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x63d979\Downloads\"/>
    </mc:Choice>
  </mc:AlternateContent>
  <xr:revisionPtr revIDLastSave="0" documentId="13_ncr:1_{2C9BFD31-A608-4C57-A3D1-ED28264C9F11}" xr6:coauthVersionLast="47" xr6:coauthVersionMax="47" xr10:uidLastSave="{00000000-0000-0000-0000-000000000000}"/>
  <bookViews>
    <workbookView xWindow="-120" yWindow="-120" windowWidth="25440" windowHeight="15270" tabRatio="758" activeTab="1" xr2:uid="{00000000-000D-0000-FFFF-FFFF00000000}"/>
  </bookViews>
  <sheets>
    <sheet name="Plots" sheetId="16" r:id="rId1"/>
    <sheet name="RegressionStats" sheetId="19" r:id="rId2"/>
    <sheet name="Cleaned_Data" sheetId="12" r:id="rId3"/>
    <sheet name="SummaryStats" sheetId="17" r:id="rId4"/>
    <sheet name="Gibson" sheetId="1" r:id="rId5"/>
    <sheet name="Rockvale" sheetId="2" r:id="rId6"/>
    <sheet name="Joliet" sheetId="3" r:id="rId7"/>
    <sheet name="RedLodgeCrk" sheetId="4" r:id="rId8"/>
    <sheet name="Boyd" sheetId="5" r:id="rId9"/>
    <sheet name="Roberts" sheetId="6" r:id="rId10"/>
    <sheet name="Clear" sheetId="7" r:id="rId11"/>
    <sheet name="Fox" sheetId="8" r:id="rId12"/>
    <sheet name="WFRC" sheetId="9" r:id="rId13"/>
    <sheet name="SRB" sheetId="10" r:id="rId14"/>
    <sheet name="FSB" sheetId="11" r:id="rId15"/>
    <sheet name="LandCoverValues" sheetId="13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2" l="1"/>
  <c r="C11" i="12"/>
  <c r="C10" i="12"/>
  <c r="C9" i="12"/>
  <c r="C8" i="12"/>
  <c r="C7" i="12"/>
  <c r="C6" i="12"/>
  <c r="C5" i="12"/>
  <c r="C4" i="12"/>
  <c r="C3" i="12"/>
  <c r="C2" i="12"/>
  <c r="D8" i="12"/>
  <c r="D12" i="12"/>
  <c r="D11" i="12"/>
  <c r="D10" i="12"/>
  <c r="D9" i="12"/>
  <c r="D7" i="12"/>
  <c r="D6" i="12"/>
  <c r="D5" i="12"/>
  <c r="D4" i="12"/>
  <c r="D3" i="12"/>
  <c r="D2" i="12"/>
  <c r="I2" i="12"/>
  <c r="N12" i="12"/>
  <c r="O12" i="12" s="1"/>
  <c r="P12" i="12" s="1"/>
  <c r="N11" i="12"/>
  <c r="O11" i="12" s="1"/>
  <c r="P11" i="12" s="1"/>
  <c r="N10" i="12"/>
  <c r="O10" i="12" s="1"/>
  <c r="P10" i="12" s="1"/>
  <c r="N9" i="12"/>
  <c r="O9" i="12" s="1"/>
  <c r="P9" i="12" s="1"/>
  <c r="N8" i="12"/>
  <c r="O8" i="12" s="1"/>
  <c r="P8" i="12" s="1"/>
  <c r="N7" i="12"/>
  <c r="O7" i="12" s="1"/>
  <c r="P7" i="12" s="1"/>
  <c r="N6" i="12"/>
  <c r="O6" i="12" s="1"/>
  <c r="P6" i="12" s="1"/>
  <c r="N5" i="12"/>
  <c r="O5" i="12" s="1"/>
  <c r="P5" i="12" s="1"/>
  <c r="N4" i="12"/>
  <c r="O4" i="12" s="1"/>
  <c r="P4" i="12" s="1"/>
  <c r="N3" i="12"/>
  <c r="O3" i="12" s="1"/>
  <c r="P3" i="12" s="1"/>
  <c r="N2" i="12"/>
  <c r="O2" i="12" s="1"/>
  <c r="P2" i="12" s="1"/>
  <c r="I3" i="12"/>
  <c r="I4" i="12"/>
  <c r="I5" i="12"/>
  <c r="I6" i="12"/>
  <c r="I7" i="12"/>
  <c r="I8" i="12"/>
  <c r="I9" i="12"/>
  <c r="I10" i="12"/>
  <c r="I11" i="12"/>
  <c r="I12" i="12"/>
</calcChain>
</file>

<file path=xl/sharedStrings.xml><?xml version="1.0" encoding="utf-8"?>
<sst xmlns="http://schemas.openxmlformats.org/spreadsheetml/2006/main" count="409" uniqueCount="92">
  <si>
    <t>Nitrate-N vs Annually Cultivated Crops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</si>
  <si>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</si>
  <si>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</si>
  <si>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</si>
  <si>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</si>
  <si>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</si>
  <si>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</si>
  <si>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</si>
  <si>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</si>
  <si>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</si>
  <si>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</si>
  <si>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</si>
  <si>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</si>
  <si>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</si>
  <si>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</si>
  <si>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</si>
  <si>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</si>
  <si>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</si>
  <si>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</si>
  <si>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</si>
  <si>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</si>
  <si>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</si>
  <si>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</si>
  <si>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</si>
  <si>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Nitrate-N vs Pasture/Hay</t>
  </si>
  <si>
    <t>Nitrate-N vs Total Developed (%)</t>
  </si>
  <si>
    <t>Nitrate-N vs Septic Systems per 100 acres</t>
  </si>
  <si>
    <t>Site</t>
  </si>
  <si>
    <t>Order</t>
  </si>
  <si>
    <t>Average Nitrate+Nitrite (mg/L)</t>
  </si>
  <si>
    <t>Developed, Open</t>
  </si>
  <si>
    <t>Developed, Low</t>
  </si>
  <si>
    <t>Developed, Medium</t>
  </si>
  <si>
    <t>Developed, High</t>
  </si>
  <si>
    <t>Total Developed (%)</t>
  </si>
  <si>
    <t>Cultivated Crops</t>
  </si>
  <si>
    <t>Pasture/Hay</t>
  </si>
  <si>
    <t>Number of Septic Systems</t>
  </si>
  <si>
    <t>Area (Square Km)</t>
  </si>
  <si>
    <t>Sepitc/Sqr_Km</t>
  </si>
  <si>
    <t>Septic/acre</t>
  </si>
  <si>
    <t>Septic/100 acres</t>
  </si>
  <si>
    <t>Rock Creek Gibson Bridge</t>
  </si>
  <si>
    <t>Rock Creek near Rockvale</t>
  </si>
  <si>
    <t>Rock Creek near Joliet</t>
  </si>
  <si>
    <t>Red Lodge Creek</t>
  </si>
  <si>
    <t>Rock Creek near Boyd</t>
  </si>
  <si>
    <t>Rock Creek near Roberts</t>
  </si>
  <si>
    <t>Clear Creek</t>
  </si>
  <si>
    <t>Rock Creek at Fox</t>
  </si>
  <si>
    <t>W Fork Rock Creek</t>
  </si>
  <si>
    <t>W Fork Rock Creek Silver Run Bridge</t>
  </si>
  <si>
    <t>Rock Creek near F.S. Boundary</t>
  </si>
  <si>
    <t>Parameter</t>
  </si>
  <si>
    <t>site</t>
  </si>
  <si>
    <t>mean</t>
  </si>
  <si>
    <t>median</t>
  </si>
  <si>
    <t>min</t>
  </si>
  <si>
    <t>max</t>
  </si>
  <si>
    <t>Nitrate-N</t>
  </si>
  <si>
    <t>Nitrogen, Total</t>
  </si>
  <si>
    <t>Phosphorus, Total</t>
  </si>
  <si>
    <t>Temperature, Water</t>
  </si>
  <si>
    <t>Total Suspended Solids</t>
  </si>
  <si>
    <t>Phosphorus, Ortho</t>
  </si>
  <si>
    <t>OBJECTID</t>
  </si>
  <si>
    <t>Value</t>
  </si>
  <si>
    <t>Count</t>
  </si>
  <si>
    <t>Red</t>
  </si>
  <si>
    <t>Green</t>
  </si>
  <si>
    <t>Blue</t>
  </si>
  <si>
    <t>Opacity</t>
  </si>
  <si>
    <t>Percent</t>
  </si>
  <si>
    <t>Open Water</t>
  </si>
  <si>
    <t>Perennial Ice/snow</t>
  </si>
  <si>
    <t>Developed Open</t>
  </si>
  <si>
    <t>Developed low</t>
  </si>
  <si>
    <t>Developed Medium</t>
  </si>
  <si>
    <t>Developed High</t>
  </si>
  <si>
    <t>Barren Land</t>
  </si>
  <si>
    <t>Deciduous forest</t>
  </si>
  <si>
    <t>Evergreen forest</t>
  </si>
  <si>
    <t>Mixed forest</t>
  </si>
  <si>
    <t>Shrub/Scrub</t>
  </si>
  <si>
    <t>Grassland/Herbaceous</t>
  </si>
  <si>
    <t>Woody Wetlands</t>
  </si>
  <si>
    <t>Emergent Herbaceous Wetlands</t>
  </si>
  <si>
    <t>Average TN (mg/L)</t>
  </si>
  <si>
    <t xml:space="preserve">TN vs Cultivated Land % </t>
  </si>
  <si>
    <t xml:space="preserve">TN vs Pasture/Hay </t>
  </si>
  <si>
    <t>TN vs Developed Land %</t>
  </si>
  <si>
    <t>TN vs Septic Systems per 100 acres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</si>
</sst>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>
      <alignment horizontal="left"/>
    </xf>
  </cellStyleXfs>
  <cellXfs count="41">
    <xf numFmtId="0" fontId="0" fillId="0" borderId="0" xfId="0"/>
    <xf numFmtId="0" fontId="1" fillId="2" borderId="1" xfId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4" xfId="0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Continuous"/>
    </xf>
    <xf numFmtId="0" fontId="0" fillId="4" borderId="2" xfId="0" applyFill="1" applyBorder="1"/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Continuous"/>
    </xf>
    <xf numFmtId="0" fontId="0" fillId="0" borderId="8" xfId="0" applyBorder="1"/>
    <xf numFmtId="0" fontId="0" fillId="0" borderId="0" xfId="0" applyBorder="1"/>
    <xf numFmtId="0" fontId="2" fillId="0" borderId="9" xfId="0" applyFont="1" applyFill="1" applyBorder="1" applyAlignment="1">
      <alignment horizontal="centerContinuous"/>
    </xf>
    <xf numFmtId="0" fontId="0" fillId="0" borderId="8" xfId="0" applyFill="1" applyBorder="1" applyAlignment="1"/>
    <xf numFmtId="0" fontId="0" fillId="0" borderId="10" xfId="0" applyFill="1" applyBorder="1" applyAlignment="1"/>
    <xf numFmtId="0" fontId="2" fillId="0" borderId="9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0" fillId="0" borderId="4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  <xf numFmtId="0" fontId="0" fillId="0" borderId="14" xfId="0" applyFill="1" applyBorder="1" applyAlignment="1"/>
    <xf numFmtId="0" fontId="4" fillId="3" borderId="5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2" fillId="0" borderId="9" xfId="0" applyFont="1" applyBorder="1" applyAlignment="1">
      <alignment horizontal="centerContinuous"/>
    </xf>
    <xf numFmtId="0" fontId="0" fillId="0" borderId="10" xfId="0" applyBorder="1"/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4" borderId="13" xfId="0" applyFill="1" applyBorder="1"/>
    <xf numFmtId="0" fontId="0" fillId="0" borderId="14" xfId="0" applyBorder="1"/>
    <xf numFmtId="0" fontId="0" fillId="4" borderId="13" xfId="0" applyFill="1" applyBorder="1" applyAlignment="1"/>
  </cellXfs>
  <cellStyles count="2">
    <cellStyle name="Normal" xfId="0" builtinId="0"/>
    <cellStyle name="STYLE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Series1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95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8934592531761752E-2"/>
                  <c:y val="0.11743854426733244"/>
                </c:manualLayout>
              </c:layout>
              <c:numFmt formatCode="General" sourceLinked="0"/>
              <c:spPr>
                <a:solidFill>
                  <a:schemeClr val="lt1"/>
                </a:solidFill>
                <a:ln>
                  <a:solidFill>
                    <a:schemeClr val="lt1">
                      <a:shade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Cleaned_Data!$P$2:$P$12</c:f>
              <c:numCache>
                <c:formatCode>0.00</c:formatCode>
                <c:ptCount val="11"/>
                <c:pt idx="0">
                  <c:v>0.64043703998765511</c:v>
                </c:pt>
                <c:pt idx="1">
                  <c:v>0.63629350797219619</c:v>
                </c:pt>
                <c:pt idx="2">
                  <c:v>0.6020862412584197</c:v>
                </c:pt>
                <c:pt idx="3">
                  <c:v>0.40904302574482859</c:v>
                </c:pt>
                <c:pt idx="4">
                  <c:v>0.71364211460357141</c:v>
                </c:pt>
                <c:pt idx="5">
                  <c:v>0.8538721334805367</c:v>
                </c:pt>
                <c:pt idx="6">
                  <c:v>5.3440540340483747E-2</c:v>
                </c:pt>
                <c:pt idx="7">
                  <c:v>4.4123885985310567</c:v>
                </c:pt>
                <c:pt idx="8">
                  <c:v>0.17178163424105927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Cleaned_Data!$D$2:$D$12</c:f>
              <c:numCache>
                <c:formatCode>0.00</c:formatCode>
                <c:ptCount val="11"/>
                <c:pt idx="0">
                  <c:v>3.9264285714285717E-2</c:v>
                </c:pt>
                <c:pt idx="1">
                  <c:v>4.0352380952380952E-2</c:v>
                </c:pt>
                <c:pt idx="2">
                  <c:v>4.2365E-2</c:v>
                </c:pt>
                <c:pt idx="3">
                  <c:v>2.5766666666666663E-2</c:v>
                </c:pt>
                <c:pt idx="4">
                  <c:v>7.4219047619047615E-2</c:v>
                </c:pt>
                <c:pt idx="5">
                  <c:v>0.14362857142857144</c:v>
                </c:pt>
                <c:pt idx="6">
                  <c:v>0.27179523809523809</c:v>
                </c:pt>
                <c:pt idx="7">
                  <c:v>0.17238095238095238</c:v>
                </c:pt>
                <c:pt idx="8">
                  <c:v>0.12299523809523809</c:v>
                </c:pt>
                <c:pt idx="9">
                  <c:v>0.1300785714285714</c:v>
                </c:pt>
                <c:pt idx="10">
                  <c:v>0.15914285714285717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A52-4E54-86EC-5983996BD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613263"/>
        <c:axId val="105596943"/>
      </c:scatterChart>
      <c:valAx>
        <c:axId val="105613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Septic Systems</a:t>
                </a:r>
                <a:r>
                  <a:rPr lang="en-US" baseline="0"/>
                  <a:t> per 100 acres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596943"/>
        <c:crosses val="autoZero"/>
        <c:crossBetween val="midCat"/>
      </c:valAx>
      <c:valAx>
        <c:axId val="10559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Nitrate-N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13263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TN-Developed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5D48993-769C-4302-9A4C-1A0ACFBFFC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668-4A4C-99A4-47BDBF504EB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E5B1328-D337-42A6-9028-479CDAA57C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668-4A4C-99A4-47BDBF504EB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B618C4E-9A57-42CC-95D5-35CA6A2E11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668-4A4C-99A4-47BDBF504EB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478795A-5E77-46AA-A126-7C3CAF2B0C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668-4A4C-99A4-47BDBF504EB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695F597-4EE1-4631-AA47-C0DC1EB4A0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668-4A4C-99A4-47BDBF504EB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C09E008-B690-421C-B5B5-6DA7314F87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668-4A4C-99A4-47BDBF504EB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37BD1A7-9245-4D42-A3BA-DA53B8A554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668-4A4C-99A4-47BDBF504EB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0EA7C4F-006E-4657-A0A9-8A7D83EB51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668-4A4C-99A4-47BDBF504EB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F9364E4-49F5-4DE5-BB67-AF911C1218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668-4A4C-99A4-47BDBF504EB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0CFFE42-9F6D-4885-9F23-52FC099E7D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668-4A4C-99A4-47BDBF504EB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1C9E7DA-4075-49E6-896D-EE8D615E12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C668-4A4C-99A4-47BDBF504E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6203353802076789"/>
                  <c:y val="0.2554439563243953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Cleaned_Data!$I$2:$I$12</c:f>
              <c:numCache>
                <c:formatCode>0.00</c:formatCode>
                <c:ptCount val="11"/>
                <c:pt idx="0">
                  <c:v>3.5276667317375541</c:v>
                </c:pt>
                <c:pt idx="1">
                  <c:v>3.5078926999121904</c:v>
                </c:pt>
                <c:pt idx="2">
                  <c:v>3.4410370131954537</c:v>
                </c:pt>
                <c:pt idx="3">
                  <c:v>2.5361313724133652</c:v>
                </c:pt>
                <c:pt idx="4">
                  <c:v>3.8274177238345155</c:v>
                </c:pt>
                <c:pt idx="5">
                  <c:v>3.6662947721779338</c:v>
                </c:pt>
                <c:pt idx="6">
                  <c:v>4.7898655906319609</c:v>
                </c:pt>
                <c:pt idx="7">
                  <c:v>2.747868100181222</c:v>
                </c:pt>
                <c:pt idx="8">
                  <c:v>0.79459030390717089</c:v>
                </c:pt>
                <c:pt idx="9">
                  <c:v>0.56776401319075376</c:v>
                </c:pt>
                <c:pt idx="10">
                  <c:v>0.49996601417660713</c:v>
                </c:pt>
              </c:numCache>
            </c:numRef>
          </c:xVal>
          <c:yVal>
            <c:numRef>
              <c:f>Cleaned_Data!$C$2:$C$12</c:f>
              <c:numCache>
                <c:formatCode>General</c:formatCode>
                <c:ptCount val="11"/>
                <c:pt idx="0">
                  <c:v>0.29385714285714287</c:v>
                </c:pt>
                <c:pt idx="1">
                  <c:v>0.3544761904761905</c:v>
                </c:pt>
                <c:pt idx="2">
                  <c:v>0.35995000000000005</c:v>
                </c:pt>
                <c:pt idx="3">
                  <c:v>0.31538095238095237</c:v>
                </c:pt>
                <c:pt idx="4">
                  <c:v>0.33085714285714285</c:v>
                </c:pt>
                <c:pt idx="5">
                  <c:v>0.35799999999999998</c:v>
                </c:pt>
                <c:pt idx="6">
                  <c:v>0.65519047619047632</c:v>
                </c:pt>
                <c:pt idx="7">
                  <c:v>0.28833333333333339</c:v>
                </c:pt>
                <c:pt idx="8">
                  <c:v>0.19528571428571434</c:v>
                </c:pt>
                <c:pt idx="9">
                  <c:v>0.18457142857142861</c:v>
                </c:pt>
                <c:pt idx="10">
                  <c:v>0.21923809523809529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Cleaned_Data!$B$2:$B$12</c15:f>
                <c15:dlblRangeCache>
                  <c:ptCount val="11"/>
                  <c:pt idx="0">
                    <c:v>11</c:v>
                  </c:pt>
                  <c:pt idx="1">
                    <c:v>10</c:v>
                  </c:pt>
                  <c:pt idx="2">
                    <c:v>9</c:v>
                  </c:pt>
                  <c:pt idx="3">
                    <c:v>8</c:v>
                  </c:pt>
                  <c:pt idx="4">
                    <c:v>7</c:v>
                  </c:pt>
                  <c:pt idx="5">
                    <c:v>6</c:v>
                  </c:pt>
                  <c:pt idx="6">
                    <c:v>5</c:v>
                  </c:pt>
                  <c:pt idx="7">
                    <c:v>4</c:v>
                  </c:pt>
                  <c:pt idx="8">
                    <c:v>3</c:v>
                  </c:pt>
                  <c:pt idx="9">
                    <c:v>2</c:v>
                  </c:pt>
                  <c:pt idx="10">
                    <c:v>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C668-4A4C-99A4-47BDBF504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9666480"/>
        <c:axId val="1039657840"/>
      </c:scatterChart>
      <c:valAx>
        <c:axId val="1039666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Developed Area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657840"/>
        <c:crosses val="autoZero"/>
        <c:crossBetween val="midCat"/>
      </c:valAx>
      <c:valAx>
        <c:axId val="103965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666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TN-Pasture/Hay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4570B19-AF99-4F33-BA72-48F781FA1C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B68-4476-8C45-51FD1A13C0B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B50BB8D-7A80-4046-BFBB-1ED3F609DF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B68-4476-8C45-51FD1A13C0B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7672EAD-8FB6-4235-9660-4990AA1A41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B68-4476-8C45-51FD1A13C0B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617E83D-12D1-44C4-BD57-B5BBB530BA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B68-4476-8C45-51FD1A13C0B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A16A3D6-0A65-4D03-8329-C4B26B4797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B68-4476-8C45-51FD1A13C0B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B8A1AF2-0EF0-4BA6-B0C0-C01AFC7B26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B68-4476-8C45-51FD1A13C0B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BDC6EB0-66C8-416C-9370-B767034104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B68-4476-8C45-51FD1A13C0B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4B9627C-907C-4581-886A-595E957D4A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B68-4476-8C45-51FD1A13C0B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427CE6E-5FBE-46BF-B13F-04868A368C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B68-4476-8C45-51FD1A13C0B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D5006F8-5F56-4170-8FAE-C28BC065B4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B68-4476-8C45-51FD1A13C0B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F73E5C8-AA54-40EC-903A-89F92186AB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B68-4476-8C45-51FD1A13C0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9176509186351713E-2"/>
                  <c:y val="0.2882338145231845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Cleaned_Data!$K$2:$K$12</c:f>
              <c:numCache>
                <c:formatCode>0.00</c:formatCode>
                <c:ptCount val="11"/>
                <c:pt idx="0">
                  <c:v>10.277116775512701</c:v>
                </c:pt>
                <c:pt idx="1">
                  <c:v>10.269974708557131</c:v>
                </c:pt>
                <c:pt idx="2">
                  <c:v>10.306901931762701</c:v>
                </c:pt>
                <c:pt idx="3">
                  <c:v>8.8514251708984375</c:v>
                </c:pt>
                <c:pt idx="4">
                  <c:v>11.28281211853027</c:v>
                </c:pt>
                <c:pt idx="5">
                  <c:v>10.060757637023929</c:v>
                </c:pt>
                <c:pt idx="6">
                  <c:v>25.094394683837891</c:v>
                </c:pt>
                <c:pt idx="7">
                  <c:v>1.3801866769790649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Cleaned_Data!$C$2:$C$12</c:f>
              <c:numCache>
                <c:formatCode>General</c:formatCode>
                <c:ptCount val="11"/>
                <c:pt idx="0">
                  <c:v>0.29385714285714287</c:v>
                </c:pt>
                <c:pt idx="1">
                  <c:v>0.3544761904761905</c:v>
                </c:pt>
                <c:pt idx="2">
                  <c:v>0.35995000000000005</c:v>
                </c:pt>
                <c:pt idx="3">
                  <c:v>0.31538095238095237</c:v>
                </c:pt>
                <c:pt idx="4">
                  <c:v>0.33085714285714285</c:v>
                </c:pt>
                <c:pt idx="5">
                  <c:v>0.35799999999999998</c:v>
                </c:pt>
                <c:pt idx="6">
                  <c:v>0.65519047619047632</c:v>
                </c:pt>
                <c:pt idx="7">
                  <c:v>0.28833333333333339</c:v>
                </c:pt>
                <c:pt idx="8">
                  <c:v>0.19528571428571434</c:v>
                </c:pt>
                <c:pt idx="9">
                  <c:v>0.18457142857142861</c:v>
                </c:pt>
                <c:pt idx="10">
                  <c:v>0.21923809523809529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Cleaned_Data!$B$2:$B$12</c15:f>
                <c15:dlblRangeCache>
                  <c:ptCount val="11"/>
                  <c:pt idx="0">
                    <c:v>11</c:v>
                  </c:pt>
                  <c:pt idx="1">
                    <c:v>10</c:v>
                  </c:pt>
                  <c:pt idx="2">
                    <c:v>9</c:v>
                  </c:pt>
                  <c:pt idx="3">
                    <c:v>8</c:v>
                  </c:pt>
                  <c:pt idx="4">
                    <c:v>7</c:v>
                  </c:pt>
                  <c:pt idx="5">
                    <c:v>6</c:v>
                  </c:pt>
                  <c:pt idx="6">
                    <c:v>5</c:v>
                  </c:pt>
                  <c:pt idx="7">
                    <c:v>4</c:v>
                  </c:pt>
                  <c:pt idx="8">
                    <c:v>3</c:v>
                  </c:pt>
                  <c:pt idx="9">
                    <c:v>2</c:v>
                  </c:pt>
                  <c:pt idx="10">
                    <c:v>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B68-4476-8C45-51FD1A13C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9160768"/>
        <c:axId val="1039187648"/>
      </c:scatterChart>
      <c:valAx>
        <c:axId val="1039160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Pasture/Hay</a:t>
                </a:r>
                <a:r>
                  <a:rPr lang="en-US" baseline="0"/>
                  <a:t> Land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187648"/>
        <c:crosses val="autoZero"/>
        <c:crossBetween val="midCat"/>
      </c:valAx>
      <c:valAx>
        <c:axId val="103918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160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TN-SepticDensity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A248491-79CF-4B7B-AA9A-7CA4D5DB1F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D1F-47B1-92AC-915C5E796C2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1C8B60F-D971-4B95-A8D0-D773C19D4B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D1F-47B1-92AC-915C5E796C2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D7DA5DE-694B-4AD8-8115-2D49A3DF27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D1F-47B1-92AC-915C5E796C2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73994F0-0A89-4A60-B647-2122B178FC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D1F-47B1-92AC-915C5E796C2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AD01614-65F9-4A79-A5BB-5E57E3B32A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AD1F-47B1-92AC-915C5E796C2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EA3D63B-2E56-4DD4-9D10-56B1E7DB2D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D1F-47B1-92AC-915C5E796C2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5DFD7C8-7D6B-443C-90E8-1CECA0F4FF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D1F-47B1-92AC-915C5E796C2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89657EA-F148-413E-B4B5-CCE47178B2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D1F-47B1-92AC-915C5E796C2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FCC6339-044A-4C94-AE50-247498200C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D1F-47B1-92AC-915C5E796C2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D7D1F17-8A50-498B-A03F-FE0F63A98A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D1F-47B1-92AC-915C5E796C2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DB6DA52-33E9-41F1-B137-793401283E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AD1F-47B1-92AC-915C5E796C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5354330708661416E-3"/>
                  <c:y val="-0.1927814231554388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Cleaned_Data!$P$2:$P$12</c:f>
              <c:numCache>
                <c:formatCode>0.00</c:formatCode>
                <c:ptCount val="11"/>
                <c:pt idx="0">
                  <c:v>0.64043703998765511</c:v>
                </c:pt>
                <c:pt idx="1">
                  <c:v>0.63629350797219619</c:v>
                </c:pt>
                <c:pt idx="2">
                  <c:v>0.6020862412584197</c:v>
                </c:pt>
                <c:pt idx="3">
                  <c:v>0.40904302574482859</c:v>
                </c:pt>
                <c:pt idx="4">
                  <c:v>0.71364211460357141</c:v>
                </c:pt>
                <c:pt idx="5">
                  <c:v>0.8538721334805367</c:v>
                </c:pt>
                <c:pt idx="6">
                  <c:v>5.3440540340483747E-2</c:v>
                </c:pt>
                <c:pt idx="7">
                  <c:v>4.4123885985310567</c:v>
                </c:pt>
                <c:pt idx="8">
                  <c:v>0.17178163424105927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Cleaned_Data!$C$2:$C$12</c:f>
              <c:numCache>
                <c:formatCode>General</c:formatCode>
                <c:ptCount val="11"/>
                <c:pt idx="0">
                  <c:v>0.29385714285714287</c:v>
                </c:pt>
                <c:pt idx="1">
                  <c:v>0.3544761904761905</c:v>
                </c:pt>
                <c:pt idx="2">
                  <c:v>0.35995000000000005</c:v>
                </c:pt>
                <c:pt idx="3">
                  <c:v>0.31538095238095237</c:v>
                </c:pt>
                <c:pt idx="4">
                  <c:v>0.33085714285714285</c:v>
                </c:pt>
                <c:pt idx="5">
                  <c:v>0.35799999999999998</c:v>
                </c:pt>
                <c:pt idx="6">
                  <c:v>0.65519047619047632</c:v>
                </c:pt>
                <c:pt idx="7">
                  <c:v>0.28833333333333339</c:v>
                </c:pt>
                <c:pt idx="8">
                  <c:v>0.19528571428571434</c:v>
                </c:pt>
                <c:pt idx="9">
                  <c:v>0.18457142857142861</c:v>
                </c:pt>
                <c:pt idx="10">
                  <c:v>0.21923809523809529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Cleaned_Data!$B$2:$B$12</c15:f>
                <c15:dlblRangeCache>
                  <c:ptCount val="11"/>
                  <c:pt idx="0">
                    <c:v>11</c:v>
                  </c:pt>
                  <c:pt idx="1">
                    <c:v>10</c:v>
                  </c:pt>
                  <c:pt idx="2">
                    <c:v>9</c:v>
                  </c:pt>
                  <c:pt idx="3">
                    <c:v>8</c:v>
                  </c:pt>
                  <c:pt idx="4">
                    <c:v>7</c:v>
                  </c:pt>
                  <c:pt idx="5">
                    <c:v>6</c:v>
                  </c:pt>
                  <c:pt idx="6">
                    <c:v>5</c:v>
                  </c:pt>
                  <c:pt idx="7">
                    <c:v>4</c:v>
                  </c:pt>
                  <c:pt idx="8">
                    <c:v>3</c:v>
                  </c:pt>
                  <c:pt idx="9">
                    <c:v>2</c:v>
                  </c:pt>
                  <c:pt idx="10">
                    <c:v>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D1F-47B1-92AC-915C5E796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9173728"/>
        <c:axId val="1039180928"/>
      </c:scatterChart>
      <c:valAx>
        <c:axId val="103917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Septics</a:t>
                </a:r>
                <a:r>
                  <a:rPr lang="en-US" baseline="0"/>
                  <a:t> per 100 acre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180928"/>
        <c:crosses val="autoZero"/>
        <c:crossBetween val="midCat"/>
      </c:valAx>
      <c:valAx>
        <c:axId val="103918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173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Series1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95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8549057654699236E-2"/>
                  <c:y val="0.21722983980450719"/>
                </c:manualLayout>
              </c:layout>
              <c:numFmt formatCode="General" sourceLinked="0"/>
              <c:spPr>
                <a:solidFill>
                  <a:schemeClr val="lt1"/>
                </a:solidFill>
                <a:ln>
                  <a:solidFill>
                    <a:schemeClr val="lt1">
                      <a:shade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Cleaned_Data!$P$2:$P$12</c:f>
              <c:numCache>
                <c:formatCode>0.00</c:formatCode>
                <c:ptCount val="11"/>
                <c:pt idx="0">
                  <c:v>0.64043703998765511</c:v>
                </c:pt>
                <c:pt idx="1">
                  <c:v>0.63629350797219619</c:v>
                </c:pt>
                <c:pt idx="2">
                  <c:v>0.6020862412584197</c:v>
                </c:pt>
                <c:pt idx="3">
                  <c:v>0.40904302574482859</c:v>
                </c:pt>
                <c:pt idx="4">
                  <c:v>0.71364211460357141</c:v>
                </c:pt>
                <c:pt idx="5">
                  <c:v>0.8538721334805367</c:v>
                </c:pt>
                <c:pt idx="6">
                  <c:v>5.3440540340483747E-2</c:v>
                </c:pt>
                <c:pt idx="7">
                  <c:v>4.4123885985310567</c:v>
                </c:pt>
                <c:pt idx="8">
                  <c:v>0.17178163424105927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Cleaned_Data!$C$2:$C$12</c:f>
              <c:numCache>
                <c:formatCode>General</c:formatCode>
                <c:ptCount val="11"/>
                <c:pt idx="0">
                  <c:v>0.29385714285714287</c:v>
                </c:pt>
                <c:pt idx="1">
                  <c:v>0.3544761904761905</c:v>
                </c:pt>
                <c:pt idx="2">
                  <c:v>0.35995000000000005</c:v>
                </c:pt>
                <c:pt idx="3">
                  <c:v>0.31538095238095237</c:v>
                </c:pt>
                <c:pt idx="4">
                  <c:v>0.33085714285714285</c:v>
                </c:pt>
                <c:pt idx="5">
                  <c:v>0.35799999999999998</c:v>
                </c:pt>
                <c:pt idx="6">
                  <c:v>0.65519047619047632</c:v>
                </c:pt>
                <c:pt idx="7">
                  <c:v>0.28833333333333339</c:v>
                </c:pt>
                <c:pt idx="8">
                  <c:v>0.19528571428571434</c:v>
                </c:pt>
                <c:pt idx="9">
                  <c:v>0.18457142857142861</c:v>
                </c:pt>
                <c:pt idx="10">
                  <c:v>0.21923809523809529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A52-4E54-86EC-5983996BD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613263"/>
        <c:axId val="105596943"/>
      </c:scatterChart>
      <c:valAx>
        <c:axId val="105613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Septic Systems</a:t>
                </a:r>
                <a:r>
                  <a:rPr lang="en-US" baseline="0"/>
                  <a:t> per 100 acres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596943"/>
        <c:crosses val="autoZero"/>
        <c:crossBetween val="midCat"/>
      </c:valAx>
      <c:valAx>
        <c:axId val="10559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13263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93341110139013"/>
          <c:y val="4.890569190287046E-2"/>
          <c:w val="0.73921794497909987"/>
          <c:h val="0.79193813845060979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95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155231414947342"/>
                  <c:y val="0.57007034866645223"/>
                </c:manualLayout>
              </c:layout>
              <c:numFmt formatCode="General" sourceLinked="0"/>
              <c:spPr>
                <a:solidFill>
                  <a:schemeClr val="lt1"/>
                </a:solidFill>
                <a:ln>
                  <a:solidFill>
                    <a:schemeClr val="lt1">
                      <a:shade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Cleaned_Data!$K$2:$K$12</c:f>
              <c:numCache>
                <c:formatCode>0.00</c:formatCode>
                <c:ptCount val="11"/>
                <c:pt idx="0">
                  <c:v>10.277116775512701</c:v>
                </c:pt>
                <c:pt idx="1">
                  <c:v>10.269974708557131</c:v>
                </c:pt>
                <c:pt idx="2">
                  <c:v>10.306901931762701</c:v>
                </c:pt>
                <c:pt idx="3">
                  <c:v>8.8514251708984375</c:v>
                </c:pt>
                <c:pt idx="4">
                  <c:v>11.28281211853027</c:v>
                </c:pt>
                <c:pt idx="5">
                  <c:v>10.060757637023929</c:v>
                </c:pt>
                <c:pt idx="6">
                  <c:v>25.094394683837891</c:v>
                </c:pt>
                <c:pt idx="7">
                  <c:v>1.3801866769790649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Cleaned_Data!$C$2:$C$12</c:f>
              <c:numCache>
                <c:formatCode>General</c:formatCode>
                <c:ptCount val="11"/>
                <c:pt idx="0">
                  <c:v>0.29385714285714287</c:v>
                </c:pt>
                <c:pt idx="1">
                  <c:v>0.3544761904761905</c:v>
                </c:pt>
                <c:pt idx="2">
                  <c:v>0.35995000000000005</c:v>
                </c:pt>
                <c:pt idx="3">
                  <c:v>0.31538095238095237</c:v>
                </c:pt>
                <c:pt idx="4">
                  <c:v>0.33085714285714285</c:v>
                </c:pt>
                <c:pt idx="5">
                  <c:v>0.35799999999999998</c:v>
                </c:pt>
                <c:pt idx="6">
                  <c:v>0.65519047619047632</c:v>
                </c:pt>
                <c:pt idx="7">
                  <c:v>0.28833333333333339</c:v>
                </c:pt>
                <c:pt idx="8">
                  <c:v>0.19528571428571434</c:v>
                </c:pt>
                <c:pt idx="9">
                  <c:v>0.18457142857142861</c:v>
                </c:pt>
                <c:pt idx="10">
                  <c:v>0.21923809523809529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C7-4C38-8746-29462AF5C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868672"/>
        <c:axId val="822861952"/>
      </c:scatterChart>
      <c:valAx>
        <c:axId val="82286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Pasture/Hay Land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2861952"/>
        <c:crosses val="autoZero"/>
        <c:crossBetween val="midCat"/>
      </c:valAx>
      <c:valAx>
        <c:axId val="82286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2868672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71692427335471"/>
          <c:y val="4.3099480735174937E-2"/>
          <c:w val="0.73569651015845239"/>
          <c:h val="0.7980229917257800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95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2087521317899778E-2"/>
                  <c:y val="0.622975203144012"/>
                </c:manualLayout>
              </c:layout>
              <c:numFmt formatCode="General" sourceLinked="0"/>
              <c:spPr>
                <a:solidFill>
                  <a:schemeClr val="lt1"/>
                </a:solidFill>
                <a:ln>
                  <a:solidFill>
                    <a:schemeClr val="lt1">
                      <a:shade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Cleaned_Data!$J$2:$J$12</c:f>
              <c:numCache>
                <c:formatCode>0.00</c:formatCode>
                <c:ptCount val="11"/>
                <c:pt idx="0">
                  <c:v>2.1615142822265621</c:v>
                </c:pt>
                <c:pt idx="1">
                  <c:v>2.1528840065002441</c:v>
                </c:pt>
                <c:pt idx="2">
                  <c:v>1.761699795722961</c:v>
                </c:pt>
                <c:pt idx="3">
                  <c:v>0.63305842876434326</c:v>
                </c:pt>
                <c:pt idx="4">
                  <c:v>1.6991603374481199</c:v>
                </c:pt>
                <c:pt idx="5">
                  <c:v>1.08341908454895</c:v>
                </c:pt>
                <c:pt idx="6">
                  <c:v>7.1200704574584961</c:v>
                </c:pt>
                <c:pt idx="7">
                  <c:v>7.9077985137701035E-3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Cleaned_Data!$C$2:$C$12</c:f>
              <c:numCache>
                <c:formatCode>General</c:formatCode>
                <c:ptCount val="11"/>
                <c:pt idx="0">
                  <c:v>0.29385714285714287</c:v>
                </c:pt>
                <c:pt idx="1">
                  <c:v>0.3544761904761905</c:v>
                </c:pt>
                <c:pt idx="2">
                  <c:v>0.35995000000000005</c:v>
                </c:pt>
                <c:pt idx="3">
                  <c:v>0.31538095238095237</c:v>
                </c:pt>
                <c:pt idx="4">
                  <c:v>0.33085714285714285</c:v>
                </c:pt>
                <c:pt idx="5">
                  <c:v>0.35799999999999998</c:v>
                </c:pt>
                <c:pt idx="6">
                  <c:v>0.65519047619047632</c:v>
                </c:pt>
                <c:pt idx="7">
                  <c:v>0.28833333333333339</c:v>
                </c:pt>
                <c:pt idx="8">
                  <c:v>0.19528571428571434</c:v>
                </c:pt>
                <c:pt idx="9">
                  <c:v>0.18457142857142861</c:v>
                </c:pt>
                <c:pt idx="10">
                  <c:v>0.21923809523809529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C2-472F-BD64-BD0820396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248416"/>
        <c:axId val="365246976"/>
      </c:scatterChart>
      <c:valAx>
        <c:axId val="365248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Annually Cultivated Land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246976"/>
        <c:crosses val="autoZero"/>
        <c:crossBetween val="midCat"/>
      </c:valAx>
      <c:valAx>
        <c:axId val="36524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248416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95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160910100961306"/>
                  <c:y val="-0.17743212055389629"/>
                </c:manualLayout>
              </c:layout>
              <c:numFmt formatCode="General" sourceLinked="0"/>
              <c:spPr>
                <a:solidFill>
                  <a:schemeClr val="lt1"/>
                </a:solidFill>
                <a:ln>
                  <a:solidFill>
                    <a:schemeClr val="lt1">
                      <a:shade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Cleaned_Data!$I$2:$I$12</c:f>
              <c:numCache>
                <c:formatCode>0.00</c:formatCode>
                <c:ptCount val="11"/>
                <c:pt idx="0">
                  <c:v>3.5276667317375541</c:v>
                </c:pt>
                <c:pt idx="1">
                  <c:v>3.5078926999121904</c:v>
                </c:pt>
                <c:pt idx="2">
                  <c:v>3.4410370131954537</c:v>
                </c:pt>
                <c:pt idx="3">
                  <c:v>2.5361313724133652</c:v>
                </c:pt>
                <c:pt idx="4">
                  <c:v>3.8274177238345155</c:v>
                </c:pt>
                <c:pt idx="5">
                  <c:v>3.6662947721779338</c:v>
                </c:pt>
                <c:pt idx="6">
                  <c:v>4.7898655906319609</c:v>
                </c:pt>
                <c:pt idx="7">
                  <c:v>2.747868100181222</c:v>
                </c:pt>
                <c:pt idx="8">
                  <c:v>0.79459030390717089</c:v>
                </c:pt>
                <c:pt idx="9">
                  <c:v>0.56776401319075376</c:v>
                </c:pt>
                <c:pt idx="10">
                  <c:v>0.49996601417660713</c:v>
                </c:pt>
              </c:numCache>
            </c:numRef>
          </c:xVal>
          <c:yVal>
            <c:numRef>
              <c:f>Cleaned_Data!$C$2:$C$12</c:f>
              <c:numCache>
                <c:formatCode>General</c:formatCode>
                <c:ptCount val="11"/>
                <c:pt idx="0">
                  <c:v>0.29385714285714287</c:v>
                </c:pt>
                <c:pt idx="1">
                  <c:v>0.3544761904761905</c:v>
                </c:pt>
                <c:pt idx="2">
                  <c:v>0.35995000000000005</c:v>
                </c:pt>
                <c:pt idx="3">
                  <c:v>0.31538095238095237</c:v>
                </c:pt>
                <c:pt idx="4">
                  <c:v>0.33085714285714285</c:v>
                </c:pt>
                <c:pt idx="5">
                  <c:v>0.35799999999999998</c:v>
                </c:pt>
                <c:pt idx="6">
                  <c:v>0.65519047619047632</c:v>
                </c:pt>
                <c:pt idx="7">
                  <c:v>0.28833333333333339</c:v>
                </c:pt>
                <c:pt idx="8">
                  <c:v>0.19528571428571434</c:v>
                </c:pt>
                <c:pt idx="9">
                  <c:v>0.18457142857142861</c:v>
                </c:pt>
                <c:pt idx="10">
                  <c:v>0.21923809523809529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3E-4888-8F22-14924F0A5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412416"/>
        <c:axId val="1181403296"/>
      </c:scatterChart>
      <c:valAx>
        <c:axId val="11814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Developed Area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403296"/>
        <c:crosses val="autoZero"/>
        <c:crossBetween val="midCat"/>
      </c:valAx>
      <c:valAx>
        <c:axId val="118140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412416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Series1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95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8549057654699236E-2"/>
                  <c:y val="0.21722983980450719"/>
                </c:manualLayout>
              </c:layout>
              <c:numFmt formatCode="General" sourceLinked="0"/>
              <c:spPr>
                <a:solidFill>
                  <a:schemeClr val="lt1"/>
                </a:solidFill>
                <a:ln>
                  <a:solidFill>
                    <a:schemeClr val="lt1">
                      <a:shade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(Cleaned_Data!$P$2:$P$7,Cleaned_Data!$P$10:$P$12)</c:f>
              <c:numCache>
                <c:formatCode>0.00</c:formatCode>
                <c:ptCount val="9"/>
                <c:pt idx="0">
                  <c:v>0.64043703998765511</c:v>
                </c:pt>
                <c:pt idx="1">
                  <c:v>0.63629350797219619</c:v>
                </c:pt>
                <c:pt idx="2">
                  <c:v>0.6020862412584197</c:v>
                </c:pt>
                <c:pt idx="3">
                  <c:v>0.40904302574482859</c:v>
                </c:pt>
                <c:pt idx="4">
                  <c:v>0.71364211460357141</c:v>
                </c:pt>
                <c:pt idx="5">
                  <c:v>0.8538721334805367</c:v>
                </c:pt>
                <c:pt idx="6">
                  <c:v>0.17178163424105927</c:v>
                </c:pt>
                <c:pt idx="7">
                  <c:v>0</c:v>
                </c:pt>
                <c:pt idx="8">
                  <c:v>0</c:v>
                </c:pt>
              </c:numCache>
            </c:numRef>
          </c:xVal>
          <c:yVal>
            <c:numRef>
              <c:f>(Cleaned_Data!$C$2:$C$7,Cleaned_Data!$C$10:$C$12)</c:f>
              <c:numCache>
                <c:formatCode>General</c:formatCode>
                <c:ptCount val="9"/>
                <c:pt idx="0">
                  <c:v>0.29385714285714287</c:v>
                </c:pt>
                <c:pt idx="1">
                  <c:v>0.3544761904761905</c:v>
                </c:pt>
                <c:pt idx="2">
                  <c:v>0.35995000000000005</c:v>
                </c:pt>
                <c:pt idx="3">
                  <c:v>0.31538095238095237</c:v>
                </c:pt>
                <c:pt idx="4">
                  <c:v>0.33085714285714285</c:v>
                </c:pt>
                <c:pt idx="5">
                  <c:v>0.35799999999999998</c:v>
                </c:pt>
                <c:pt idx="6">
                  <c:v>0.19528571428571434</c:v>
                </c:pt>
                <c:pt idx="7">
                  <c:v>0.18457142857142861</c:v>
                </c:pt>
                <c:pt idx="8">
                  <c:v>0.21923809523809529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A52-4E54-86EC-5983996BD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613263"/>
        <c:axId val="105596943"/>
      </c:scatterChart>
      <c:valAx>
        <c:axId val="105613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Septic Systems</a:t>
                </a:r>
                <a:r>
                  <a:rPr lang="en-US" baseline="0"/>
                  <a:t> per 100 acres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596943"/>
        <c:crosses val="autoZero"/>
        <c:crossBetween val="midCat"/>
      </c:valAx>
      <c:valAx>
        <c:axId val="10559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13263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Series1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95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BFCF27B-0D15-4294-9D5C-9545793995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F04-4E13-874E-7AB4B4E3BF7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3C1BF86-881F-4A15-82F6-87C1F340E6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F04-4E13-874E-7AB4B4E3BF7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74A27D1-0BF3-4303-B72E-657647FE02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F04-4E13-874E-7AB4B4E3BF7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36B8032-6FBE-41C0-A81E-9F41651DAB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F04-4E13-874E-7AB4B4E3BF7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12A72BA-B6C6-42BE-9048-E3654599D7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F04-4E13-874E-7AB4B4E3BF7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3EA1F00-26B3-4439-8D0F-F4E19E67BC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F04-4E13-874E-7AB4B4E3BF7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5F99075-EE65-49A4-B75C-E710286F12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F04-4E13-874E-7AB4B4E3BF7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CE3D93F-490F-46C8-AB92-41AE6B6CC2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F04-4E13-874E-7AB4B4E3BF7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DC688BD-04A0-4676-8002-6C3200C067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F04-4E13-874E-7AB4B4E3BF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502939995337836"/>
                  <c:y val="0.33464091773011134"/>
                </c:manualLayout>
              </c:layout>
              <c:numFmt formatCode="General" sourceLinked="0"/>
              <c:spPr>
                <a:solidFill>
                  <a:schemeClr val="lt1"/>
                </a:solidFill>
                <a:ln>
                  <a:solidFill>
                    <a:schemeClr val="lt1">
                      <a:shade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(Cleaned_Data!$P$2:$P$7,Cleaned_Data!$P$10:$P$12)</c:f>
              <c:numCache>
                <c:formatCode>0.00</c:formatCode>
                <c:ptCount val="9"/>
                <c:pt idx="0">
                  <c:v>0.64043703998765511</c:v>
                </c:pt>
                <c:pt idx="1">
                  <c:v>0.63629350797219619</c:v>
                </c:pt>
                <c:pt idx="2">
                  <c:v>0.6020862412584197</c:v>
                </c:pt>
                <c:pt idx="3">
                  <c:v>0.40904302574482859</c:v>
                </c:pt>
                <c:pt idx="4">
                  <c:v>0.71364211460357141</c:v>
                </c:pt>
                <c:pt idx="5">
                  <c:v>0.8538721334805367</c:v>
                </c:pt>
                <c:pt idx="6">
                  <c:v>0.17178163424105927</c:v>
                </c:pt>
                <c:pt idx="7">
                  <c:v>0</c:v>
                </c:pt>
                <c:pt idx="8">
                  <c:v>0</c:v>
                </c:pt>
              </c:numCache>
            </c:numRef>
          </c:xVal>
          <c:yVal>
            <c:numRef>
              <c:f>(Cleaned_Data!$C$2:$C$7,Cleaned_Data!$C$10:$C$12)</c:f>
              <c:numCache>
                <c:formatCode>General</c:formatCode>
                <c:ptCount val="9"/>
                <c:pt idx="0">
                  <c:v>0.29385714285714287</c:v>
                </c:pt>
                <c:pt idx="1">
                  <c:v>0.3544761904761905</c:v>
                </c:pt>
                <c:pt idx="2">
                  <c:v>0.35995000000000005</c:v>
                </c:pt>
                <c:pt idx="3">
                  <c:v>0.31538095238095237</c:v>
                </c:pt>
                <c:pt idx="4">
                  <c:v>0.33085714285714285</c:v>
                </c:pt>
                <c:pt idx="5">
                  <c:v>0.35799999999999998</c:v>
                </c:pt>
                <c:pt idx="6">
                  <c:v>0.19528571428571434</c:v>
                </c:pt>
                <c:pt idx="7">
                  <c:v>0.18457142857142861</c:v>
                </c:pt>
                <c:pt idx="8">
                  <c:v>0.21923809523809529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(Cleaned_Data!$B$2:$B$7,Cleaned_Data!$B$10:$B$12)</c15:f>
                <c15:dlblRangeCache>
                  <c:ptCount val="9"/>
                  <c:pt idx="0">
                    <c:v>11</c:v>
                  </c:pt>
                  <c:pt idx="1">
                    <c:v>10</c:v>
                  </c:pt>
                  <c:pt idx="2">
                    <c:v>9</c:v>
                  </c:pt>
                  <c:pt idx="3">
                    <c:v>8</c:v>
                  </c:pt>
                  <c:pt idx="4">
                    <c:v>7</c:v>
                  </c:pt>
                  <c:pt idx="5">
                    <c:v>6</c:v>
                  </c:pt>
                  <c:pt idx="6">
                    <c:v>3</c:v>
                  </c:pt>
                  <c:pt idx="7">
                    <c:v>2</c:v>
                  </c:pt>
                  <c:pt idx="8">
                    <c:v>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4A52-4E54-86EC-5983996BD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613263"/>
        <c:axId val="105596943"/>
      </c:scatterChart>
      <c:valAx>
        <c:axId val="105613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Septic Systems</a:t>
                </a:r>
                <a:r>
                  <a:rPr lang="en-US" baseline="0"/>
                  <a:t> per 100 acres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596943"/>
        <c:crosses val="autoZero"/>
        <c:crossBetween val="midCat"/>
      </c:valAx>
      <c:valAx>
        <c:axId val="10559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13263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TN-Pasture/Hay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AE9F374-62FD-4BB9-B2CC-C5CD400D1D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B68-4476-8C45-51FD1A13C0B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FF543DE-66C1-4715-AE3F-88105B8C2A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B68-4476-8C45-51FD1A13C0B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16D90B0-334C-4F6A-A7C6-C174C670AF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B68-4476-8C45-51FD1A13C0B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AF20AC1-226C-4A2F-97BE-86894AAF9C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B68-4476-8C45-51FD1A13C0B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C1B665E-E8E2-4737-BCAF-7FFCA30A6E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B68-4476-8C45-51FD1A13C0B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0B050A5-B20E-480B-B24B-5B04296AF8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B68-4476-8C45-51FD1A13C0B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8070FE7-4FCB-469A-8A8A-AF9383C9D3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B68-4476-8C45-51FD1A13C0B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E575572-855C-4309-8B82-A2C49708E9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B68-4476-8C45-51FD1A13C0B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D669BB3-037D-4144-B93D-5C2AEC70DE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B68-4476-8C45-51FD1A13C0B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3A65FCC-BF94-45CB-8502-4AF89804A4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B68-4476-8C45-51FD1A13C0B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802FC76-3201-4D78-A6AA-1B8DBAAA3F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B68-4476-8C45-51FD1A13C0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9176509186351713E-2"/>
                  <c:y val="0.2882338145231845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Cleaned_Data!$K$2:$K$12</c:f>
              <c:numCache>
                <c:formatCode>0.00</c:formatCode>
                <c:ptCount val="11"/>
                <c:pt idx="0">
                  <c:v>10.277116775512701</c:v>
                </c:pt>
                <c:pt idx="1">
                  <c:v>10.269974708557131</c:v>
                </c:pt>
                <c:pt idx="2">
                  <c:v>10.306901931762701</c:v>
                </c:pt>
                <c:pt idx="3">
                  <c:v>8.8514251708984375</c:v>
                </c:pt>
                <c:pt idx="4">
                  <c:v>11.28281211853027</c:v>
                </c:pt>
                <c:pt idx="5">
                  <c:v>10.060757637023929</c:v>
                </c:pt>
                <c:pt idx="6">
                  <c:v>25.094394683837891</c:v>
                </c:pt>
                <c:pt idx="7">
                  <c:v>1.3801866769790649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Cleaned_Data!$C$2:$C$12</c:f>
              <c:numCache>
                <c:formatCode>General</c:formatCode>
                <c:ptCount val="11"/>
                <c:pt idx="0">
                  <c:v>0.29385714285714287</c:v>
                </c:pt>
                <c:pt idx="1">
                  <c:v>0.3544761904761905</c:v>
                </c:pt>
                <c:pt idx="2">
                  <c:v>0.35995000000000005</c:v>
                </c:pt>
                <c:pt idx="3">
                  <c:v>0.31538095238095237</c:v>
                </c:pt>
                <c:pt idx="4">
                  <c:v>0.33085714285714285</c:v>
                </c:pt>
                <c:pt idx="5">
                  <c:v>0.35799999999999998</c:v>
                </c:pt>
                <c:pt idx="6">
                  <c:v>0.65519047619047632</c:v>
                </c:pt>
                <c:pt idx="7">
                  <c:v>0.28833333333333339</c:v>
                </c:pt>
                <c:pt idx="8">
                  <c:v>0.19528571428571434</c:v>
                </c:pt>
                <c:pt idx="9">
                  <c:v>0.18457142857142861</c:v>
                </c:pt>
                <c:pt idx="10">
                  <c:v>0.21923809523809529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Cleaned_Data!$B$2:$B$12</c15:f>
                <c15:dlblRangeCache>
                  <c:ptCount val="11"/>
                  <c:pt idx="0">
                    <c:v>11</c:v>
                  </c:pt>
                  <c:pt idx="1">
                    <c:v>10</c:v>
                  </c:pt>
                  <c:pt idx="2">
                    <c:v>9</c:v>
                  </c:pt>
                  <c:pt idx="3">
                    <c:v>8</c:v>
                  </c:pt>
                  <c:pt idx="4">
                    <c:v>7</c:v>
                  </c:pt>
                  <c:pt idx="5">
                    <c:v>6</c:v>
                  </c:pt>
                  <c:pt idx="6">
                    <c:v>5</c:v>
                  </c:pt>
                  <c:pt idx="7">
                    <c:v>4</c:v>
                  </c:pt>
                  <c:pt idx="8">
                    <c:v>3</c:v>
                  </c:pt>
                  <c:pt idx="9">
                    <c:v>2</c:v>
                  </c:pt>
                  <c:pt idx="10">
                    <c:v>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B68-4476-8C45-51FD1A13C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9160768"/>
        <c:axId val="1039187648"/>
      </c:scatterChart>
      <c:valAx>
        <c:axId val="1039160768"/>
        <c:scaling>
          <c:orientation val="minMax"/>
          <c:max val="11"/>
          <c:min val="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Pasture/Hay</a:t>
                </a:r>
                <a:r>
                  <a:rPr lang="en-US" baseline="0"/>
                  <a:t> Land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187648"/>
        <c:crosses val="autoZero"/>
        <c:crossBetween val="midCat"/>
      </c:valAx>
      <c:valAx>
        <c:axId val="1039187648"/>
        <c:scaling>
          <c:orientation val="minMax"/>
          <c:max val="0.4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160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93341110139013"/>
          <c:y val="4.890569190287046E-2"/>
          <c:w val="0.73921794497909987"/>
          <c:h val="0.79193813845060979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95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725041314280158"/>
                  <c:y val="0.25954011545888406"/>
                </c:manualLayout>
              </c:layout>
              <c:numFmt formatCode="General" sourceLinked="0"/>
              <c:spPr>
                <a:solidFill>
                  <a:schemeClr val="lt1"/>
                </a:solidFill>
                <a:ln>
                  <a:solidFill>
                    <a:schemeClr val="lt1">
                      <a:shade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Cleaned_Data!$K$2:$K$12</c:f>
              <c:numCache>
                <c:formatCode>0.00</c:formatCode>
                <c:ptCount val="11"/>
                <c:pt idx="0">
                  <c:v>10.277116775512701</c:v>
                </c:pt>
                <c:pt idx="1">
                  <c:v>10.269974708557131</c:v>
                </c:pt>
                <c:pt idx="2">
                  <c:v>10.306901931762701</c:v>
                </c:pt>
                <c:pt idx="3">
                  <c:v>8.8514251708984375</c:v>
                </c:pt>
                <c:pt idx="4">
                  <c:v>11.28281211853027</c:v>
                </c:pt>
                <c:pt idx="5">
                  <c:v>10.060757637023929</c:v>
                </c:pt>
                <c:pt idx="6">
                  <c:v>25.094394683837891</c:v>
                </c:pt>
                <c:pt idx="7">
                  <c:v>1.3801866769790649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Cleaned_Data!$D$2:$D$12</c:f>
              <c:numCache>
                <c:formatCode>0.00</c:formatCode>
                <c:ptCount val="11"/>
                <c:pt idx="0">
                  <c:v>3.9264285714285717E-2</c:v>
                </c:pt>
                <c:pt idx="1">
                  <c:v>4.0352380952380952E-2</c:v>
                </c:pt>
                <c:pt idx="2">
                  <c:v>4.2365E-2</c:v>
                </c:pt>
                <c:pt idx="3">
                  <c:v>2.5766666666666663E-2</c:v>
                </c:pt>
                <c:pt idx="4">
                  <c:v>7.4219047619047615E-2</c:v>
                </c:pt>
                <c:pt idx="5">
                  <c:v>0.14362857142857144</c:v>
                </c:pt>
                <c:pt idx="6">
                  <c:v>0.27179523809523809</c:v>
                </c:pt>
                <c:pt idx="7">
                  <c:v>0.17238095238095238</c:v>
                </c:pt>
                <c:pt idx="8">
                  <c:v>0.12299523809523809</c:v>
                </c:pt>
                <c:pt idx="9">
                  <c:v>0.1300785714285714</c:v>
                </c:pt>
                <c:pt idx="10">
                  <c:v>0.15914285714285717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C7-4C38-8746-29462AF5C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868672"/>
        <c:axId val="822861952"/>
      </c:scatterChart>
      <c:valAx>
        <c:axId val="82286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Pasture/Hay Land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2861952"/>
        <c:crosses val="autoZero"/>
        <c:crossBetween val="midCat"/>
      </c:valAx>
      <c:valAx>
        <c:axId val="82286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Nitrate-N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2868672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71692427335471"/>
          <c:y val="4.3099480735174937E-2"/>
          <c:w val="0.73569651015845239"/>
          <c:h val="0.7980229917257800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95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837999416739574E-2"/>
                  <c:y val="0.3783171917678016"/>
                </c:manualLayout>
              </c:layout>
              <c:numFmt formatCode="General" sourceLinked="0"/>
              <c:spPr>
                <a:solidFill>
                  <a:schemeClr val="lt1"/>
                </a:solidFill>
                <a:ln>
                  <a:solidFill>
                    <a:schemeClr val="lt1">
                      <a:shade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Cleaned_Data!$J$2:$J$12</c:f>
              <c:numCache>
                <c:formatCode>0.00</c:formatCode>
                <c:ptCount val="11"/>
                <c:pt idx="0">
                  <c:v>2.1615142822265621</c:v>
                </c:pt>
                <c:pt idx="1">
                  <c:v>2.1528840065002441</c:v>
                </c:pt>
                <c:pt idx="2">
                  <c:v>1.761699795722961</c:v>
                </c:pt>
                <c:pt idx="3">
                  <c:v>0.63305842876434326</c:v>
                </c:pt>
                <c:pt idx="4">
                  <c:v>1.6991603374481199</c:v>
                </c:pt>
                <c:pt idx="5">
                  <c:v>1.08341908454895</c:v>
                </c:pt>
                <c:pt idx="6">
                  <c:v>7.1200704574584961</c:v>
                </c:pt>
                <c:pt idx="7">
                  <c:v>7.9077985137701035E-3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Cleaned_Data!$D$2:$D$12</c:f>
              <c:numCache>
                <c:formatCode>0.00</c:formatCode>
                <c:ptCount val="11"/>
                <c:pt idx="0">
                  <c:v>3.9264285714285717E-2</c:v>
                </c:pt>
                <c:pt idx="1">
                  <c:v>4.0352380952380952E-2</c:v>
                </c:pt>
                <c:pt idx="2">
                  <c:v>4.2365E-2</c:v>
                </c:pt>
                <c:pt idx="3">
                  <c:v>2.5766666666666663E-2</c:v>
                </c:pt>
                <c:pt idx="4">
                  <c:v>7.4219047619047615E-2</c:v>
                </c:pt>
                <c:pt idx="5">
                  <c:v>0.14362857142857144</c:v>
                </c:pt>
                <c:pt idx="6">
                  <c:v>0.27179523809523809</c:v>
                </c:pt>
                <c:pt idx="7">
                  <c:v>0.17238095238095238</c:v>
                </c:pt>
                <c:pt idx="8">
                  <c:v>0.12299523809523809</c:v>
                </c:pt>
                <c:pt idx="9">
                  <c:v>0.1300785714285714</c:v>
                </c:pt>
                <c:pt idx="10">
                  <c:v>0.15914285714285717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C2-472F-BD64-BD0820396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248416"/>
        <c:axId val="365246976"/>
      </c:scatterChart>
      <c:valAx>
        <c:axId val="365248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Annually Cultivated Land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246976"/>
        <c:crosses val="autoZero"/>
        <c:crossBetween val="midCat"/>
      </c:valAx>
      <c:valAx>
        <c:axId val="36524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Nitrate-N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248416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95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2406647021883"/>
                  <c:y val="9.4462262339158831E-2"/>
                </c:manualLayout>
              </c:layout>
              <c:numFmt formatCode="General" sourceLinked="0"/>
              <c:spPr>
                <a:solidFill>
                  <a:schemeClr val="lt1"/>
                </a:solidFill>
                <a:ln>
                  <a:solidFill>
                    <a:schemeClr val="lt1">
                      <a:shade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Cleaned_Data!$I$2:$I$12</c:f>
              <c:numCache>
                <c:formatCode>0.00</c:formatCode>
                <c:ptCount val="11"/>
                <c:pt idx="0">
                  <c:v>3.5276667317375541</c:v>
                </c:pt>
                <c:pt idx="1">
                  <c:v>3.5078926999121904</c:v>
                </c:pt>
                <c:pt idx="2">
                  <c:v>3.4410370131954537</c:v>
                </c:pt>
                <c:pt idx="3">
                  <c:v>2.5361313724133652</c:v>
                </c:pt>
                <c:pt idx="4">
                  <c:v>3.8274177238345155</c:v>
                </c:pt>
                <c:pt idx="5">
                  <c:v>3.6662947721779338</c:v>
                </c:pt>
                <c:pt idx="6">
                  <c:v>4.7898655906319609</c:v>
                </c:pt>
                <c:pt idx="7">
                  <c:v>2.747868100181222</c:v>
                </c:pt>
                <c:pt idx="8">
                  <c:v>0.79459030390717089</c:v>
                </c:pt>
                <c:pt idx="9">
                  <c:v>0.56776401319075376</c:v>
                </c:pt>
                <c:pt idx="10">
                  <c:v>0.49996601417660713</c:v>
                </c:pt>
              </c:numCache>
            </c:numRef>
          </c:xVal>
          <c:yVal>
            <c:numRef>
              <c:f>Cleaned_Data!$D$2:$D$12</c:f>
              <c:numCache>
                <c:formatCode>0.00</c:formatCode>
                <c:ptCount val="11"/>
                <c:pt idx="0">
                  <c:v>3.9264285714285717E-2</c:v>
                </c:pt>
                <c:pt idx="1">
                  <c:v>4.0352380952380952E-2</c:v>
                </c:pt>
                <c:pt idx="2">
                  <c:v>4.2365E-2</c:v>
                </c:pt>
                <c:pt idx="3">
                  <c:v>2.5766666666666663E-2</c:v>
                </c:pt>
                <c:pt idx="4">
                  <c:v>7.4219047619047615E-2</c:v>
                </c:pt>
                <c:pt idx="5">
                  <c:v>0.14362857142857144</c:v>
                </c:pt>
                <c:pt idx="6">
                  <c:v>0.27179523809523809</c:v>
                </c:pt>
                <c:pt idx="7">
                  <c:v>0.17238095238095238</c:v>
                </c:pt>
                <c:pt idx="8">
                  <c:v>0.12299523809523809</c:v>
                </c:pt>
                <c:pt idx="9">
                  <c:v>0.1300785714285714</c:v>
                </c:pt>
                <c:pt idx="10">
                  <c:v>0.15914285714285717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3E-4888-8F22-14924F0A5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412416"/>
        <c:axId val="1181403296"/>
      </c:scatterChart>
      <c:valAx>
        <c:axId val="11814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Developed Area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403296"/>
        <c:crosses val="autoZero"/>
        <c:crossBetween val="midCat"/>
      </c:valAx>
      <c:valAx>
        <c:axId val="118140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Nitrate-N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412416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Series1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CF70B55-5884-495C-9570-E2DA5DA2C1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4A52-4E54-86EC-5983996BD5C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FE8F813-45E2-4B1F-8B27-F27C654DC3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A52-4E54-86EC-5983996BD5C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4C33D26-3063-4818-9A13-679F52F522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A52-4E54-86EC-5983996BD5C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377CA00-CF3E-4A83-A84E-0EC89E0CF1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A52-4E54-86EC-5983996BD5C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22126D2-E106-4A35-9E31-73A8AF0A11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A52-4E54-86EC-5983996BD5C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4576FB0-B22A-4713-8FC2-E86F1782D1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A52-4E54-86EC-5983996BD5C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DE3CA1A-16FA-4989-8258-06CAEA74E4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A52-4E54-86EC-5983996BD5C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961DC9A-87EE-4F24-963B-79E81086B6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A52-4E54-86EC-5983996BD5C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7223946-EB57-4100-B764-2F8C8055E8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A52-4E54-86EC-5983996BD5C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E8F954B-A485-4E94-9071-D7E11B096F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A52-4E54-86EC-5983996BD5C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491C62F-8367-4F43-B2CC-2D1AB3FBB5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A52-4E54-86EC-5983996BD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8323126275882175E-2"/>
                  <c:y val="0.50732064741907257"/>
                </c:manualLayout>
              </c:layout>
              <c:numFmt formatCode="General" sourceLinked="0"/>
              <c:spPr>
                <a:solidFill>
                  <a:schemeClr val="lt1"/>
                </a:solidFill>
                <a:ln>
                  <a:solidFill>
                    <a:schemeClr val="lt1">
                      <a:shade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Cleaned_Data!$P$2:$P$12</c:f>
              <c:numCache>
                <c:formatCode>0.00</c:formatCode>
                <c:ptCount val="11"/>
                <c:pt idx="0">
                  <c:v>0.64043703998765511</c:v>
                </c:pt>
                <c:pt idx="1">
                  <c:v>0.63629350797219619</c:v>
                </c:pt>
                <c:pt idx="2">
                  <c:v>0.6020862412584197</c:v>
                </c:pt>
                <c:pt idx="3">
                  <c:v>0.40904302574482859</c:v>
                </c:pt>
                <c:pt idx="4">
                  <c:v>0.71364211460357141</c:v>
                </c:pt>
                <c:pt idx="5">
                  <c:v>0.8538721334805367</c:v>
                </c:pt>
                <c:pt idx="6">
                  <c:v>5.3440540340483747E-2</c:v>
                </c:pt>
                <c:pt idx="7">
                  <c:v>4.4123885985310567</c:v>
                </c:pt>
                <c:pt idx="8">
                  <c:v>0.17178163424105927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Cleaned_Data!$D$2:$D$12</c:f>
              <c:numCache>
                <c:formatCode>0.00</c:formatCode>
                <c:ptCount val="11"/>
                <c:pt idx="0">
                  <c:v>3.9264285714285717E-2</c:v>
                </c:pt>
                <c:pt idx="1">
                  <c:v>4.0352380952380952E-2</c:v>
                </c:pt>
                <c:pt idx="2">
                  <c:v>4.2365E-2</c:v>
                </c:pt>
                <c:pt idx="3">
                  <c:v>2.5766666666666663E-2</c:v>
                </c:pt>
                <c:pt idx="4">
                  <c:v>7.4219047619047615E-2</c:v>
                </c:pt>
                <c:pt idx="5">
                  <c:v>0.14362857142857144</c:v>
                </c:pt>
                <c:pt idx="6">
                  <c:v>0.27179523809523809</c:v>
                </c:pt>
                <c:pt idx="7">
                  <c:v>0.17238095238095238</c:v>
                </c:pt>
                <c:pt idx="8">
                  <c:v>0.12299523809523809</c:v>
                </c:pt>
                <c:pt idx="9">
                  <c:v>0.1300785714285714</c:v>
                </c:pt>
                <c:pt idx="10">
                  <c:v>0.15914285714285717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Cleaned_Data!$B$2:$B$12</c15:f>
                <c15:dlblRangeCache>
                  <c:ptCount val="11"/>
                  <c:pt idx="0">
                    <c:v>11</c:v>
                  </c:pt>
                  <c:pt idx="1">
                    <c:v>10</c:v>
                  </c:pt>
                  <c:pt idx="2">
                    <c:v>9</c:v>
                  </c:pt>
                  <c:pt idx="3">
                    <c:v>8</c:v>
                  </c:pt>
                  <c:pt idx="4">
                    <c:v>7</c:v>
                  </c:pt>
                  <c:pt idx="5">
                    <c:v>6</c:v>
                  </c:pt>
                  <c:pt idx="6">
                    <c:v>5</c:v>
                  </c:pt>
                  <c:pt idx="7">
                    <c:v>4</c:v>
                  </c:pt>
                  <c:pt idx="8">
                    <c:v>3</c:v>
                  </c:pt>
                  <c:pt idx="9">
                    <c:v>2</c:v>
                  </c:pt>
                  <c:pt idx="10">
                    <c:v>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4A52-4E54-86EC-5983996BD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613263"/>
        <c:axId val="105596943"/>
      </c:scatterChart>
      <c:valAx>
        <c:axId val="105613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Septic Systems</a:t>
                </a:r>
                <a:r>
                  <a:rPr lang="en-US" baseline="0"/>
                  <a:t> per 100 acres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596943"/>
        <c:crosses val="autoZero"/>
        <c:crossBetween val="midCat"/>
      </c:valAx>
      <c:valAx>
        <c:axId val="10559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Nitrate-N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13263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93341110139013"/>
          <c:y val="4.890569190287046E-2"/>
          <c:w val="0.73921794497909987"/>
          <c:h val="0.79193813845060979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C31A088-7E20-42DA-96E2-44A3FAA4E7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FC7-4C38-8746-29462AF5CF4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88C0926-DB37-405E-BCB9-F50BF3302C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FC7-4C38-8746-29462AF5CF4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82779FF-B670-42DD-AE61-B6A9542C08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FC7-4C38-8746-29462AF5CF4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75C878F-A9B5-466F-8835-4397333AF9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FC7-4C38-8746-29462AF5CF4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902C588-96CC-41D7-904B-8533AE709A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FC7-4C38-8746-29462AF5CF4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56125A5-5E9E-4AE3-B296-A7CBC5EF05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FC7-4C38-8746-29462AF5CF4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0B87948-6B04-421E-BB34-867C63C486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FC7-4C38-8746-29462AF5CF4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FE799C9-24AF-46D1-A428-6F6BCF6A6B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FC7-4C38-8746-29462AF5CF4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09C9809-E358-4D78-86C6-CD5FF50128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FC7-4C38-8746-29462AF5CF4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7774A14-71B0-4394-BF2D-74BD1702CB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9FC7-4C38-8746-29462AF5CF4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B55F033-2A58-4189-B884-0D7FA76656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9FC7-4C38-8746-29462AF5CF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725041314280158"/>
                  <c:y val="0.25954011545888406"/>
                </c:manualLayout>
              </c:layout>
              <c:numFmt formatCode="General" sourceLinked="0"/>
              <c:spPr>
                <a:solidFill>
                  <a:schemeClr val="lt1"/>
                </a:solidFill>
                <a:ln>
                  <a:solidFill>
                    <a:schemeClr val="lt1">
                      <a:shade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Cleaned_Data!$K$2:$K$12</c:f>
              <c:numCache>
                <c:formatCode>0.00</c:formatCode>
                <c:ptCount val="11"/>
                <c:pt idx="0">
                  <c:v>10.277116775512701</c:v>
                </c:pt>
                <c:pt idx="1">
                  <c:v>10.269974708557131</c:v>
                </c:pt>
                <c:pt idx="2">
                  <c:v>10.306901931762701</c:v>
                </c:pt>
                <c:pt idx="3">
                  <c:v>8.8514251708984375</c:v>
                </c:pt>
                <c:pt idx="4">
                  <c:v>11.28281211853027</c:v>
                </c:pt>
                <c:pt idx="5">
                  <c:v>10.060757637023929</c:v>
                </c:pt>
                <c:pt idx="6">
                  <c:v>25.094394683837891</c:v>
                </c:pt>
                <c:pt idx="7">
                  <c:v>1.3801866769790649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Cleaned_Data!$D$2:$D$12</c:f>
              <c:numCache>
                <c:formatCode>0.00</c:formatCode>
                <c:ptCount val="11"/>
                <c:pt idx="0">
                  <c:v>3.9264285714285717E-2</c:v>
                </c:pt>
                <c:pt idx="1">
                  <c:v>4.0352380952380952E-2</c:v>
                </c:pt>
                <c:pt idx="2">
                  <c:v>4.2365E-2</c:v>
                </c:pt>
                <c:pt idx="3">
                  <c:v>2.5766666666666663E-2</c:v>
                </c:pt>
                <c:pt idx="4">
                  <c:v>7.4219047619047615E-2</c:v>
                </c:pt>
                <c:pt idx="5">
                  <c:v>0.14362857142857144</c:v>
                </c:pt>
                <c:pt idx="6">
                  <c:v>0.27179523809523809</c:v>
                </c:pt>
                <c:pt idx="7">
                  <c:v>0.17238095238095238</c:v>
                </c:pt>
                <c:pt idx="8">
                  <c:v>0.12299523809523809</c:v>
                </c:pt>
                <c:pt idx="9">
                  <c:v>0.1300785714285714</c:v>
                </c:pt>
                <c:pt idx="10">
                  <c:v>0.15914285714285717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Cleaned_Data!$B$2:$B$12</c15:f>
                <c15:dlblRangeCache>
                  <c:ptCount val="11"/>
                  <c:pt idx="0">
                    <c:v>11</c:v>
                  </c:pt>
                  <c:pt idx="1">
                    <c:v>10</c:v>
                  </c:pt>
                  <c:pt idx="2">
                    <c:v>9</c:v>
                  </c:pt>
                  <c:pt idx="3">
                    <c:v>8</c:v>
                  </c:pt>
                  <c:pt idx="4">
                    <c:v>7</c:v>
                  </c:pt>
                  <c:pt idx="5">
                    <c:v>6</c:v>
                  </c:pt>
                  <c:pt idx="6">
                    <c:v>5</c:v>
                  </c:pt>
                  <c:pt idx="7">
                    <c:v>4</c:v>
                  </c:pt>
                  <c:pt idx="8">
                    <c:v>3</c:v>
                  </c:pt>
                  <c:pt idx="9">
                    <c:v>2</c:v>
                  </c:pt>
                  <c:pt idx="10">
                    <c:v>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9FC7-4C38-8746-29462AF5C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868672"/>
        <c:axId val="822861952"/>
      </c:scatterChart>
      <c:valAx>
        <c:axId val="82286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Pasture/Hay Land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2861952"/>
        <c:crosses val="autoZero"/>
        <c:crossBetween val="midCat"/>
      </c:valAx>
      <c:valAx>
        <c:axId val="82286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Nitrate-N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2868672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71692427335471"/>
          <c:y val="4.3099480735174937E-2"/>
          <c:w val="0.73569651015845239"/>
          <c:h val="0.7980229917257800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84C8D65-9677-4B9F-9608-D85B6F506D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4C2-472F-BD64-BD0820396C0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D47588A-784B-48BF-8419-FC117DC84F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4C2-472F-BD64-BD0820396C0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276DF47-2BE6-47B5-92FA-643E42AB67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4C2-472F-BD64-BD0820396C0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A9FD259-E17F-4052-BBF2-36FF1CD594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4C2-472F-BD64-BD0820396C0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A58E7AE-DBCF-441A-95B6-52976EAC7F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4C2-472F-BD64-BD0820396C0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93FCBE1-83E2-48FD-95B5-73C07CBBE5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4C2-472F-BD64-BD0820396C0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20EE03E-986F-41AF-ADB0-B01D56FE3E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4C2-472F-BD64-BD0820396C0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836BB0A-A32F-4B19-B6BF-878C19214A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4C2-472F-BD64-BD0820396C0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23D998E-1638-4A16-BF71-8377E79D71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4C2-472F-BD64-BD0820396C0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B25E7FD-FED8-4E53-82D7-5510D9F0E1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94C2-472F-BD64-BD0820396C0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94F1F5F-F185-4B79-AFA0-6F9EF223CD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94C2-472F-BD64-BD0820396C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837999416739574E-2"/>
                  <c:y val="0.3783171917678016"/>
                </c:manualLayout>
              </c:layout>
              <c:numFmt formatCode="General" sourceLinked="0"/>
              <c:spPr>
                <a:solidFill>
                  <a:schemeClr val="lt1"/>
                </a:solidFill>
                <a:ln>
                  <a:solidFill>
                    <a:schemeClr val="lt1">
                      <a:shade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Cleaned_Data!$J$2:$J$12</c:f>
              <c:numCache>
                <c:formatCode>0.00</c:formatCode>
                <c:ptCount val="11"/>
                <c:pt idx="0">
                  <c:v>2.1615142822265621</c:v>
                </c:pt>
                <c:pt idx="1">
                  <c:v>2.1528840065002441</c:v>
                </c:pt>
                <c:pt idx="2">
                  <c:v>1.761699795722961</c:v>
                </c:pt>
                <c:pt idx="3">
                  <c:v>0.63305842876434326</c:v>
                </c:pt>
                <c:pt idx="4">
                  <c:v>1.6991603374481199</c:v>
                </c:pt>
                <c:pt idx="5">
                  <c:v>1.08341908454895</c:v>
                </c:pt>
                <c:pt idx="6">
                  <c:v>7.1200704574584961</c:v>
                </c:pt>
                <c:pt idx="7">
                  <c:v>7.9077985137701035E-3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Cleaned_Data!$D$2:$D$12</c:f>
              <c:numCache>
                <c:formatCode>0.00</c:formatCode>
                <c:ptCount val="11"/>
                <c:pt idx="0">
                  <c:v>3.9264285714285717E-2</c:v>
                </c:pt>
                <c:pt idx="1">
                  <c:v>4.0352380952380952E-2</c:v>
                </c:pt>
                <c:pt idx="2">
                  <c:v>4.2365E-2</c:v>
                </c:pt>
                <c:pt idx="3">
                  <c:v>2.5766666666666663E-2</c:v>
                </c:pt>
                <c:pt idx="4">
                  <c:v>7.4219047619047615E-2</c:v>
                </c:pt>
                <c:pt idx="5">
                  <c:v>0.14362857142857144</c:v>
                </c:pt>
                <c:pt idx="6">
                  <c:v>0.27179523809523809</c:v>
                </c:pt>
                <c:pt idx="7">
                  <c:v>0.17238095238095238</c:v>
                </c:pt>
                <c:pt idx="8">
                  <c:v>0.12299523809523809</c:v>
                </c:pt>
                <c:pt idx="9">
                  <c:v>0.1300785714285714</c:v>
                </c:pt>
                <c:pt idx="10">
                  <c:v>0.15914285714285717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Cleaned_Data!$B$2:$B$12</c15:f>
                <c15:dlblRangeCache>
                  <c:ptCount val="11"/>
                  <c:pt idx="0">
                    <c:v>11</c:v>
                  </c:pt>
                  <c:pt idx="1">
                    <c:v>10</c:v>
                  </c:pt>
                  <c:pt idx="2">
                    <c:v>9</c:v>
                  </c:pt>
                  <c:pt idx="3">
                    <c:v>8</c:v>
                  </c:pt>
                  <c:pt idx="4">
                    <c:v>7</c:v>
                  </c:pt>
                  <c:pt idx="5">
                    <c:v>6</c:v>
                  </c:pt>
                  <c:pt idx="6">
                    <c:v>5</c:v>
                  </c:pt>
                  <c:pt idx="7">
                    <c:v>4</c:v>
                  </c:pt>
                  <c:pt idx="8">
                    <c:v>3</c:v>
                  </c:pt>
                  <c:pt idx="9">
                    <c:v>2</c:v>
                  </c:pt>
                  <c:pt idx="10">
                    <c:v>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94C2-472F-BD64-BD0820396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248416"/>
        <c:axId val="365246976"/>
      </c:scatterChart>
      <c:valAx>
        <c:axId val="365248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Annually Cultivated Land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246976"/>
        <c:crosses val="autoZero"/>
        <c:crossBetween val="midCat"/>
      </c:valAx>
      <c:valAx>
        <c:axId val="36524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Nitrate-N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248416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E15FF9C-820F-424C-B974-C041333BB4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E3E-4888-8F22-14924F0A56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31ED5E3-604B-42FC-B7DD-F309387510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E3E-4888-8F22-14924F0A56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E5928BD-A66D-4249-8513-3F88E43985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E3E-4888-8F22-14924F0A566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FCB4E87-A8F0-40B3-84E1-1011B54DDD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E3E-4888-8F22-14924F0A56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93B7973-40D8-4DF0-964A-9506C9203A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E3E-4888-8F22-14924F0A56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91E8B01-7464-49DF-A239-31C0C2A0AC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E3E-4888-8F22-14924F0A56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6A80680-AF09-40DF-B869-376588F0F0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E3E-4888-8F22-14924F0A56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71CE261-78B7-45F9-8A67-D38CD26AB2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E3E-4888-8F22-14924F0A56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1ED3930-4F3D-4225-86F4-BD68E206D4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E3E-4888-8F22-14924F0A56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C55F23E-6BE7-4FAC-A028-45884AE942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E3E-4888-8F22-14924F0A56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2001C8C-FA08-4BF7-8C51-48B4597414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E3E-4888-8F22-14924F0A56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5658039272868668"/>
                  <c:y val="0.2562438028579761"/>
                </c:manualLayout>
              </c:layout>
              <c:numFmt formatCode="General" sourceLinked="0"/>
              <c:spPr>
                <a:solidFill>
                  <a:schemeClr val="lt1"/>
                </a:solidFill>
                <a:ln>
                  <a:solidFill>
                    <a:schemeClr val="lt1">
                      <a:shade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Cleaned_Data!$I$2:$I$12</c:f>
              <c:numCache>
                <c:formatCode>0.00</c:formatCode>
                <c:ptCount val="11"/>
                <c:pt idx="0">
                  <c:v>3.5276667317375541</c:v>
                </c:pt>
                <c:pt idx="1">
                  <c:v>3.5078926999121904</c:v>
                </c:pt>
                <c:pt idx="2">
                  <c:v>3.4410370131954537</c:v>
                </c:pt>
                <c:pt idx="3">
                  <c:v>2.5361313724133652</c:v>
                </c:pt>
                <c:pt idx="4">
                  <c:v>3.8274177238345155</c:v>
                </c:pt>
                <c:pt idx="5">
                  <c:v>3.6662947721779338</c:v>
                </c:pt>
                <c:pt idx="6">
                  <c:v>4.7898655906319609</c:v>
                </c:pt>
                <c:pt idx="7">
                  <c:v>2.747868100181222</c:v>
                </c:pt>
                <c:pt idx="8">
                  <c:v>0.79459030390717089</c:v>
                </c:pt>
                <c:pt idx="9">
                  <c:v>0.56776401319075376</c:v>
                </c:pt>
                <c:pt idx="10">
                  <c:v>0.49996601417660713</c:v>
                </c:pt>
              </c:numCache>
            </c:numRef>
          </c:xVal>
          <c:yVal>
            <c:numRef>
              <c:f>Cleaned_Data!$D$2:$D$12</c:f>
              <c:numCache>
                <c:formatCode>0.00</c:formatCode>
                <c:ptCount val="11"/>
                <c:pt idx="0">
                  <c:v>3.9264285714285717E-2</c:v>
                </c:pt>
                <c:pt idx="1">
                  <c:v>4.0352380952380952E-2</c:v>
                </c:pt>
                <c:pt idx="2">
                  <c:v>4.2365E-2</c:v>
                </c:pt>
                <c:pt idx="3">
                  <c:v>2.5766666666666663E-2</c:v>
                </c:pt>
                <c:pt idx="4">
                  <c:v>7.4219047619047615E-2</c:v>
                </c:pt>
                <c:pt idx="5">
                  <c:v>0.14362857142857144</c:v>
                </c:pt>
                <c:pt idx="6">
                  <c:v>0.27179523809523809</c:v>
                </c:pt>
                <c:pt idx="7">
                  <c:v>0.17238095238095238</c:v>
                </c:pt>
                <c:pt idx="8">
                  <c:v>0.12299523809523809</c:v>
                </c:pt>
                <c:pt idx="9">
                  <c:v>0.1300785714285714</c:v>
                </c:pt>
                <c:pt idx="10">
                  <c:v>0.15914285714285717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Cleaned_Data!$B$2:$B$12</c15:f>
                <c15:dlblRangeCache>
                  <c:ptCount val="11"/>
                  <c:pt idx="0">
                    <c:v>11</c:v>
                  </c:pt>
                  <c:pt idx="1">
                    <c:v>10</c:v>
                  </c:pt>
                  <c:pt idx="2">
                    <c:v>9</c:v>
                  </c:pt>
                  <c:pt idx="3">
                    <c:v>8</c:v>
                  </c:pt>
                  <c:pt idx="4">
                    <c:v>7</c:v>
                  </c:pt>
                  <c:pt idx="5">
                    <c:v>6</c:v>
                  </c:pt>
                  <c:pt idx="6">
                    <c:v>5</c:v>
                  </c:pt>
                  <c:pt idx="7">
                    <c:v>4</c:v>
                  </c:pt>
                  <c:pt idx="8">
                    <c:v>3</c:v>
                  </c:pt>
                  <c:pt idx="9">
                    <c:v>2</c:v>
                  </c:pt>
                  <c:pt idx="10">
                    <c:v>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CE3E-4888-8F22-14924F0A5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412416"/>
        <c:axId val="1181403296"/>
      </c:scatterChart>
      <c:valAx>
        <c:axId val="11814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Developed Area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403296"/>
        <c:crosses val="autoZero"/>
        <c:crossBetween val="midCat"/>
      </c:valAx>
      <c:valAx>
        <c:axId val="118140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Nitrate-N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412416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TN-Cultivated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C6914E4-AD49-4801-83B2-136199EB6A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F6C-47CB-8C72-FD720B7062C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9E567F9-9393-4746-9CC8-24999C33E7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F6C-47CB-8C72-FD720B7062C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706E374-BF6C-425F-A63A-D020274B5D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F6C-47CB-8C72-FD720B7062C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9B3E9B1-4B52-4A1C-9432-1D38FB6168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F6C-47CB-8C72-FD720B7062C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BAF8CBE-F970-4C84-B663-18F2C15A36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F6C-47CB-8C72-FD720B7062C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EA35D8E-DA5E-4A9F-B8CD-1758651284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F6C-47CB-8C72-FD720B7062C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FDBAF56-6635-4D82-B49A-0567A38AA1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F6C-47CB-8C72-FD720B7062C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81C8308-B039-4C0B-8612-0DBD261F29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F6C-47CB-8C72-FD720B7062C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C7A7E71-C617-445E-9862-F05F72F3DE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F6C-47CB-8C72-FD720B7062C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004E9B3-9ADA-4045-AFF0-C8EBECA074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F6C-47CB-8C72-FD720B7062C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96A853E-5540-42EE-A82F-BB84AC8211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F6C-47CB-8C72-FD720B7062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2003718285214347E-2"/>
                  <c:y val="0.2942248062015503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Cleaned_Data!$J$2:$J$12</c:f>
              <c:numCache>
                <c:formatCode>0.00</c:formatCode>
                <c:ptCount val="11"/>
                <c:pt idx="0">
                  <c:v>2.1615142822265621</c:v>
                </c:pt>
                <c:pt idx="1">
                  <c:v>2.1528840065002441</c:v>
                </c:pt>
                <c:pt idx="2">
                  <c:v>1.761699795722961</c:v>
                </c:pt>
                <c:pt idx="3">
                  <c:v>0.63305842876434326</c:v>
                </c:pt>
                <c:pt idx="4">
                  <c:v>1.6991603374481199</c:v>
                </c:pt>
                <c:pt idx="5">
                  <c:v>1.08341908454895</c:v>
                </c:pt>
                <c:pt idx="6">
                  <c:v>7.1200704574584961</c:v>
                </c:pt>
                <c:pt idx="7">
                  <c:v>7.9077985137701035E-3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Cleaned_Data!$C$2:$C$12</c:f>
              <c:numCache>
                <c:formatCode>General</c:formatCode>
                <c:ptCount val="11"/>
                <c:pt idx="0">
                  <c:v>0.29385714285714287</c:v>
                </c:pt>
                <c:pt idx="1">
                  <c:v>0.3544761904761905</c:v>
                </c:pt>
                <c:pt idx="2">
                  <c:v>0.35995000000000005</c:v>
                </c:pt>
                <c:pt idx="3">
                  <c:v>0.31538095238095237</c:v>
                </c:pt>
                <c:pt idx="4">
                  <c:v>0.33085714285714285</c:v>
                </c:pt>
                <c:pt idx="5">
                  <c:v>0.35799999999999998</c:v>
                </c:pt>
                <c:pt idx="6">
                  <c:v>0.65519047619047632</c:v>
                </c:pt>
                <c:pt idx="7">
                  <c:v>0.28833333333333339</c:v>
                </c:pt>
                <c:pt idx="8">
                  <c:v>0.19528571428571434</c:v>
                </c:pt>
                <c:pt idx="9">
                  <c:v>0.18457142857142861</c:v>
                </c:pt>
                <c:pt idx="10">
                  <c:v>0.21923809523809529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Cleaned_Data!$B$2:$B$12</c15:f>
                <c15:dlblRangeCache>
                  <c:ptCount val="11"/>
                  <c:pt idx="0">
                    <c:v>11</c:v>
                  </c:pt>
                  <c:pt idx="1">
                    <c:v>10</c:v>
                  </c:pt>
                  <c:pt idx="2">
                    <c:v>9</c:v>
                  </c:pt>
                  <c:pt idx="3">
                    <c:v>8</c:v>
                  </c:pt>
                  <c:pt idx="4">
                    <c:v>7</c:v>
                  </c:pt>
                  <c:pt idx="5">
                    <c:v>6</c:v>
                  </c:pt>
                  <c:pt idx="6">
                    <c:v>5</c:v>
                  </c:pt>
                  <c:pt idx="7">
                    <c:v>4</c:v>
                  </c:pt>
                  <c:pt idx="8">
                    <c:v>3</c:v>
                  </c:pt>
                  <c:pt idx="9">
                    <c:v>2</c:v>
                  </c:pt>
                  <c:pt idx="10">
                    <c:v>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F6C-47CB-8C72-FD720B706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9180928"/>
        <c:axId val="1039163648"/>
      </c:scatterChart>
      <c:valAx>
        <c:axId val="1039180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Cultivated</a:t>
                </a:r>
                <a:r>
                  <a:rPr lang="en-US" baseline="0"/>
                  <a:t> Crops %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163648"/>
        <c:crosses val="autoZero"/>
        <c:crossBetween val="midCat"/>
      </c:valAx>
      <c:valAx>
        <c:axId val="103916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180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63501</xdr:colOff>
      <xdr:row>23</xdr:row>
      <xdr:rowOff>168274</xdr:rowOff>
    </xdr:from>
    <xdr:to>
      <xdr:col>13</xdr:col>
      <xdr:colOff>520701</xdr:colOff>
      <xdr:row>47</xdr:row>
      <xdr:rowOff>15874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FA119C-1190-445E-BD0F-B95F0AF24C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</xdr:colOff>
      <xdr:row>0</xdr:row>
      <xdr:rowOff>142874</xdr:rowOff>
    </xdr:from>
    <xdr:to>
      <xdr:col>13</xdr:col>
      <xdr:colOff>514350</xdr:colOff>
      <xdr:row>23</xdr:row>
      <xdr:rowOff>51434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09BE5D-4BA0-42CC-886A-071F136CF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154305</xdr:colOff>
      <xdr:row>0</xdr:row>
      <xdr:rowOff>140970</xdr:rowOff>
    </xdr:from>
    <xdr:to>
      <xdr:col>7</xdr:col>
      <xdr:colOff>1905</xdr:colOff>
      <xdr:row>23</xdr:row>
      <xdr:rowOff>49530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DFAF966-5D2C-4F7E-932C-CFD963A99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147319</xdr:colOff>
      <xdr:row>23</xdr:row>
      <xdr:rowOff>165734</xdr:rowOff>
    </xdr:from>
    <xdr:to>
      <xdr:col>6</xdr:col>
      <xdr:colOff>604519</xdr:colOff>
      <xdr:row>47</xdr:row>
      <xdr:rowOff>13334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3BF1FE6-858C-4820-A2E8-82C8CBE4B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165101</xdr:colOff>
      <xdr:row>24</xdr:row>
      <xdr:rowOff>3174</xdr:rowOff>
    </xdr:from>
    <xdr:to>
      <xdr:col>28</xdr:col>
      <xdr:colOff>12701</xdr:colOff>
      <xdr:row>47</xdr:row>
      <xdr:rowOff>28574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48D0B3D4-1583-889F-654A-2CC017191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133350</xdr:colOff>
      <xdr:row>0</xdr:row>
      <xdr:rowOff>142874</xdr:rowOff>
    </xdr:from>
    <xdr:to>
      <xdr:col>27</xdr:col>
      <xdr:colOff>590550</xdr:colOff>
      <xdr:row>23</xdr:row>
      <xdr:rowOff>51434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E0B10731-2E86-E0C8-4942-713207350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230505</xdr:colOff>
      <xdr:row>0</xdr:row>
      <xdr:rowOff>140970</xdr:rowOff>
    </xdr:from>
    <xdr:to>
      <xdr:col>21</xdr:col>
      <xdr:colOff>78105</xdr:colOff>
      <xdr:row>23</xdr:row>
      <xdr:rowOff>49530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399F48D-3BF6-0E03-9C45-024C343CD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223519</xdr:colOff>
      <xdr:row>23</xdr:row>
      <xdr:rowOff>165734</xdr:rowOff>
    </xdr:from>
    <xdr:to>
      <xdr:col>21</xdr:col>
      <xdr:colOff>71119</xdr:colOff>
      <xdr:row>47</xdr:row>
      <xdr:rowOff>13334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A25F5358-29F3-4EE2-C5A2-31B0299C7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573101</xdr:colOff>
      <xdr:row>52</xdr:row>
      <xdr:rowOff>15794</xdr:rowOff>
    </xdr:from>
    <xdr:to>
      <xdr:col>21</xdr:col>
      <xdr:colOff>136070</xdr:colOff>
      <xdr:row>73</xdr:row>
      <xdr:rowOff>163286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2AFCD3-666B-B8A3-99AE-275A85F44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380467</xdr:colOff>
      <xdr:row>74</xdr:row>
      <xdr:rowOff>172387</xdr:rowOff>
    </xdr:from>
    <xdr:to>
      <xdr:col>21</xdr:col>
      <xdr:colOff>285750</xdr:colOff>
      <xdr:row>96</xdr:row>
      <xdr:rowOff>136071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81747A8-34C2-815B-A83A-8289158D1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296691</xdr:colOff>
      <xdr:row>52</xdr:row>
      <xdr:rowOff>27213</xdr:rowOff>
    </xdr:from>
    <xdr:to>
      <xdr:col>28</xdr:col>
      <xdr:colOff>54428</xdr:colOff>
      <xdr:row>73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74F974C-AA5D-E6D5-EBE0-C86519643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474335</xdr:colOff>
      <xdr:row>75</xdr:row>
      <xdr:rowOff>30760</xdr:rowOff>
    </xdr:from>
    <xdr:to>
      <xdr:col>28</xdr:col>
      <xdr:colOff>95251</xdr:colOff>
      <xdr:row>96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6C45BEE-C4C0-A082-62ED-26E4FDDA9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63501</xdr:colOff>
      <xdr:row>75</xdr:row>
      <xdr:rowOff>9524</xdr:rowOff>
    </xdr:from>
    <xdr:to>
      <xdr:col>13</xdr:col>
      <xdr:colOff>520701</xdr:colOff>
      <xdr:row>98</xdr:row>
      <xdr:rowOff>47624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2192964-B0AC-9E57-7847-5C6B57ACF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57150</xdr:colOff>
      <xdr:row>51</xdr:row>
      <xdr:rowOff>174624</xdr:rowOff>
    </xdr:from>
    <xdr:to>
      <xdr:col>13</xdr:col>
      <xdr:colOff>514350</xdr:colOff>
      <xdr:row>74</xdr:row>
      <xdr:rowOff>83184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56A73AC-8823-A936-FAE9-B25249AB7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154305</xdr:colOff>
      <xdr:row>51</xdr:row>
      <xdr:rowOff>172720</xdr:rowOff>
    </xdr:from>
    <xdr:to>
      <xdr:col>7</xdr:col>
      <xdr:colOff>1905</xdr:colOff>
      <xdr:row>74</xdr:row>
      <xdr:rowOff>81280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9FEDDD9C-FA05-C9B2-BF13-531A8F657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147319</xdr:colOff>
      <xdr:row>75</xdr:row>
      <xdr:rowOff>6984</xdr:rowOff>
    </xdr:from>
    <xdr:to>
      <xdr:col>7</xdr:col>
      <xdr:colOff>1269</xdr:colOff>
      <xdr:row>98</xdr:row>
      <xdr:rowOff>45084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D6B40143-0DF6-08B9-BEF9-7EA2ADE90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63501</xdr:colOff>
      <xdr:row>99</xdr:row>
      <xdr:rowOff>23131</xdr:rowOff>
    </xdr:from>
    <xdr:to>
      <xdr:col>13</xdr:col>
      <xdr:colOff>520701</xdr:colOff>
      <xdr:row>122</xdr:row>
      <xdr:rowOff>61231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87FF250-F041-7398-74F3-029D2D3A5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14</xdr:col>
      <xdr:colOff>267608</xdr:colOff>
      <xdr:row>99</xdr:row>
      <xdr:rowOff>23131</xdr:rowOff>
    </xdr:from>
    <xdr:to>
      <xdr:col>21</xdr:col>
      <xdr:colOff>112487</xdr:colOff>
      <xdr:row>122</xdr:row>
      <xdr:rowOff>61231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B789AC1-DAA3-4DBB-6A44-B837F5B3C6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28</xdr:col>
      <xdr:colOff>597096</xdr:colOff>
      <xdr:row>52</xdr:row>
      <xdr:rowOff>27213</xdr:rowOff>
    </xdr:from>
    <xdr:to>
      <xdr:col>35</xdr:col>
      <xdr:colOff>354832</xdr:colOff>
      <xdr:row>73</xdr:row>
      <xdr:rowOff>95250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E45340E6-1BB9-0B0E-2804-DC7875153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55FCA-6B52-4680-A4BB-93FFC70372C1}">
  <dimension ref="A1"/>
  <sheetViews>
    <sheetView topLeftCell="G94" zoomScale="130" zoomScaleNormal="130" workbookViewId="0">
      <selection activeCell="AO60" sqref="AO6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7"/>
  <sheetViews>
    <sheetView workbookViewId="0">
      <selection activeCell="H14" sqref="H14"/>
    </sheetView>
  </sheetViews>
  <sheetFormatPr defaultRowHeight="15" x14ac:dyDescent="0.25"/>
  <cols>
    <col min="1" max="1" width="9.28515625" bestFit="1" customWidth="1"/>
    <col min="2" max="2" width="5.85546875" bestFit="1" customWidth="1"/>
    <col min="3" max="3" width="6.7109375" bestFit="1" customWidth="1"/>
    <col min="4" max="4" width="4.140625" bestFit="1" customWidth="1"/>
    <col min="5" max="5" width="6" bestFit="1" customWidth="1"/>
    <col min="6" max="6" width="4.7109375" bestFit="1" customWidth="1"/>
    <col min="7" max="7" width="7.5703125" bestFit="1" customWidth="1"/>
    <col min="8" max="8" width="11.7109375" bestFit="1" customWidth="1"/>
  </cols>
  <sheetData>
    <row r="1" spans="1:8" ht="15.75" x14ac:dyDescent="0.25">
      <c r="A1" s="1" t="s">
        <v>65</v>
      </c>
      <c r="B1" s="1" t="s">
        <v>66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</row>
    <row r="2" spans="1:8" x14ac:dyDescent="0.25">
      <c r="A2">
        <v>1</v>
      </c>
      <c r="B2">
        <v>11</v>
      </c>
      <c r="C2">
        <v>2104</v>
      </c>
      <c r="D2">
        <v>70</v>
      </c>
      <c r="E2">
        <v>107</v>
      </c>
      <c r="F2">
        <v>159</v>
      </c>
      <c r="G2">
        <v>255</v>
      </c>
      <c r="H2">
        <v>0.30692252516746521</v>
      </c>
    </row>
    <row r="3" spans="1:8" x14ac:dyDescent="0.25">
      <c r="A3">
        <v>2</v>
      </c>
      <c r="B3">
        <v>12</v>
      </c>
      <c r="C3">
        <v>2075</v>
      </c>
      <c r="D3">
        <v>209</v>
      </c>
      <c r="E3">
        <v>222</v>
      </c>
      <c r="F3">
        <v>248</v>
      </c>
      <c r="G3">
        <v>255</v>
      </c>
      <c r="H3">
        <v>0.30269214510917658</v>
      </c>
    </row>
    <row r="4" spans="1:8" x14ac:dyDescent="0.25">
      <c r="A4">
        <v>3</v>
      </c>
      <c r="B4">
        <v>21</v>
      </c>
      <c r="C4">
        <v>13873</v>
      </c>
      <c r="D4">
        <v>222</v>
      </c>
      <c r="E4">
        <v>197</v>
      </c>
      <c r="F4">
        <v>197</v>
      </c>
      <c r="G4">
        <v>255</v>
      </c>
      <c r="H4">
        <v>2.0237340927124019</v>
      </c>
    </row>
    <row r="5" spans="1:8" x14ac:dyDescent="0.25">
      <c r="A5">
        <v>4</v>
      </c>
      <c r="B5">
        <v>22</v>
      </c>
      <c r="C5">
        <v>9610</v>
      </c>
      <c r="D5">
        <v>217</v>
      </c>
      <c r="E5">
        <v>146</v>
      </c>
      <c r="F5">
        <v>130</v>
      </c>
      <c r="G5">
        <v>255</v>
      </c>
      <c r="H5">
        <v>1.4018657207489009</v>
      </c>
    </row>
    <row r="6" spans="1:8" x14ac:dyDescent="0.25">
      <c r="A6">
        <v>5</v>
      </c>
      <c r="B6">
        <v>23</v>
      </c>
      <c r="C6">
        <v>1480</v>
      </c>
      <c r="D6">
        <v>235</v>
      </c>
      <c r="E6">
        <v>0</v>
      </c>
      <c r="F6">
        <v>0</v>
      </c>
      <c r="G6">
        <v>255</v>
      </c>
      <c r="H6">
        <v>0.21589608490467069</v>
      </c>
    </row>
    <row r="7" spans="1:8" x14ac:dyDescent="0.25">
      <c r="A7">
        <v>6</v>
      </c>
      <c r="B7">
        <v>24</v>
      </c>
      <c r="C7">
        <v>170</v>
      </c>
      <c r="D7">
        <v>171</v>
      </c>
      <c r="E7">
        <v>0</v>
      </c>
      <c r="F7">
        <v>0</v>
      </c>
      <c r="G7">
        <v>255</v>
      </c>
      <c r="H7">
        <v>2.479887381196022E-2</v>
      </c>
    </row>
    <row r="8" spans="1:8" x14ac:dyDescent="0.25">
      <c r="A8">
        <v>7</v>
      </c>
      <c r="B8">
        <v>31</v>
      </c>
      <c r="C8">
        <v>56126</v>
      </c>
      <c r="D8">
        <v>179</v>
      </c>
      <c r="E8">
        <v>172</v>
      </c>
      <c r="F8">
        <v>159</v>
      </c>
      <c r="G8">
        <v>255</v>
      </c>
      <c r="H8">
        <v>8.1874208450317383</v>
      </c>
    </row>
    <row r="9" spans="1:8" x14ac:dyDescent="0.25">
      <c r="A9">
        <v>8</v>
      </c>
      <c r="B9">
        <v>41</v>
      </c>
      <c r="C9">
        <v>356</v>
      </c>
      <c r="D9">
        <v>104</v>
      </c>
      <c r="E9">
        <v>171</v>
      </c>
      <c r="F9">
        <v>95</v>
      </c>
      <c r="G9">
        <v>255</v>
      </c>
      <c r="H9">
        <v>5.1931757479906082E-2</v>
      </c>
    </row>
    <row r="10" spans="1:8" x14ac:dyDescent="0.25">
      <c r="A10">
        <v>9</v>
      </c>
      <c r="B10">
        <v>42</v>
      </c>
      <c r="C10">
        <v>192062</v>
      </c>
      <c r="D10">
        <v>28</v>
      </c>
      <c r="E10">
        <v>95</v>
      </c>
      <c r="F10">
        <v>44</v>
      </c>
      <c r="G10">
        <v>255</v>
      </c>
      <c r="H10">
        <v>28.017183303833011</v>
      </c>
    </row>
    <row r="11" spans="1:8" x14ac:dyDescent="0.25">
      <c r="A11">
        <v>10</v>
      </c>
      <c r="B11">
        <v>43</v>
      </c>
      <c r="C11">
        <v>59</v>
      </c>
      <c r="D11">
        <v>181</v>
      </c>
      <c r="E11">
        <v>197</v>
      </c>
      <c r="F11">
        <v>143</v>
      </c>
      <c r="G11">
        <v>255</v>
      </c>
      <c r="H11">
        <v>8.6066676303744316E-3</v>
      </c>
    </row>
    <row r="12" spans="1:8" x14ac:dyDescent="0.25">
      <c r="A12">
        <v>11</v>
      </c>
      <c r="B12">
        <v>52</v>
      </c>
      <c r="C12">
        <v>232500</v>
      </c>
      <c r="D12">
        <v>204</v>
      </c>
      <c r="E12">
        <v>184</v>
      </c>
      <c r="F12">
        <v>121</v>
      </c>
      <c r="G12">
        <v>255</v>
      </c>
      <c r="H12">
        <v>33.916107177734382</v>
      </c>
    </row>
    <row r="13" spans="1:8" x14ac:dyDescent="0.25">
      <c r="A13">
        <v>12</v>
      </c>
      <c r="B13">
        <v>71</v>
      </c>
      <c r="C13">
        <v>79811</v>
      </c>
      <c r="D13">
        <v>223</v>
      </c>
      <c r="E13">
        <v>223</v>
      </c>
      <c r="F13">
        <v>194</v>
      </c>
      <c r="G13">
        <v>255</v>
      </c>
      <c r="H13">
        <v>11.64248752593994</v>
      </c>
    </row>
    <row r="14" spans="1:8" x14ac:dyDescent="0.25">
      <c r="A14">
        <v>13</v>
      </c>
      <c r="B14">
        <v>81</v>
      </c>
      <c r="C14">
        <v>68968</v>
      </c>
      <c r="D14">
        <v>220</v>
      </c>
      <c r="E14">
        <v>217</v>
      </c>
      <c r="F14">
        <v>57</v>
      </c>
      <c r="G14">
        <v>255</v>
      </c>
      <c r="H14">
        <v>10.060757637023929</v>
      </c>
    </row>
    <row r="15" spans="1:8" x14ac:dyDescent="0.25">
      <c r="A15">
        <v>14</v>
      </c>
      <c r="B15">
        <v>82</v>
      </c>
      <c r="C15">
        <v>7427</v>
      </c>
      <c r="D15">
        <v>171</v>
      </c>
      <c r="E15">
        <v>108</v>
      </c>
      <c r="F15">
        <v>40</v>
      </c>
      <c r="G15">
        <v>255</v>
      </c>
      <c r="H15">
        <v>1.08341908454895</v>
      </c>
    </row>
    <row r="16" spans="1:8" x14ac:dyDescent="0.25">
      <c r="A16">
        <v>15</v>
      </c>
      <c r="B16">
        <v>90</v>
      </c>
      <c r="C16">
        <v>16992</v>
      </c>
      <c r="D16">
        <v>184</v>
      </c>
      <c r="E16">
        <v>217</v>
      </c>
      <c r="F16">
        <v>235</v>
      </c>
      <c r="G16">
        <v>255</v>
      </c>
      <c r="H16">
        <v>2.4787204265594478</v>
      </c>
    </row>
    <row r="17" spans="1:8" x14ac:dyDescent="0.25">
      <c r="A17">
        <v>16</v>
      </c>
      <c r="B17">
        <v>95</v>
      </c>
      <c r="C17">
        <v>1902</v>
      </c>
      <c r="D17">
        <v>108</v>
      </c>
      <c r="E17">
        <v>159</v>
      </c>
      <c r="F17">
        <v>184</v>
      </c>
      <c r="G17">
        <v>255</v>
      </c>
      <c r="H17">
        <v>0.27745562791824341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3"/>
  <sheetViews>
    <sheetView workbookViewId="0">
      <selection activeCell="H10" sqref="H10"/>
    </sheetView>
  </sheetViews>
  <sheetFormatPr defaultRowHeight="15" x14ac:dyDescent="0.25"/>
  <sheetData>
    <row r="1" spans="1:8" ht="15.75" x14ac:dyDescent="0.25">
      <c r="A1" s="1" t="s">
        <v>65</v>
      </c>
      <c r="B1" s="1" t="s">
        <v>66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</row>
    <row r="2" spans="1:8" x14ac:dyDescent="0.25">
      <c r="A2">
        <v>1</v>
      </c>
      <c r="B2">
        <v>11</v>
      </c>
      <c r="C2">
        <v>53</v>
      </c>
      <c r="D2">
        <v>70</v>
      </c>
      <c r="E2">
        <v>107</v>
      </c>
      <c r="F2">
        <v>159</v>
      </c>
      <c r="G2">
        <v>255</v>
      </c>
      <c r="H2">
        <v>8.1680461764335632E-2</v>
      </c>
    </row>
    <row r="3" spans="1:8" x14ac:dyDescent="0.25">
      <c r="A3">
        <v>2</v>
      </c>
      <c r="B3">
        <v>21</v>
      </c>
      <c r="C3">
        <v>2606</v>
      </c>
      <c r="D3">
        <v>222</v>
      </c>
      <c r="E3">
        <v>197</v>
      </c>
      <c r="F3">
        <v>197</v>
      </c>
      <c r="G3">
        <v>255</v>
      </c>
      <c r="H3">
        <v>4.0162129402160636</v>
      </c>
    </row>
    <row r="4" spans="1:8" x14ac:dyDescent="0.25">
      <c r="A4">
        <v>3</v>
      </c>
      <c r="B4">
        <v>22</v>
      </c>
      <c r="C4">
        <v>490</v>
      </c>
      <c r="D4">
        <v>217</v>
      </c>
      <c r="E4">
        <v>146</v>
      </c>
      <c r="F4">
        <v>130</v>
      </c>
      <c r="G4">
        <v>255</v>
      </c>
      <c r="H4">
        <v>0.75515896081924438</v>
      </c>
    </row>
    <row r="5" spans="1:8" x14ac:dyDescent="0.25">
      <c r="A5">
        <v>4</v>
      </c>
      <c r="B5">
        <v>23</v>
      </c>
      <c r="C5">
        <v>12</v>
      </c>
      <c r="D5">
        <v>235</v>
      </c>
      <c r="E5">
        <v>0</v>
      </c>
      <c r="F5">
        <v>0</v>
      </c>
      <c r="G5">
        <v>255</v>
      </c>
      <c r="H5">
        <v>1.8493689596652981E-2</v>
      </c>
    </row>
    <row r="6" spans="1:8" x14ac:dyDescent="0.25">
      <c r="A6">
        <v>5</v>
      </c>
      <c r="B6">
        <v>41</v>
      </c>
      <c r="C6">
        <v>8</v>
      </c>
      <c r="D6">
        <v>104</v>
      </c>
      <c r="E6">
        <v>171</v>
      </c>
      <c r="F6">
        <v>95</v>
      </c>
      <c r="G6">
        <v>255</v>
      </c>
      <c r="H6">
        <v>1.232912577688694E-2</v>
      </c>
    </row>
    <row r="7" spans="1:8" x14ac:dyDescent="0.25">
      <c r="A7">
        <v>6</v>
      </c>
      <c r="B7">
        <v>42</v>
      </c>
      <c r="C7">
        <v>1</v>
      </c>
      <c r="D7">
        <v>28</v>
      </c>
      <c r="E7">
        <v>95</v>
      </c>
      <c r="F7">
        <v>44</v>
      </c>
      <c r="G7">
        <v>255</v>
      </c>
      <c r="H7">
        <v>1.5411407221108679E-3</v>
      </c>
    </row>
    <row r="8" spans="1:8" x14ac:dyDescent="0.25">
      <c r="A8">
        <v>7</v>
      </c>
      <c r="B8">
        <v>52</v>
      </c>
      <c r="C8">
        <v>22729</v>
      </c>
      <c r="D8">
        <v>204</v>
      </c>
      <c r="E8">
        <v>184</v>
      </c>
      <c r="F8">
        <v>121</v>
      </c>
      <c r="G8">
        <v>255</v>
      </c>
      <c r="H8">
        <v>35.028587341308587</v>
      </c>
    </row>
    <row r="9" spans="1:8" x14ac:dyDescent="0.25">
      <c r="A9">
        <v>8</v>
      </c>
      <c r="B9">
        <v>71</v>
      </c>
      <c r="C9">
        <v>15446</v>
      </c>
      <c r="D9">
        <v>223</v>
      </c>
      <c r="E9">
        <v>223</v>
      </c>
      <c r="F9">
        <v>194</v>
      </c>
      <c r="G9">
        <v>255</v>
      </c>
      <c r="H9">
        <v>23.804460525512699</v>
      </c>
    </row>
    <row r="10" spans="1:8" x14ac:dyDescent="0.25">
      <c r="A10">
        <v>9</v>
      </c>
      <c r="B10">
        <v>81</v>
      </c>
      <c r="C10">
        <v>16283</v>
      </c>
      <c r="D10">
        <v>220</v>
      </c>
      <c r="E10">
        <v>217</v>
      </c>
      <c r="F10">
        <v>57</v>
      </c>
      <c r="G10">
        <v>255</v>
      </c>
      <c r="H10">
        <v>25.094394683837891</v>
      </c>
    </row>
    <row r="11" spans="1:8" x14ac:dyDescent="0.25">
      <c r="A11">
        <v>10</v>
      </c>
      <c r="B11">
        <v>82</v>
      </c>
      <c r="C11">
        <v>4620</v>
      </c>
      <c r="D11">
        <v>171</v>
      </c>
      <c r="E11">
        <v>108</v>
      </c>
      <c r="F11">
        <v>40</v>
      </c>
      <c r="G11">
        <v>255</v>
      </c>
      <c r="H11">
        <v>7.1200704574584961</v>
      </c>
    </row>
    <row r="12" spans="1:8" x14ac:dyDescent="0.25">
      <c r="A12">
        <v>11</v>
      </c>
      <c r="B12">
        <v>90</v>
      </c>
      <c r="C12">
        <v>982</v>
      </c>
      <c r="D12">
        <v>184</v>
      </c>
      <c r="E12">
        <v>217</v>
      </c>
      <c r="F12">
        <v>235</v>
      </c>
      <c r="G12">
        <v>255</v>
      </c>
      <c r="H12">
        <v>1.513400197029114</v>
      </c>
    </row>
    <row r="13" spans="1:8" x14ac:dyDescent="0.25">
      <c r="A13">
        <v>12</v>
      </c>
      <c r="B13">
        <v>95</v>
      </c>
      <c r="C13">
        <v>1657</v>
      </c>
      <c r="D13">
        <v>108</v>
      </c>
      <c r="E13">
        <v>159</v>
      </c>
      <c r="F13">
        <v>184</v>
      </c>
      <c r="G13">
        <v>255</v>
      </c>
      <c r="H13">
        <v>2.5536701679229741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6"/>
  <sheetViews>
    <sheetView workbookViewId="0">
      <selection activeCell="H13" sqref="H13"/>
    </sheetView>
  </sheetViews>
  <sheetFormatPr defaultRowHeight="15" x14ac:dyDescent="0.25"/>
  <sheetData>
    <row r="1" spans="1:8" ht="15.75" x14ac:dyDescent="0.25">
      <c r="A1" s="1" t="s">
        <v>65</v>
      </c>
      <c r="B1" s="1" t="s">
        <v>66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</row>
    <row r="2" spans="1:8" x14ac:dyDescent="0.25">
      <c r="A2">
        <v>1</v>
      </c>
      <c r="B2">
        <v>11</v>
      </c>
      <c r="C2">
        <v>2014</v>
      </c>
      <c r="D2">
        <v>70</v>
      </c>
      <c r="E2">
        <v>107</v>
      </c>
      <c r="F2">
        <v>159</v>
      </c>
      <c r="G2">
        <v>255</v>
      </c>
      <c r="H2">
        <v>0.370379239320755</v>
      </c>
    </row>
    <row r="3" spans="1:8" x14ac:dyDescent="0.25">
      <c r="A3">
        <v>2</v>
      </c>
      <c r="B3">
        <v>12</v>
      </c>
      <c r="C3">
        <v>2075</v>
      </c>
      <c r="D3">
        <v>209</v>
      </c>
      <c r="E3">
        <v>222</v>
      </c>
      <c r="F3">
        <v>248</v>
      </c>
      <c r="G3">
        <v>255</v>
      </c>
      <c r="H3">
        <v>0.38159725069999689</v>
      </c>
    </row>
    <row r="4" spans="1:8" x14ac:dyDescent="0.25">
      <c r="A4">
        <v>3</v>
      </c>
      <c r="B4">
        <v>21</v>
      </c>
      <c r="C4">
        <v>7615</v>
      </c>
      <c r="D4">
        <v>222</v>
      </c>
      <c r="E4">
        <v>197</v>
      </c>
      <c r="F4">
        <v>197</v>
      </c>
      <c r="G4">
        <v>255</v>
      </c>
      <c r="H4">
        <v>1.4004160165786741</v>
      </c>
    </row>
    <row r="5" spans="1:8" x14ac:dyDescent="0.25">
      <c r="A5">
        <v>4</v>
      </c>
      <c r="B5">
        <v>22</v>
      </c>
      <c r="C5">
        <v>6001</v>
      </c>
      <c r="D5">
        <v>217</v>
      </c>
      <c r="E5">
        <v>146</v>
      </c>
      <c r="F5">
        <v>130</v>
      </c>
      <c r="G5">
        <v>255</v>
      </c>
      <c r="H5">
        <v>1.1035976409912109</v>
      </c>
    </row>
    <row r="6" spans="1:8" x14ac:dyDescent="0.25">
      <c r="A6">
        <v>5</v>
      </c>
      <c r="B6">
        <v>23</v>
      </c>
      <c r="C6">
        <v>1177</v>
      </c>
      <c r="D6">
        <v>235</v>
      </c>
      <c r="E6">
        <v>0</v>
      </c>
      <c r="F6">
        <v>0</v>
      </c>
      <c r="G6">
        <v>255</v>
      </c>
      <c r="H6">
        <v>0.21645300090312961</v>
      </c>
    </row>
    <row r="7" spans="1:8" x14ac:dyDescent="0.25">
      <c r="A7">
        <v>6</v>
      </c>
      <c r="B7">
        <v>24</v>
      </c>
      <c r="C7">
        <v>149</v>
      </c>
      <c r="D7">
        <v>171</v>
      </c>
      <c r="E7">
        <v>0</v>
      </c>
      <c r="F7">
        <v>0</v>
      </c>
      <c r="G7">
        <v>255</v>
      </c>
      <c r="H7">
        <v>2.740144170820713E-2</v>
      </c>
    </row>
    <row r="8" spans="1:8" x14ac:dyDescent="0.25">
      <c r="A8">
        <v>7</v>
      </c>
      <c r="B8">
        <v>31</v>
      </c>
      <c r="C8">
        <v>56098</v>
      </c>
      <c r="D8">
        <v>179</v>
      </c>
      <c r="E8">
        <v>172</v>
      </c>
      <c r="F8">
        <v>159</v>
      </c>
      <c r="G8">
        <v>255</v>
      </c>
      <c r="H8">
        <v>10.31655120849609</v>
      </c>
    </row>
    <row r="9" spans="1:8" x14ac:dyDescent="0.25">
      <c r="A9">
        <v>8</v>
      </c>
      <c r="B9">
        <v>41</v>
      </c>
      <c r="C9">
        <v>193</v>
      </c>
      <c r="D9">
        <v>104</v>
      </c>
      <c r="E9">
        <v>171</v>
      </c>
      <c r="F9">
        <v>95</v>
      </c>
      <c r="G9">
        <v>255</v>
      </c>
      <c r="H9">
        <v>3.5493142902851098E-2</v>
      </c>
    </row>
    <row r="10" spans="1:8" x14ac:dyDescent="0.25">
      <c r="A10">
        <v>9</v>
      </c>
      <c r="B10">
        <v>42</v>
      </c>
      <c r="C10">
        <v>185152</v>
      </c>
      <c r="D10">
        <v>28</v>
      </c>
      <c r="E10">
        <v>95</v>
      </c>
      <c r="F10">
        <v>44</v>
      </c>
      <c r="G10">
        <v>255</v>
      </c>
      <c r="H10">
        <v>34.049877166748047</v>
      </c>
    </row>
    <row r="11" spans="1:8" x14ac:dyDescent="0.25">
      <c r="A11">
        <v>10</v>
      </c>
      <c r="B11">
        <v>52</v>
      </c>
      <c r="C11">
        <v>204643</v>
      </c>
      <c r="D11">
        <v>204</v>
      </c>
      <c r="E11">
        <v>184</v>
      </c>
      <c r="F11">
        <v>121</v>
      </c>
      <c r="G11">
        <v>255</v>
      </c>
      <c r="H11">
        <v>37.634319305419922</v>
      </c>
    </row>
    <row r="12" spans="1:8" x14ac:dyDescent="0.25">
      <c r="A12">
        <v>11</v>
      </c>
      <c r="B12">
        <v>71</v>
      </c>
      <c r="C12">
        <v>60323</v>
      </c>
      <c r="D12">
        <v>223</v>
      </c>
      <c r="E12">
        <v>223</v>
      </c>
      <c r="F12">
        <v>194</v>
      </c>
      <c r="G12">
        <v>255</v>
      </c>
      <c r="H12">
        <v>11.09353828430176</v>
      </c>
    </row>
    <row r="13" spans="1:8" x14ac:dyDescent="0.25">
      <c r="A13">
        <v>12</v>
      </c>
      <c r="B13">
        <v>81</v>
      </c>
      <c r="C13">
        <v>7505</v>
      </c>
      <c r="D13">
        <v>220</v>
      </c>
      <c r="E13">
        <v>217</v>
      </c>
      <c r="F13">
        <v>57</v>
      </c>
      <c r="G13">
        <v>255</v>
      </c>
      <c r="H13">
        <v>1.3801866769790649</v>
      </c>
    </row>
    <row r="14" spans="1:8" x14ac:dyDescent="0.25">
      <c r="A14">
        <v>13</v>
      </c>
      <c r="B14">
        <v>82</v>
      </c>
      <c r="C14">
        <v>43</v>
      </c>
      <c r="D14">
        <v>171</v>
      </c>
      <c r="E14">
        <v>108</v>
      </c>
      <c r="F14">
        <v>40</v>
      </c>
      <c r="G14">
        <v>255</v>
      </c>
      <c r="H14">
        <v>7.9077985137701035E-3</v>
      </c>
    </row>
    <row r="15" spans="1:8" x14ac:dyDescent="0.25">
      <c r="A15">
        <v>14</v>
      </c>
      <c r="B15">
        <v>90</v>
      </c>
      <c r="C15">
        <v>10588</v>
      </c>
      <c r="D15">
        <v>184</v>
      </c>
      <c r="E15">
        <v>217</v>
      </c>
      <c r="F15">
        <v>235</v>
      </c>
      <c r="G15">
        <v>255</v>
      </c>
      <c r="H15">
        <v>1.947157502174377</v>
      </c>
    </row>
    <row r="16" spans="1:8" x14ac:dyDescent="0.25">
      <c r="A16">
        <v>15</v>
      </c>
      <c r="B16">
        <v>95</v>
      </c>
      <c r="C16">
        <v>191</v>
      </c>
      <c r="D16">
        <v>108</v>
      </c>
      <c r="E16">
        <v>159</v>
      </c>
      <c r="F16">
        <v>184</v>
      </c>
      <c r="G16">
        <v>255</v>
      </c>
      <c r="H16">
        <v>3.5125337541103363E-2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3"/>
  <sheetViews>
    <sheetView workbookViewId="0">
      <selection activeCell="I25" sqref="I25"/>
    </sheetView>
  </sheetViews>
  <sheetFormatPr defaultRowHeight="15" x14ac:dyDescent="0.25"/>
  <sheetData>
    <row r="1" spans="1:8" ht="15.75" x14ac:dyDescent="0.25">
      <c r="A1" s="1" t="s">
        <v>65</v>
      </c>
      <c r="B1" s="1" t="s">
        <v>66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</row>
    <row r="2" spans="1:8" x14ac:dyDescent="0.25">
      <c r="A2">
        <v>1</v>
      </c>
      <c r="B2">
        <v>11</v>
      </c>
      <c r="C2">
        <v>455</v>
      </c>
      <c r="D2">
        <v>70</v>
      </c>
      <c r="E2">
        <v>107</v>
      </c>
      <c r="F2">
        <v>159</v>
      </c>
      <c r="G2">
        <v>255</v>
      </c>
      <c r="H2">
        <v>0.23116277158260351</v>
      </c>
    </row>
    <row r="3" spans="1:8" x14ac:dyDescent="0.25">
      <c r="A3">
        <v>2</v>
      </c>
      <c r="B3">
        <v>12</v>
      </c>
      <c r="C3">
        <v>670</v>
      </c>
      <c r="D3">
        <v>209</v>
      </c>
      <c r="E3">
        <v>222</v>
      </c>
      <c r="F3">
        <v>248</v>
      </c>
      <c r="G3">
        <v>255</v>
      </c>
      <c r="H3">
        <v>0.3403935432434082</v>
      </c>
    </row>
    <row r="4" spans="1:8" x14ac:dyDescent="0.25">
      <c r="A4">
        <v>3</v>
      </c>
      <c r="B4">
        <v>21</v>
      </c>
      <c r="C4">
        <v>978</v>
      </c>
      <c r="D4">
        <v>222</v>
      </c>
      <c r="E4">
        <v>197</v>
      </c>
      <c r="F4">
        <v>197</v>
      </c>
      <c r="G4">
        <v>255</v>
      </c>
      <c r="H4">
        <v>0.49687296152114868</v>
      </c>
    </row>
    <row r="5" spans="1:8" x14ac:dyDescent="0.25">
      <c r="A5">
        <v>4</v>
      </c>
      <c r="B5">
        <v>22</v>
      </c>
      <c r="C5">
        <v>579</v>
      </c>
      <c r="D5">
        <v>217</v>
      </c>
      <c r="E5">
        <v>146</v>
      </c>
      <c r="F5">
        <v>130</v>
      </c>
      <c r="G5">
        <v>255</v>
      </c>
      <c r="H5">
        <v>0.29416099190711981</v>
      </c>
    </row>
    <row r="6" spans="1:8" x14ac:dyDescent="0.25">
      <c r="A6">
        <v>5</v>
      </c>
      <c r="B6">
        <v>23</v>
      </c>
      <c r="C6">
        <v>7</v>
      </c>
      <c r="D6">
        <v>235</v>
      </c>
      <c r="E6">
        <v>0</v>
      </c>
      <c r="F6">
        <v>0</v>
      </c>
      <c r="G6">
        <v>255</v>
      </c>
      <c r="H6">
        <v>3.5563504789024591E-3</v>
      </c>
    </row>
    <row r="7" spans="1:8" x14ac:dyDescent="0.25">
      <c r="A7">
        <v>6</v>
      </c>
      <c r="B7">
        <v>31</v>
      </c>
      <c r="C7">
        <v>28301</v>
      </c>
      <c r="D7">
        <v>179</v>
      </c>
      <c r="E7">
        <v>172</v>
      </c>
      <c r="F7">
        <v>159</v>
      </c>
      <c r="G7">
        <v>255</v>
      </c>
      <c r="H7">
        <v>14.37832450866699</v>
      </c>
    </row>
    <row r="8" spans="1:8" x14ac:dyDescent="0.25">
      <c r="A8">
        <v>7</v>
      </c>
      <c r="B8">
        <v>41</v>
      </c>
      <c r="C8">
        <v>4</v>
      </c>
      <c r="D8">
        <v>104</v>
      </c>
      <c r="E8">
        <v>171</v>
      </c>
      <c r="F8">
        <v>95</v>
      </c>
      <c r="G8">
        <v>255</v>
      </c>
      <c r="H8">
        <v>2.032200107350945E-3</v>
      </c>
    </row>
    <row r="9" spans="1:8" x14ac:dyDescent="0.25">
      <c r="A9">
        <v>8</v>
      </c>
      <c r="B9">
        <v>42</v>
      </c>
      <c r="C9">
        <v>72459</v>
      </c>
      <c r="D9">
        <v>28</v>
      </c>
      <c r="E9">
        <v>95</v>
      </c>
      <c r="F9">
        <v>44</v>
      </c>
      <c r="G9">
        <v>255</v>
      </c>
      <c r="H9">
        <v>36.812797546386719</v>
      </c>
    </row>
    <row r="10" spans="1:8" x14ac:dyDescent="0.25">
      <c r="A10">
        <v>9</v>
      </c>
      <c r="B10">
        <v>52</v>
      </c>
      <c r="C10">
        <v>66270</v>
      </c>
      <c r="D10">
        <v>204</v>
      </c>
      <c r="E10">
        <v>184</v>
      </c>
      <c r="F10">
        <v>121</v>
      </c>
      <c r="G10">
        <v>255</v>
      </c>
      <c r="H10">
        <v>33.668476104736328</v>
      </c>
    </row>
    <row r="11" spans="1:8" x14ac:dyDescent="0.25">
      <c r="A11">
        <v>10</v>
      </c>
      <c r="B11">
        <v>71</v>
      </c>
      <c r="C11">
        <v>25761</v>
      </c>
      <c r="D11">
        <v>223</v>
      </c>
      <c r="E11">
        <v>223</v>
      </c>
      <c r="F11">
        <v>194</v>
      </c>
      <c r="G11">
        <v>255</v>
      </c>
      <c r="H11">
        <v>13.08787727355957</v>
      </c>
    </row>
    <row r="12" spans="1:8" x14ac:dyDescent="0.25">
      <c r="A12">
        <v>11</v>
      </c>
      <c r="B12">
        <v>90</v>
      </c>
      <c r="C12">
        <v>1327</v>
      </c>
      <c r="D12">
        <v>184</v>
      </c>
      <c r="E12">
        <v>217</v>
      </c>
      <c r="F12">
        <v>235</v>
      </c>
      <c r="G12">
        <v>255</v>
      </c>
      <c r="H12">
        <v>0.67418241500854492</v>
      </c>
    </row>
    <row r="13" spans="1:8" x14ac:dyDescent="0.25">
      <c r="A13">
        <v>12</v>
      </c>
      <c r="B13">
        <v>95</v>
      </c>
      <c r="C13">
        <v>20</v>
      </c>
      <c r="D13">
        <v>108</v>
      </c>
      <c r="E13">
        <v>159</v>
      </c>
      <c r="F13">
        <v>184</v>
      </c>
      <c r="G13">
        <v>255</v>
      </c>
      <c r="H13">
        <v>1.016100123524666E-2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2"/>
  <sheetViews>
    <sheetView workbookViewId="0">
      <selection activeCell="H4" sqref="H4:H6"/>
    </sheetView>
  </sheetViews>
  <sheetFormatPr defaultRowHeight="15" x14ac:dyDescent="0.25"/>
  <sheetData>
    <row r="1" spans="1:8" ht="15.75" x14ac:dyDescent="0.25">
      <c r="A1" s="1" t="s">
        <v>65</v>
      </c>
      <c r="B1" s="1" t="s">
        <v>66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</row>
    <row r="2" spans="1:8" x14ac:dyDescent="0.25">
      <c r="A2">
        <v>1</v>
      </c>
      <c r="B2">
        <v>11</v>
      </c>
      <c r="C2">
        <v>454</v>
      </c>
      <c r="D2">
        <v>70</v>
      </c>
      <c r="E2">
        <v>107</v>
      </c>
      <c r="F2">
        <v>159</v>
      </c>
      <c r="G2">
        <v>255</v>
      </c>
      <c r="H2">
        <v>0.27363574504852289</v>
      </c>
    </row>
    <row r="3" spans="1:8" x14ac:dyDescent="0.25">
      <c r="A3">
        <v>2</v>
      </c>
      <c r="B3">
        <v>12</v>
      </c>
      <c r="C3">
        <v>669</v>
      </c>
      <c r="D3">
        <v>209</v>
      </c>
      <c r="E3">
        <v>222</v>
      </c>
      <c r="F3">
        <v>248</v>
      </c>
      <c r="G3">
        <v>255</v>
      </c>
      <c r="H3">
        <v>0.40322095155715942</v>
      </c>
    </row>
    <row r="4" spans="1:8" x14ac:dyDescent="0.25">
      <c r="A4">
        <v>3</v>
      </c>
      <c r="B4">
        <v>21</v>
      </c>
      <c r="C4">
        <v>502</v>
      </c>
      <c r="D4">
        <v>222</v>
      </c>
      <c r="E4">
        <v>197</v>
      </c>
      <c r="F4">
        <v>197</v>
      </c>
      <c r="G4">
        <v>255</v>
      </c>
      <c r="H4">
        <v>0.30256637930870062</v>
      </c>
    </row>
    <row r="5" spans="1:8" x14ac:dyDescent="0.25">
      <c r="A5">
        <v>4</v>
      </c>
      <c r="B5">
        <v>22</v>
      </c>
      <c r="C5">
        <v>437</v>
      </c>
      <c r="D5">
        <v>217</v>
      </c>
      <c r="E5">
        <v>146</v>
      </c>
      <c r="F5">
        <v>130</v>
      </c>
      <c r="G5">
        <v>255</v>
      </c>
      <c r="H5">
        <v>0.2633894681930542</v>
      </c>
    </row>
    <row r="6" spans="1:8" x14ac:dyDescent="0.25">
      <c r="A6">
        <v>5</v>
      </c>
      <c r="B6">
        <v>23</v>
      </c>
      <c r="C6">
        <v>3</v>
      </c>
      <c r="D6">
        <v>235</v>
      </c>
      <c r="E6">
        <v>0</v>
      </c>
      <c r="F6">
        <v>0</v>
      </c>
      <c r="G6">
        <v>255</v>
      </c>
      <c r="H6">
        <v>1.808165688998997E-3</v>
      </c>
    </row>
    <row r="7" spans="1:8" x14ac:dyDescent="0.25">
      <c r="A7">
        <v>6</v>
      </c>
      <c r="B7">
        <v>31</v>
      </c>
      <c r="C7">
        <v>28251</v>
      </c>
      <c r="D7">
        <v>179</v>
      </c>
      <c r="E7">
        <v>172</v>
      </c>
      <c r="F7">
        <v>159</v>
      </c>
      <c r="G7">
        <v>255</v>
      </c>
      <c r="H7">
        <v>17.027496337890621</v>
      </c>
    </row>
    <row r="8" spans="1:8" x14ac:dyDescent="0.25">
      <c r="A8">
        <v>7</v>
      </c>
      <c r="B8">
        <v>42</v>
      </c>
      <c r="C8">
        <v>48480</v>
      </c>
      <c r="D8">
        <v>28</v>
      </c>
      <c r="E8">
        <v>95</v>
      </c>
      <c r="F8">
        <v>44</v>
      </c>
      <c r="G8">
        <v>255</v>
      </c>
      <c r="H8">
        <v>29.21995735168457</v>
      </c>
    </row>
    <row r="9" spans="1:8" x14ac:dyDescent="0.25">
      <c r="A9">
        <v>8</v>
      </c>
      <c r="B9">
        <v>52</v>
      </c>
      <c r="C9">
        <v>61209</v>
      </c>
      <c r="D9">
        <v>204</v>
      </c>
      <c r="E9">
        <v>184</v>
      </c>
      <c r="F9">
        <v>121</v>
      </c>
      <c r="G9">
        <v>255</v>
      </c>
      <c r="H9">
        <v>36.892005920410163</v>
      </c>
    </row>
    <row r="10" spans="1:8" x14ac:dyDescent="0.25">
      <c r="A10">
        <v>9</v>
      </c>
      <c r="B10">
        <v>71</v>
      </c>
      <c r="C10">
        <v>25432</v>
      </c>
      <c r="D10">
        <v>223</v>
      </c>
      <c r="E10">
        <v>223</v>
      </c>
      <c r="F10">
        <v>194</v>
      </c>
      <c r="G10">
        <v>255</v>
      </c>
      <c r="H10">
        <v>15.32842350006104</v>
      </c>
    </row>
    <row r="11" spans="1:8" x14ac:dyDescent="0.25">
      <c r="A11">
        <v>10</v>
      </c>
      <c r="B11">
        <v>90</v>
      </c>
      <c r="C11">
        <v>457</v>
      </c>
      <c r="D11">
        <v>184</v>
      </c>
      <c r="E11">
        <v>217</v>
      </c>
      <c r="F11">
        <v>235</v>
      </c>
      <c r="G11">
        <v>255</v>
      </c>
      <c r="H11">
        <v>0.2754439115524292</v>
      </c>
    </row>
    <row r="12" spans="1:8" x14ac:dyDescent="0.25">
      <c r="A12">
        <v>11</v>
      </c>
      <c r="B12">
        <v>95</v>
      </c>
      <c r="C12">
        <v>20</v>
      </c>
      <c r="D12">
        <v>108</v>
      </c>
      <c r="E12">
        <v>159</v>
      </c>
      <c r="F12">
        <v>184</v>
      </c>
      <c r="G12">
        <v>255</v>
      </c>
      <c r="H12">
        <v>1.2054437771439551E-2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3"/>
  <sheetViews>
    <sheetView workbookViewId="0">
      <selection activeCell="I12" sqref="I12"/>
    </sheetView>
  </sheetViews>
  <sheetFormatPr defaultRowHeight="15" x14ac:dyDescent="0.25"/>
  <sheetData>
    <row r="1" spans="1:8" ht="15.75" x14ac:dyDescent="0.25">
      <c r="A1" s="1" t="s">
        <v>65</v>
      </c>
      <c r="B1" s="1" t="s">
        <v>66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</row>
    <row r="2" spans="1:8" x14ac:dyDescent="0.25">
      <c r="A2">
        <v>1</v>
      </c>
      <c r="B2">
        <v>11</v>
      </c>
      <c r="C2">
        <v>1495</v>
      </c>
      <c r="D2">
        <v>70</v>
      </c>
      <c r="E2">
        <v>107</v>
      </c>
      <c r="F2">
        <v>159</v>
      </c>
      <c r="G2">
        <v>255</v>
      </c>
      <c r="H2">
        <v>0.597481369972229</v>
      </c>
    </row>
    <row r="3" spans="1:8" x14ac:dyDescent="0.25">
      <c r="A3">
        <v>2</v>
      </c>
      <c r="B3">
        <v>12</v>
      </c>
      <c r="C3">
        <v>1408</v>
      </c>
      <c r="D3">
        <v>209</v>
      </c>
      <c r="E3">
        <v>222</v>
      </c>
      <c r="F3">
        <v>248</v>
      </c>
      <c r="G3">
        <v>255</v>
      </c>
      <c r="H3">
        <v>0.56271153688430786</v>
      </c>
    </row>
    <row r="4" spans="1:8" x14ac:dyDescent="0.25">
      <c r="A4">
        <v>3</v>
      </c>
      <c r="B4">
        <v>21</v>
      </c>
      <c r="C4">
        <v>404</v>
      </c>
      <c r="D4">
        <v>222</v>
      </c>
      <c r="E4">
        <v>197</v>
      </c>
      <c r="F4">
        <v>197</v>
      </c>
      <c r="G4">
        <v>255</v>
      </c>
      <c r="H4">
        <v>0.1614598482847214</v>
      </c>
    </row>
    <row r="5" spans="1:8" x14ac:dyDescent="0.25">
      <c r="A5">
        <v>4</v>
      </c>
      <c r="B5">
        <v>22</v>
      </c>
      <c r="C5">
        <v>786</v>
      </c>
      <c r="D5">
        <v>217</v>
      </c>
      <c r="E5">
        <v>146</v>
      </c>
      <c r="F5">
        <v>130</v>
      </c>
      <c r="G5">
        <v>255</v>
      </c>
      <c r="H5">
        <v>0.31412732601165771</v>
      </c>
    </row>
    <row r="6" spans="1:8" x14ac:dyDescent="0.25">
      <c r="A6">
        <v>5</v>
      </c>
      <c r="B6">
        <v>23</v>
      </c>
      <c r="C6">
        <v>61</v>
      </c>
      <c r="D6">
        <v>235</v>
      </c>
      <c r="E6">
        <v>0</v>
      </c>
      <c r="F6">
        <v>0</v>
      </c>
      <c r="G6">
        <v>255</v>
      </c>
      <c r="H6">
        <v>2.4378839880228039E-2</v>
      </c>
    </row>
    <row r="7" spans="1:8" x14ac:dyDescent="0.25">
      <c r="A7">
        <v>6</v>
      </c>
      <c r="B7">
        <v>31</v>
      </c>
      <c r="C7">
        <v>28062</v>
      </c>
      <c r="D7">
        <v>179</v>
      </c>
      <c r="E7">
        <v>172</v>
      </c>
      <c r="F7">
        <v>159</v>
      </c>
      <c r="G7">
        <v>255</v>
      </c>
      <c r="H7">
        <v>11.21506500244141</v>
      </c>
    </row>
    <row r="8" spans="1:8" x14ac:dyDescent="0.25">
      <c r="A8">
        <v>7</v>
      </c>
      <c r="B8">
        <v>41</v>
      </c>
      <c r="C8">
        <v>7</v>
      </c>
      <c r="D8">
        <v>104</v>
      </c>
      <c r="E8">
        <v>171</v>
      </c>
      <c r="F8">
        <v>95</v>
      </c>
      <c r="G8">
        <v>255</v>
      </c>
      <c r="H8">
        <v>2.7975717093795538E-3</v>
      </c>
    </row>
    <row r="9" spans="1:8" x14ac:dyDescent="0.25">
      <c r="A9">
        <v>8</v>
      </c>
      <c r="B9">
        <v>42</v>
      </c>
      <c r="C9">
        <v>77565</v>
      </c>
      <c r="D9">
        <v>28</v>
      </c>
      <c r="E9">
        <v>95</v>
      </c>
      <c r="F9">
        <v>44</v>
      </c>
      <c r="G9">
        <v>255</v>
      </c>
      <c r="H9">
        <v>30.999092102050781</v>
      </c>
    </row>
    <row r="10" spans="1:8" x14ac:dyDescent="0.25">
      <c r="A10">
        <v>9</v>
      </c>
      <c r="B10">
        <v>52</v>
      </c>
      <c r="C10">
        <v>108414</v>
      </c>
      <c r="D10">
        <v>204</v>
      </c>
      <c r="E10">
        <v>184</v>
      </c>
      <c r="F10">
        <v>121</v>
      </c>
      <c r="G10">
        <v>255</v>
      </c>
      <c r="H10">
        <v>43.327991485595703</v>
      </c>
    </row>
    <row r="11" spans="1:8" x14ac:dyDescent="0.25">
      <c r="A11">
        <v>10</v>
      </c>
      <c r="B11">
        <v>71</v>
      </c>
      <c r="C11">
        <v>31046</v>
      </c>
      <c r="D11">
        <v>223</v>
      </c>
      <c r="E11">
        <v>223</v>
      </c>
      <c r="F11">
        <v>194</v>
      </c>
      <c r="G11">
        <v>255</v>
      </c>
      <c r="H11">
        <v>12.40762996673584</v>
      </c>
    </row>
    <row r="12" spans="1:8" x14ac:dyDescent="0.25">
      <c r="A12">
        <v>11</v>
      </c>
      <c r="B12">
        <v>90</v>
      </c>
      <c r="C12">
        <v>873</v>
      </c>
      <c r="D12">
        <v>184</v>
      </c>
      <c r="E12">
        <v>217</v>
      </c>
      <c r="F12">
        <v>235</v>
      </c>
      <c r="G12">
        <v>255</v>
      </c>
      <c r="H12">
        <v>0.34889715909957891</v>
      </c>
    </row>
    <row r="13" spans="1:8" x14ac:dyDescent="0.25">
      <c r="A13">
        <v>12</v>
      </c>
      <c r="B13">
        <v>95</v>
      </c>
      <c r="C13">
        <v>96</v>
      </c>
      <c r="D13">
        <v>108</v>
      </c>
      <c r="E13">
        <v>159</v>
      </c>
      <c r="F13">
        <v>184</v>
      </c>
      <c r="G13">
        <v>255</v>
      </c>
      <c r="H13">
        <v>3.8366697728633881E-2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25E67-CC22-4495-91A8-7F4F20C35C13}">
  <dimension ref="A1:B16"/>
  <sheetViews>
    <sheetView workbookViewId="0">
      <selection activeCell="D31" sqref="D31"/>
    </sheetView>
  </sheetViews>
  <sheetFormatPr defaultRowHeight="15" x14ac:dyDescent="0.25"/>
  <sheetData>
    <row r="1" spans="1:2" x14ac:dyDescent="0.25">
      <c r="A1">
        <v>11</v>
      </c>
      <c r="B1" t="s">
        <v>73</v>
      </c>
    </row>
    <row r="2" spans="1:2" x14ac:dyDescent="0.25">
      <c r="A2">
        <v>12</v>
      </c>
      <c r="B2" t="s">
        <v>74</v>
      </c>
    </row>
    <row r="3" spans="1:2" x14ac:dyDescent="0.25">
      <c r="A3">
        <v>21</v>
      </c>
      <c r="B3" t="s">
        <v>75</v>
      </c>
    </row>
    <row r="4" spans="1:2" x14ac:dyDescent="0.25">
      <c r="A4">
        <v>22</v>
      </c>
      <c r="B4" t="s">
        <v>76</v>
      </c>
    </row>
    <row r="5" spans="1:2" x14ac:dyDescent="0.25">
      <c r="A5">
        <v>23</v>
      </c>
      <c r="B5" t="s">
        <v>77</v>
      </c>
    </row>
    <row r="6" spans="1:2" x14ac:dyDescent="0.25">
      <c r="A6">
        <v>24</v>
      </c>
      <c r="B6" t="s">
        <v>78</v>
      </c>
    </row>
    <row r="7" spans="1:2" x14ac:dyDescent="0.25">
      <c r="A7">
        <v>31</v>
      </c>
      <c r="B7" t="s">
        <v>79</v>
      </c>
    </row>
    <row r="8" spans="1:2" x14ac:dyDescent="0.25">
      <c r="A8">
        <v>41</v>
      </c>
      <c r="B8" t="s">
        <v>80</v>
      </c>
    </row>
    <row r="9" spans="1:2" x14ac:dyDescent="0.25">
      <c r="A9">
        <v>42</v>
      </c>
      <c r="B9" t="s">
        <v>81</v>
      </c>
    </row>
    <row r="10" spans="1:2" x14ac:dyDescent="0.25">
      <c r="A10">
        <v>43</v>
      </c>
      <c r="B10" t="s">
        <v>82</v>
      </c>
    </row>
    <row r="11" spans="1:2" x14ac:dyDescent="0.25">
      <c r="A11">
        <v>52</v>
      </c>
      <c r="B11" t="s">
        <v>83</v>
      </c>
    </row>
    <row r="12" spans="1:2" x14ac:dyDescent="0.25">
      <c r="A12">
        <v>71</v>
      </c>
      <c r="B12" t="s">
        <v>84</v>
      </c>
    </row>
    <row r="13" spans="1:2" x14ac:dyDescent="0.25">
      <c r="A13">
        <v>81</v>
      </c>
      <c r="B13" t="s">
        <v>36</v>
      </c>
    </row>
    <row r="14" spans="1:2" x14ac:dyDescent="0.25">
      <c r="A14">
        <v>82</v>
      </c>
      <c r="B14" t="s">
        <v>35</v>
      </c>
    </row>
    <row r="15" spans="1:2" x14ac:dyDescent="0.25">
      <c r="A15">
        <v>90</v>
      </c>
      <c r="B15" t="s">
        <v>85</v>
      </c>
    </row>
    <row r="16" spans="1:2" x14ac:dyDescent="0.25">
      <c r="A16">
        <v>95</v>
      </c>
      <c r="B16" t="s">
        <v>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9988B-C4A4-4C30-96CB-3B644DA43D9B}">
  <dimension ref="A1:I165"/>
  <sheetViews>
    <sheetView tabSelected="1" topLeftCell="A137" workbookViewId="0">
      <selection activeCell="G160" sqref="G160"/>
    </sheetView>
  </sheetViews>
  <sheetFormatPr defaultRowHeight="15" x14ac:dyDescent="0.25"/>
  <cols>
    <col min="1" max="1" width="35.42578125" bestFit="1" customWidth="1"/>
    <col min="2" max="2" width="12.7109375" bestFit="1" customWidth="1"/>
    <col min="3" max="3" width="14.5703125" bestFit="1" customWidth="1"/>
    <col min="4" max="5" width="12" bestFit="1" customWidth="1"/>
    <col min="6" max="6" width="13.42578125" bestFit="1" customWidth="1"/>
    <col min="7" max="7" width="12" bestFit="1" customWidth="1"/>
    <col min="8" max="8" width="12.7109375" bestFit="1" customWidth="1"/>
    <col min="9" max="9" width="12.5703125" bestFit="1" customWidth="1"/>
  </cols>
  <sheetData>
    <row r="1" spans="1:9" x14ac:dyDescent="0.25">
      <c r="A1" s="29" t="s">
        <v>0</v>
      </c>
      <c r="B1" s="30"/>
      <c r="C1" s="30"/>
      <c r="D1" s="30"/>
      <c r="E1" s="30"/>
      <c r="F1" s="30"/>
      <c r="G1" s="30"/>
      <c r="H1" s="30"/>
      <c r="I1" s="31"/>
    </row>
    <row r="2" spans="1:9" ht="15.75" thickBot="1" x14ac:dyDescent="0.3">
      <c r="A2" s="15"/>
      <c r="B2" s="16"/>
      <c r="C2" s="16"/>
      <c r="D2" s="16"/>
      <c r="E2" s="16"/>
      <c r="F2" s="16"/>
      <c r="G2" s="16"/>
      <c r="H2" s="16"/>
      <c r="I2" s="6"/>
    </row>
    <row r="3" spans="1:9" x14ac:dyDescent="0.25">
      <c r="A3" s="32" t="s">
        <v>1</v>
      </c>
      <c r="B3" s="9"/>
      <c r="C3" s="16"/>
      <c r="D3" s="16"/>
      <c r="E3" s="16"/>
      <c r="F3" s="16"/>
      <c r="G3" s="16"/>
      <c r="H3" s="16"/>
      <c r="I3" s="6"/>
    </row>
    <row r="4" spans="1:9" x14ac:dyDescent="0.25">
      <c r="A4" s="15" t="s">
        <v>2</v>
      </c>
      <c r="B4" s="16">
        <v>0.46744531533655775</v>
      </c>
      <c r="C4" s="16"/>
      <c r="D4" s="16"/>
      <c r="E4" s="16"/>
      <c r="F4" s="16"/>
      <c r="G4" s="16"/>
      <c r="H4" s="16"/>
      <c r="I4" s="6"/>
    </row>
    <row r="5" spans="1:9" x14ac:dyDescent="0.25">
      <c r="A5" s="15" t="s">
        <v>3</v>
      </c>
      <c r="B5" s="16">
        <v>0.21850512283009391</v>
      </c>
      <c r="C5" s="16"/>
      <c r="D5" s="16"/>
      <c r="E5" s="16"/>
      <c r="F5" s="16"/>
      <c r="G5" s="16"/>
      <c r="H5" s="16"/>
      <c r="I5" s="6"/>
    </row>
    <row r="6" spans="1:9" x14ac:dyDescent="0.25">
      <c r="A6" s="15" t="s">
        <v>4</v>
      </c>
      <c r="B6" s="16">
        <v>0.12081826318385563</v>
      </c>
      <c r="C6" s="16"/>
      <c r="D6" s="16"/>
      <c r="E6" s="16"/>
      <c r="F6" s="16"/>
      <c r="G6" s="16"/>
      <c r="H6" s="16"/>
      <c r="I6" s="6"/>
    </row>
    <row r="7" spans="1:9" x14ac:dyDescent="0.25">
      <c r="A7" s="15" t="s">
        <v>5</v>
      </c>
      <c r="B7" s="16">
        <v>7.079319700803717E-2</v>
      </c>
      <c r="C7" s="16"/>
      <c r="D7" s="16"/>
      <c r="E7" s="16"/>
      <c r="F7" s="16"/>
      <c r="G7" s="16"/>
      <c r="H7" s="16"/>
      <c r="I7" s="6"/>
    </row>
    <row r="8" spans="1:9" ht="15.75" thickBot="1" x14ac:dyDescent="0.3">
      <c r="A8" s="33" t="s">
        <v>6</v>
      </c>
      <c r="B8" s="7">
        <v>10</v>
      </c>
      <c r="C8" s="16"/>
      <c r="D8" s="16"/>
      <c r="E8" s="16"/>
      <c r="F8" s="16"/>
      <c r="G8" s="16"/>
      <c r="H8" s="16"/>
      <c r="I8" s="6"/>
    </row>
    <row r="9" spans="1:9" x14ac:dyDescent="0.25">
      <c r="A9" s="15"/>
      <c r="B9" s="16"/>
      <c r="C9" s="16"/>
      <c r="D9" s="16"/>
      <c r="E9" s="16"/>
      <c r="F9" s="16"/>
      <c r="G9" s="16"/>
      <c r="H9" s="16"/>
      <c r="I9" s="6"/>
    </row>
    <row r="10" spans="1:9" ht="15.75" thickBot="1" x14ac:dyDescent="0.3">
      <c r="A10" s="15" t="s">
        <v>7</v>
      </c>
      <c r="B10" s="16"/>
      <c r="C10" s="16"/>
      <c r="D10" s="16"/>
      <c r="E10" s="16"/>
      <c r="F10" s="16"/>
      <c r="G10" s="16"/>
      <c r="H10" s="16"/>
      <c r="I10" s="6"/>
    </row>
    <row r="11" spans="1:9" x14ac:dyDescent="0.25">
      <c r="A11" s="34"/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  <c r="G11" s="16"/>
      <c r="H11" s="16"/>
      <c r="I11" s="6"/>
    </row>
    <row r="12" spans="1:9" x14ac:dyDescent="0.25">
      <c r="A12" s="15" t="s">
        <v>13</v>
      </c>
      <c r="B12" s="16">
        <v>1</v>
      </c>
      <c r="C12" s="16">
        <v>1.1210075195336747E-2</v>
      </c>
      <c r="D12" s="16">
        <v>1.1210075195336747E-2</v>
      </c>
      <c r="E12" s="16">
        <v>2.2367913516862461</v>
      </c>
      <c r="F12" s="16">
        <v>0.17312450338082153</v>
      </c>
      <c r="G12" s="16"/>
      <c r="H12" s="16"/>
      <c r="I12" s="6"/>
    </row>
    <row r="13" spans="1:9" x14ac:dyDescent="0.25">
      <c r="A13" s="15" t="s">
        <v>14</v>
      </c>
      <c r="B13" s="16">
        <v>8</v>
      </c>
      <c r="C13" s="16">
        <v>4.0093413940950104E-2</v>
      </c>
      <c r="D13" s="16">
        <v>5.011676742618763E-3</v>
      </c>
      <c r="E13" s="16"/>
      <c r="F13" s="16"/>
      <c r="G13" s="16"/>
      <c r="H13" s="16"/>
      <c r="I13" s="6"/>
    </row>
    <row r="14" spans="1:9" ht="15.75" thickBot="1" x14ac:dyDescent="0.3">
      <c r="A14" s="33" t="s">
        <v>15</v>
      </c>
      <c r="B14" s="7">
        <v>9</v>
      </c>
      <c r="C14" s="7">
        <v>5.1303489136286851E-2</v>
      </c>
      <c r="D14" s="7"/>
      <c r="E14" s="7"/>
      <c r="F14" s="7"/>
      <c r="G14" s="16"/>
      <c r="H14" s="16"/>
      <c r="I14" s="6"/>
    </row>
    <row r="15" spans="1:9" ht="15.75" thickBot="1" x14ac:dyDescent="0.3">
      <c r="A15" s="15"/>
      <c r="B15" s="16"/>
      <c r="C15" s="16"/>
      <c r="D15" s="16"/>
      <c r="E15" s="16"/>
      <c r="F15" s="16"/>
      <c r="G15" s="16"/>
      <c r="H15" s="16"/>
      <c r="I15" s="6"/>
    </row>
    <row r="16" spans="1:9" x14ac:dyDescent="0.25">
      <c r="A16" s="34"/>
      <c r="B16" s="8" t="s">
        <v>16</v>
      </c>
      <c r="C16" s="8" t="s">
        <v>5</v>
      </c>
      <c r="D16" s="8" t="s">
        <v>17</v>
      </c>
      <c r="E16" s="8" t="s">
        <v>18</v>
      </c>
      <c r="F16" s="8" t="s">
        <v>19</v>
      </c>
      <c r="G16" s="8" t="s">
        <v>20</v>
      </c>
      <c r="H16" s="8" t="s">
        <v>21</v>
      </c>
      <c r="I16" s="35" t="s">
        <v>22</v>
      </c>
    </row>
    <row r="17" spans="1:9" x14ac:dyDescent="0.25">
      <c r="A17" s="36" t="s">
        <v>23</v>
      </c>
      <c r="B17" s="37">
        <v>9.464936299625161E-2</v>
      </c>
      <c r="C17" s="37">
        <v>2.7398077833133399E-2</v>
      </c>
      <c r="D17" s="37">
        <v>3.4545986609976342</v>
      </c>
      <c r="E17" s="37">
        <v>8.6361450903939176E-3</v>
      </c>
      <c r="F17" s="37">
        <v>3.1469282216400371E-2</v>
      </c>
      <c r="G17" s="37">
        <v>0.15782944377610286</v>
      </c>
      <c r="H17" s="37">
        <v>3.1469282216400371E-2</v>
      </c>
      <c r="I17" s="39">
        <v>0.15782944377610286</v>
      </c>
    </row>
    <row r="18" spans="1:9" ht="15.75" thickBot="1" x14ac:dyDescent="0.3">
      <c r="A18" s="7">
        <v>2.1615142822265621</v>
      </c>
      <c r="B18" s="7">
        <v>1.6338886952355816E-2</v>
      </c>
      <c r="C18" s="7">
        <v>1.0924705300167438E-2</v>
      </c>
      <c r="D18" s="7">
        <v>1.4955906363996287</v>
      </c>
      <c r="E18" s="10">
        <v>0.17312450338082158</v>
      </c>
      <c r="F18" s="7">
        <v>-8.853528645717177E-3</v>
      </c>
      <c r="G18" s="7">
        <v>4.1531302550428806E-2</v>
      </c>
      <c r="H18" s="7">
        <v>-8.853528645717177E-3</v>
      </c>
      <c r="I18" s="7">
        <v>4.1531302550428806E-2</v>
      </c>
    </row>
    <row r="22" spans="1:9" x14ac:dyDescent="0.25">
      <c r="A22" s="29" t="s">
        <v>24</v>
      </c>
      <c r="B22" s="30"/>
      <c r="C22" s="30"/>
      <c r="D22" s="30"/>
      <c r="E22" s="30"/>
      <c r="F22" s="30"/>
      <c r="G22" s="30"/>
      <c r="H22" s="30"/>
      <c r="I22" s="31"/>
    </row>
    <row r="23" spans="1:9" ht="15.75" thickBot="1" x14ac:dyDescent="0.3">
      <c r="A23" s="15"/>
      <c r="B23" s="16"/>
      <c r="C23" s="16"/>
      <c r="D23" s="16"/>
      <c r="E23" s="16"/>
      <c r="F23" s="16"/>
      <c r="G23" s="16"/>
      <c r="H23" s="16"/>
      <c r="I23" s="6"/>
    </row>
    <row r="24" spans="1:9" x14ac:dyDescent="0.25">
      <c r="A24" s="32" t="s">
        <v>1</v>
      </c>
      <c r="B24" s="9"/>
      <c r="C24" s="16"/>
      <c r="D24" s="16"/>
      <c r="E24" s="16"/>
      <c r="F24" s="16"/>
      <c r="G24" s="16"/>
      <c r="H24" s="16"/>
      <c r="I24" s="6"/>
    </row>
    <row r="25" spans="1:9" x14ac:dyDescent="0.25">
      <c r="A25" s="15" t="s">
        <v>2</v>
      </c>
      <c r="B25" s="16">
        <v>0.24092974987404567</v>
      </c>
      <c r="C25" s="16"/>
      <c r="D25" s="16"/>
      <c r="E25" s="16"/>
      <c r="F25" s="16"/>
      <c r="G25" s="16"/>
      <c r="H25" s="16"/>
      <c r="I25" s="6"/>
    </row>
    <row r="26" spans="1:9" x14ac:dyDescent="0.25">
      <c r="A26" s="15" t="s">
        <v>3</v>
      </c>
      <c r="B26" s="16">
        <v>5.804714437437021E-2</v>
      </c>
      <c r="C26" s="16"/>
      <c r="D26" s="16"/>
      <c r="E26" s="16"/>
      <c r="F26" s="16"/>
      <c r="G26" s="16"/>
      <c r="H26" s="16"/>
      <c r="I26" s="6"/>
    </row>
    <row r="27" spans="1:9" x14ac:dyDescent="0.25">
      <c r="A27" s="15" t="s">
        <v>4</v>
      </c>
      <c r="B27" s="16">
        <v>-5.9696962578833515E-2</v>
      </c>
      <c r="C27" s="16"/>
      <c r="D27" s="16"/>
      <c r="E27" s="16"/>
      <c r="F27" s="16"/>
      <c r="G27" s="16"/>
      <c r="H27" s="16"/>
      <c r="I27" s="6"/>
    </row>
    <row r="28" spans="1:9" x14ac:dyDescent="0.25">
      <c r="A28" s="15" t="s">
        <v>5</v>
      </c>
      <c r="B28" s="16">
        <v>7.7721834203365814E-2</v>
      </c>
      <c r="C28" s="16"/>
      <c r="D28" s="16"/>
      <c r="E28" s="16"/>
      <c r="F28" s="16"/>
      <c r="G28" s="16"/>
      <c r="H28" s="16"/>
      <c r="I28" s="6"/>
    </row>
    <row r="29" spans="1:9" ht="15.75" thickBot="1" x14ac:dyDescent="0.3">
      <c r="A29" s="33" t="s">
        <v>6</v>
      </c>
      <c r="B29" s="7">
        <v>10</v>
      </c>
      <c r="C29" s="16"/>
      <c r="D29" s="16"/>
      <c r="E29" s="16"/>
      <c r="F29" s="16"/>
      <c r="G29" s="16"/>
      <c r="H29" s="16"/>
      <c r="I29" s="6"/>
    </row>
    <row r="30" spans="1:9" x14ac:dyDescent="0.25">
      <c r="A30" s="15"/>
      <c r="B30" s="16"/>
      <c r="C30" s="16"/>
      <c r="D30" s="16"/>
      <c r="E30" s="16"/>
      <c r="F30" s="16"/>
      <c r="G30" s="16"/>
      <c r="H30" s="16"/>
      <c r="I30" s="6"/>
    </row>
    <row r="31" spans="1:9" ht="15.75" thickBot="1" x14ac:dyDescent="0.3">
      <c r="A31" s="15" t="s">
        <v>7</v>
      </c>
      <c r="B31" s="16"/>
      <c r="C31" s="16"/>
      <c r="D31" s="16"/>
      <c r="E31" s="16"/>
      <c r="F31" s="16"/>
      <c r="G31" s="16"/>
      <c r="H31" s="16"/>
      <c r="I31" s="6"/>
    </row>
    <row r="32" spans="1:9" x14ac:dyDescent="0.25">
      <c r="A32" s="34"/>
      <c r="B32" s="8" t="s">
        <v>8</v>
      </c>
      <c r="C32" s="8" t="s">
        <v>9</v>
      </c>
      <c r="D32" s="8" t="s">
        <v>10</v>
      </c>
      <c r="E32" s="8" t="s">
        <v>11</v>
      </c>
      <c r="F32" s="8" t="s">
        <v>12</v>
      </c>
      <c r="G32" s="16"/>
      <c r="H32" s="16"/>
      <c r="I32" s="6"/>
    </row>
    <row r="33" spans="1:9" x14ac:dyDescent="0.25">
      <c r="A33" s="15" t="s">
        <v>13</v>
      </c>
      <c r="B33" s="16">
        <v>1</v>
      </c>
      <c r="C33" s="16">
        <v>2.9780210408029764E-3</v>
      </c>
      <c r="D33" s="16">
        <v>2.9780210408029764E-3</v>
      </c>
      <c r="E33" s="16">
        <v>0.49299405190138729</v>
      </c>
      <c r="F33" s="16">
        <v>0.50250821167609927</v>
      </c>
      <c r="G33" s="16"/>
      <c r="H33" s="16"/>
      <c r="I33" s="6"/>
    </row>
    <row r="34" spans="1:9" x14ac:dyDescent="0.25">
      <c r="A34" s="15" t="s">
        <v>14</v>
      </c>
      <c r="B34" s="16">
        <v>8</v>
      </c>
      <c r="C34" s="16">
        <v>4.8325468095483874E-2</v>
      </c>
      <c r="D34" s="16">
        <v>6.0406835119354843E-3</v>
      </c>
      <c r="E34" s="16"/>
      <c r="F34" s="16"/>
      <c r="G34" s="16"/>
      <c r="H34" s="16"/>
      <c r="I34" s="6"/>
    </row>
    <row r="35" spans="1:9" ht="15.75" thickBot="1" x14ac:dyDescent="0.3">
      <c r="A35" s="33" t="s">
        <v>15</v>
      </c>
      <c r="B35" s="7">
        <v>9</v>
      </c>
      <c r="C35" s="7">
        <v>5.1303489136286851E-2</v>
      </c>
      <c r="D35" s="7"/>
      <c r="E35" s="7"/>
      <c r="F35" s="7"/>
      <c r="G35" s="16"/>
      <c r="H35" s="16"/>
      <c r="I35" s="6"/>
    </row>
    <row r="36" spans="1:9" ht="15.75" thickBot="1" x14ac:dyDescent="0.3">
      <c r="A36" s="15"/>
      <c r="B36" s="16"/>
      <c r="C36" s="16"/>
      <c r="D36" s="16"/>
      <c r="E36" s="16"/>
      <c r="F36" s="16"/>
      <c r="G36" s="16"/>
      <c r="H36" s="16"/>
      <c r="I36" s="6"/>
    </row>
    <row r="37" spans="1:9" x14ac:dyDescent="0.25">
      <c r="A37" s="34"/>
      <c r="B37" s="8" t="s">
        <v>16</v>
      </c>
      <c r="C37" s="8" t="s">
        <v>5</v>
      </c>
      <c r="D37" s="8" t="s">
        <v>17</v>
      </c>
      <c r="E37" s="8" t="s">
        <v>18</v>
      </c>
      <c r="F37" s="8" t="s">
        <v>19</v>
      </c>
      <c r="G37" s="8" t="s">
        <v>20</v>
      </c>
      <c r="H37" s="8" t="s">
        <v>21</v>
      </c>
      <c r="I37" s="35" t="s">
        <v>22</v>
      </c>
    </row>
    <row r="38" spans="1:9" x14ac:dyDescent="0.25">
      <c r="A38" s="15" t="s">
        <v>23</v>
      </c>
      <c r="B38" s="16">
        <v>0.10035477972239072</v>
      </c>
      <c r="C38" s="16">
        <v>3.542991722671656E-2</v>
      </c>
      <c r="D38" s="16">
        <v>2.8324869934134762</v>
      </c>
      <c r="E38" s="16">
        <v>2.2065586291084162E-2</v>
      </c>
      <c r="F38" s="16">
        <v>1.8653244087640977E-2</v>
      </c>
      <c r="G38" s="16">
        <v>0.18205631535714045</v>
      </c>
      <c r="H38" s="16">
        <v>1.8653244087640977E-2</v>
      </c>
      <c r="I38" s="6">
        <v>0.18205631535714045</v>
      </c>
    </row>
    <row r="39" spans="1:9" x14ac:dyDescent="0.25">
      <c r="A39" s="36">
        <v>10.277116775512701</v>
      </c>
      <c r="B39" s="37">
        <v>2.3195463324843704E-3</v>
      </c>
      <c r="C39" s="37">
        <v>3.3035601004161716E-3</v>
      </c>
      <c r="D39" s="37">
        <v>0.70213535155366524</v>
      </c>
      <c r="E39" s="38">
        <v>0.5025082116760986</v>
      </c>
      <c r="F39" s="37">
        <v>-5.2984769199708147E-3</v>
      </c>
      <c r="G39" s="37">
        <v>9.9375695849395554E-3</v>
      </c>
      <c r="H39" s="37">
        <v>-5.2984769199708147E-3</v>
      </c>
      <c r="I39" s="39">
        <v>9.9375695849395554E-3</v>
      </c>
    </row>
    <row r="43" spans="1:9" x14ac:dyDescent="0.25">
      <c r="A43" s="29" t="s">
        <v>25</v>
      </c>
      <c r="B43" s="30"/>
      <c r="C43" s="30"/>
      <c r="D43" s="30"/>
      <c r="E43" s="30"/>
      <c r="F43" s="30"/>
      <c r="G43" s="30"/>
      <c r="H43" s="30"/>
      <c r="I43" s="31"/>
    </row>
    <row r="44" spans="1:9" ht="15.75" thickBot="1" x14ac:dyDescent="0.3">
      <c r="A44" s="15"/>
      <c r="B44" s="16"/>
      <c r="C44" s="16"/>
      <c r="D44" s="16"/>
      <c r="E44" s="16"/>
      <c r="F44" s="16"/>
      <c r="G44" s="16"/>
      <c r="H44" s="16"/>
      <c r="I44" s="6"/>
    </row>
    <row r="45" spans="1:9" x14ac:dyDescent="0.25">
      <c r="A45" s="32" t="s">
        <v>1</v>
      </c>
      <c r="B45" s="9"/>
      <c r="C45" s="16"/>
      <c r="D45" s="16"/>
      <c r="E45" s="16"/>
      <c r="F45" s="16"/>
      <c r="G45" s="16"/>
      <c r="H45" s="16"/>
      <c r="I45" s="6"/>
    </row>
    <row r="46" spans="1:9" x14ac:dyDescent="0.25">
      <c r="A46" s="15" t="s">
        <v>2</v>
      </c>
      <c r="B46" s="16">
        <v>6.7924195162187645E-2</v>
      </c>
      <c r="C46" s="16"/>
      <c r="D46" s="16"/>
      <c r="E46" s="16"/>
      <c r="F46" s="16"/>
      <c r="G46" s="16"/>
      <c r="H46" s="16"/>
      <c r="I46" s="6"/>
    </row>
    <row r="47" spans="1:9" x14ac:dyDescent="0.25">
      <c r="A47" s="15" t="s">
        <v>3</v>
      </c>
      <c r="B47" s="16">
        <v>4.6136962884309549E-3</v>
      </c>
      <c r="C47" s="16"/>
      <c r="D47" s="16"/>
      <c r="E47" s="16"/>
      <c r="F47" s="16"/>
      <c r="G47" s="16"/>
      <c r="H47" s="16"/>
      <c r="I47" s="6"/>
    </row>
    <row r="48" spans="1:9" x14ac:dyDescent="0.25">
      <c r="A48" s="15" t="s">
        <v>4</v>
      </c>
      <c r="B48" s="16">
        <v>-0.11980959167551518</v>
      </c>
      <c r="C48" s="16"/>
      <c r="D48" s="16"/>
      <c r="E48" s="16"/>
      <c r="F48" s="16"/>
      <c r="G48" s="16"/>
      <c r="H48" s="16"/>
      <c r="I48" s="6"/>
    </row>
    <row r="49" spans="1:9" x14ac:dyDescent="0.25">
      <c r="A49" s="15" t="s">
        <v>5</v>
      </c>
      <c r="B49" s="16">
        <v>7.9895862235533827E-2</v>
      </c>
      <c r="C49" s="16"/>
      <c r="D49" s="16"/>
      <c r="E49" s="16"/>
      <c r="F49" s="16"/>
      <c r="G49" s="16"/>
      <c r="H49" s="16"/>
      <c r="I49" s="6"/>
    </row>
    <row r="50" spans="1:9" ht="15.75" thickBot="1" x14ac:dyDescent="0.3">
      <c r="A50" s="33" t="s">
        <v>6</v>
      </c>
      <c r="B50" s="7">
        <v>10</v>
      </c>
      <c r="C50" s="16"/>
      <c r="D50" s="16"/>
      <c r="E50" s="16"/>
      <c r="F50" s="16"/>
      <c r="G50" s="16"/>
      <c r="H50" s="16"/>
      <c r="I50" s="6"/>
    </row>
    <row r="51" spans="1:9" x14ac:dyDescent="0.25">
      <c r="A51" s="15"/>
      <c r="B51" s="16"/>
      <c r="C51" s="16"/>
      <c r="D51" s="16"/>
      <c r="E51" s="16"/>
      <c r="F51" s="16"/>
      <c r="G51" s="16"/>
      <c r="H51" s="16"/>
      <c r="I51" s="6"/>
    </row>
    <row r="52" spans="1:9" ht="15.75" thickBot="1" x14ac:dyDescent="0.3">
      <c r="A52" s="15" t="s">
        <v>7</v>
      </c>
      <c r="B52" s="16"/>
      <c r="C52" s="16"/>
      <c r="D52" s="16"/>
      <c r="E52" s="16"/>
      <c r="F52" s="16"/>
      <c r="G52" s="16"/>
      <c r="H52" s="16"/>
      <c r="I52" s="6"/>
    </row>
    <row r="53" spans="1:9" x14ac:dyDescent="0.25">
      <c r="A53" s="34"/>
      <c r="B53" s="8" t="s">
        <v>8</v>
      </c>
      <c r="C53" s="8" t="s">
        <v>9</v>
      </c>
      <c r="D53" s="8" t="s">
        <v>10</v>
      </c>
      <c r="E53" s="8" t="s">
        <v>11</v>
      </c>
      <c r="F53" s="8" t="s">
        <v>12</v>
      </c>
      <c r="G53" s="16"/>
      <c r="H53" s="16"/>
      <c r="I53" s="6"/>
    </row>
    <row r="54" spans="1:9" x14ac:dyDescent="0.25">
      <c r="A54" s="15" t="s">
        <v>13</v>
      </c>
      <c r="B54" s="16">
        <v>1</v>
      </c>
      <c r="C54" s="16">
        <v>2.3669871741164444E-4</v>
      </c>
      <c r="D54" s="16">
        <v>2.3669871741164444E-4</v>
      </c>
      <c r="E54" s="16">
        <v>3.7080649160853678E-2</v>
      </c>
      <c r="F54" s="16">
        <v>0.85209944975795227</v>
      </c>
      <c r="G54" s="16"/>
      <c r="H54" s="16"/>
      <c r="I54" s="6"/>
    </row>
    <row r="55" spans="1:9" x14ac:dyDescent="0.25">
      <c r="A55" s="15" t="s">
        <v>14</v>
      </c>
      <c r="B55" s="16">
        <v>8</v>
      </c>
      <c r="C55" s="16">
        <v>5.1066790418875206E-2</v>
      </c>
      <c r="D55" s="16">
        <v>6.3833488023594008E-3</v>
      </c>
      <c r="E55" s="16"/>
      <c r="F55" s="16"/>
      <c r="G55" s="16"/>
      <c r="H55" s="16"/>
      <c r="I55" s="6"/>
    </row>
    <row r="56" spans="1:9" ht="15.75" thickBot="1" x14ac:dyDescent="0.3">
      <c r="A56" s="33" t="s">
        <v>15</v>
      </c>
      <c r="B56" s="7">
        <v>9</v>
      </c>
      <c r="C56" s="7">
        <v>5.1303489136286851E-2</v>
      </c>
      <c r="D56" s="7"/>
      <c r="E56" s="7"/>
      <c r="F56" s="7"/>
      <c r="G56" s="16"/>
      <c r="H56" s="16"/>
      <c r="I56" s="6"/>
    </row>
    <row r="57" spans="1:9" ht="15.75" thickBot="1" x14ac:dyDescent="0.3">
      <c r="A57" s="15"/>
      <c r="B57" s="16"/>
      <c r="C57" s="16"/>
      <c r="D57" s="16"/>
      <c r="E57" s="16"/>
      <c r="F57" s="16"/>
      <c r="G57" s="16"/>
      <c r="H57" s="16"/>
      <c r="I57" s="6"/>
    </row>
    <row r="58" spans="1:9" x14ac:dyDescent="0.25">
      <c r="A58" s="34"/>
      <c r="B58" s="8" t="s">
        <v>16</v>
      </c>
      <c r="C58" s="8" t="s">
        <v>5</v>
      </c>
      <c r="D58" s="8" t="s">
        <v>17</v>
      </c>
      <c r="E58" s="8" t="s">
        <v>18</v>
      </c>
      <c r="F58" s="8" t="s">
        <v>19</v>
      </c>
      <c r="G58" s="8" t="s">
        <v>20</v>
      </c>
      <c r="H58" s="8" t="s">
        <v>21</v>
      </c>
      <c r="I58" s="35" t="s">
        <v>22</v>
      </c>
    </row>
    <row r="59" spans="1:9" x14ac:dyDescent="0.25">
      <c r="A59" s="36" t="s">
        <v>23</v>
      </c>
      <c r="B59" s="37">
        <v>0.10936997321242059</v>
      </c>
      <c r="C59" s="37">
        <v>5.2684720294910677E-2</v>
      </c>
      <c r="D59" s="37">
        <v>2.0759334509171854</v>
      </c>
      <c r="E59" s="37">
        <v>7.1566116053871504E-2</v>
      </c>
      <c r="F59" s="37">
        <v>-1.2121209649718342E-2</v>
      </c>
      <c r="G59" s="37">
        <v>0.23086115607455954</v>
      </c>
      <c r="H59" s="37">
        <v>-1.2121209649718342E-2</v>
      </c>
      <c r="I59" s="39">
        <v>0.23086115607455954</v>
      </c>
    </row>
    <row r="60" spans="1:9" ht="15.75" thickBot="1" x14ac:dyDescent="0.3">
      <c r="A60" s="7">
        <v>3.5276667317375541</v>
      </c>
      <c r="B60" s="7">
        <v>3.3748577845475174E-3</v>
      </c>
      <c r="C60" s="7">
        <v>1.7525959840839041E-2</v>
      </c>
      <c r="D60" s="7">
        <v>0.1925633640152144</v>
      </c>
      <c r="E60" s="10">
        <v>0.85209944975794771</v>
      </c>
      <c r="F60" s="7">
        <v>-3.7040078081849476E-2</v>
      </c>
      <c r="G60" s="7">
        <v>4.3789793650944514E-2</v>
      </c>
      <c r="H60" s="7">
        <v>-3.7040078081849476E-2</v>
      </c>
      <c r="I60" s="7">
        <v>4.3789793650944514E-2</v>
      </c>
    </row>
    <row r="64" spans="1:9" x14ac:dyDescent="0.25">
      <c r="A64" s="29" t="s">
        <v>26</v>
      </c>
      <c r="B64" s="30"/>
      <c r="C64" s="30"/>
      <c r="D64" s="30"/>
      <c r="E64" s="30"/>
      <c r="F64" s="30"/>
      <c r="G64" s="30"/>
      <c r="H64" s="30"/>
      <c r="I64" s="31"/>
    </row>
    <row r="65" spans="1:9" ht="15.75" thickBot="1" x14ac:dyDescent="0.3">
      <c r="A65" s="15"/>
      <c r="B65" s="16"/>
      <c r="C65" s="16"/>
      <c r="D65" s="16"/>
      <c r="E65" s="16"/>
      <c r="F65" s="16"/>
      <c r="G65" s="16"/>
      <c r="H65" s="16"/>
      <c r="I65" s="6"/>
    </row>
    <row r="66" spans="1:9" x14ac:dyDescent="0.25">
      <c r="A66" s="32" t="s">
        <v>1</v>
      </c>
      <c r="B66" s="9"/>
      <c r="C66" s="16"/>
      <c r="D66" s="16"/>
      <c r="E66" s="16"/>
      <c r="F66" s="16"/>
      <c r="G66" s="16"/>
      <c r="H66" s="16"/>
      <c r="I66" s="6"/>
    </row>
    <row r="67" spans="1:9" x14ac:dyDescent="0.25">
      <c r="A67" s="15" t="s">
        <v>2</v>
      </c>
      <c r="B67" s="16">
        <v>0.11755178610337703</v>
      </c>
      <c r="C67" s="16"/>
      <c r="D67" s="16"/>
      <c r="E67" s="16"/>
      <c r="F67" s="16"/>
      <c r="G67" s="16"/>
      <c r="H67" s="16"/>
      <c r="I67" s="6"/>
    </row>
    <row r="68" spans="1:9" x14ac:dyDescent="0.25">
      <c r="A68" s="15" t="s">
        <v>3</v>
      </c>
      <c r="B68" s="16">
        <v>1.3818422416094106E-2</v>
      </c>
      <c r="C68" s="16"/>
      <c r="D68" s="16"/>
      <c r="E68" s="16"/>
      <c r="F68" s="16"/>
      <c r="G68" s="16"/>
      <c r="H68" s="16"/>
      <c r="I68" s="6"/>
    </row>
    <row r="69" spans="1:9" x14ac:dyDescent="0.25">
      <c r="A69" s="15" t="s">
        <v>4</v>
      </c>
      <c r="B69" s="16">
        <v>-0.10945427478189414</v>
      </c>
      <c r="C69" s="16"/>
      <c r="D69" s="16"/>
      <c r="E69" s="16"/>
      <c r="F69" s="16"/>
      <c r="G69" s="16"/>
      <c r="H69" s="16"/>
      <c r="I69" s="6"/>
    </row>
    <row r="70" spans="1:9" x14ac:dyDescent="0.25">
      <c r="A70" s="15" t="s">
        <v>5</v>
      </c>
      <c r="B70" s="16">
        <v>7.9525590104681201E-2</v>
      </c>
      <c r="C70" s="16"/>
      <c r="D70" s="16"/>
      <c r="E70" s="16"/>
      <c r="F70" s="16"/>
      <c r="G70" s="16"/>
      <c r="H70" s="16"/>
      <c r="I70" s="6"/>
    </row>
    <row r="71" spans="1:9" ht="15.75" thickBot="1" x14ac:dyDescent="0.3">
      <c r="A71" s="33" t="s">
        <v>6</v>
      </c>
      <c r="B71" s="7">
        <v>10</v>
      </c>
      <c r="C71" s="16"/>
      <c r="D71" s="16"/>
      <c r="E71" s="16"/>
      <c r="F71" s="16"/>
      <c r="G71" s="16"/>
      <c r="H71" s="16"/>
      <c r="I71" s="6"/>
    </row>
    <row r="72" spans="1:9" x14ac:dyDescent="0.25">
      <c r="A72" s="15"/>
      <c r="B72" s="16"/>
      <c r="C72" s="16"/>
      <c r="D72" s="16"/>
      <c r="E72" s="16"/>
      <c r="F72" s="16"/>
      <c r="G72" s="16"/>
      <c r="H72" s="16"/>
      <c r="I72" s="6"/>
    </row>
    <row r="73" spans="1:9" ht="15.75" thickBot="1" x14ac:dyDescent="0.3">
      <c r="A73" s="15" t="s">
        <v>7</v>
      </c>
      <c r="B73" s="16"/>
      <c r="C73" s="16"/>
      <c r="D73" s="16"/>
      <c r="E73" s="16"/>
      <c r="F73" s="16"/>
      <c r="G73" s="16"/>
      <c r="H73" s="16"/>
      <c r="I73" s="6"/>
    </row>
    <row r="74" spans="1:9" x14ac:dyDescent="0.25">
      <c r="A74" s="34"/>
      <c r="B74" s="8" t="s">
        <v>8</v>
      </c>
      <c r="C74" s="8" t="s">
        <v>9</v>
      </c>
      <c r="D74" s="8" t="s">
        <v>10</v>
      </c>
      <c r="E74" s="8" t="s">
        <v>11</v>
      </c>
      <c r="F74" s="8" t="s">
        <v>12</v>
      </c>
      <c r="G74" s="16"/>
      <c r="H74" s="16"/>
      <c r="I74" s="6"/>
    </row>
    <row r="75" spans="1:9" x14ac:dyDescent="0.25">
      <c r="A75" s="15" t="s">
        <v>13</v>
      </c>
      <c r="B75" s="16">
        <v>1</v>
      </c>
      <c r="C75" s="16">
        <v>7.0893328430470665E-4</v>
      </c>
      <c r="D75" s="16">
        <v>7.0893328430470665E-4</v>
      </c>
      <c r="E75" s="16">
        <v>0.11209637438126581</v>
      </c>
      <c r="F75" s="16">
        <v>0.7463794357310285</v>
      </c>
      <c r="G75" s="16"/>
      <c r="H75" s="16"/>
      <c r="I75" s="6"/>
    </row>
    <row r="76" spans="1:9" x14ac:dyDescent="0.25">
      <c r="A76" s="15" t="s">
        <v>14</v>
      </c>
      <c r="B76" s="16">
        <v>8</v>
      </c>
      <c r="C76" s="16">
        <v>5.0594555851982144E-2</v>
      </c>
      <c r="D76" s="16">
        <v>6.324319481497768E-3</v>
      </c>
      <c r="E76" s="16"/>
      <c r="F76" s="16"/>
      <c r="G76" s="16"/>
      <c r="H76" s="16"/>
      <c r="I76" s="6"/>
    </row>
    <row r="77" spans="1:9" ht="15.75" thickBot="1" x14ac:dyDescent="0.3">
      <c r="A77" s="33" t="s">
        <v>15</v>
      </c>
      <c r="B77" s="7">
        <v>9</v>
      </c>
      <c r="C77" s="7">
        <v>5.1303489136286851E-2</v>
      </c>
      <c r="D77" s="7"/>
      <c r="E77" s="7"/>
      <c r="F77" s="7"/>
      <c r="G77" s="16"/>
      <c r="H77" s="16"/>
      <c r="I77" s="6"/>
    </row>
    <row r="78" spans="1:9" ht="15.75" thickBot="1" x14ac:dyDescent="0.3">
      <c r="A78" s="15"/>
      <c r="B78" s="16"/>
      <c r="C78" s="16"/>
      <c r="D78" s="16"/>
      <c r="E78" s="16"/>
      <c r="F78" s="16"/>
      <c r="G78" s="16"/>
      <c r="H78" s="16"/>
      <c r="I78" s="6"/>
    </row>
    <row r="79" spans="1:9" x14ac:dyDescent="0.25">
      <c r="A79" s="34"/>
      <c r="B79" s="8" t="s">
        <v>16</v>
      </c>
      <c r="C79" s="8" t="s">
        <v>5</v>
      </c>
      <c r="D79" s="8" t="s">
        <v>17</v>
      </c>
      <c r="E79" s="8" t="s">
        <v>18</v>
      </c>
      <c r="F79" s="8" t="s">
        <v>19</v>
      </c>
      <c r="G79" s="8" t="s">
        <v>20</v>
      </c>
      <c r="H79" s="8" t="s">
        <v>21</v>
      </c>
      <c r="I79" s="35" t="s">
        <v>22</v>
      </c>
    </row>
    <row r="80" spans="1:9" x14ac:dyDescent="0.25">
      <c r="A80" s="15" t="s">
        <v>23</v>
      </c>
      <c r="B80" s="16">
        <v>0.11296323769583008</v>
      </c>
      <c r="C80" s="16">
        <v>2.9730321291418421E-2</v>
      </c>
      <c r="D80" s="16">
        <v>3.7995969363585931</v>
      </c>
      <c r="E80" s="16">
        <v>5.2396700171360513E-3</v>
      </c>
      <c r="F80" s="16">
        <v>4.4404993856870703E-2</v>
      </c>
      <c r="G80" s="16">
        <v>0.18152148153478948</v>
      </c>
      <c r="H80" s="16">
        <v>4.4404993856870703E-2</v>
      </c>
      <c r="I80" s="6">
        <v>0.18152148153478948</v>
      </c>
    </row>
    <row r="81" spans="1:9" x14ac:dyDescent="0.25">
      <c r="A81" s="36">
        <v>0.64043703998765511</v>
      </c>
      <c r="B81" s="37">
        <v>6.761136414490024E-3</v>
      </c>
      <c r="C81" s="37">
        <v>2.0194072699927613E-2</v>
      </c>
      <c r="D81" s="37">
        <v>0.334807966424438</v>
      </c>
      <c r="E81" s="38">
        <v>0.7463794357310265</v>
      </c>
      <c r="F81" s="37">
        <v>-3.9806478738156625E-2</v>
      </c>
      <c r="G81" s="37">
        <v>5.3328751567136679E-2</v>
      </c>
      <c r="H81" s="37">
        <v>-3.9806478738156625E-2</v>
      </c>
      <c r="I81" s="39">
        <v>5.3328751567136679E-2</v>
      </c>
    </row>
    <row r="85" spans="1:9" x14ac:dyDescent="0.25">
      <c r="A85" s="26" t="s">
        <v>88</v>
      </c>
      <c r="B85" s="27"/>
      <c r="C85" s="27"/>
      <c r="D85" s="27"/>
      <c r="E85" s="27"/>
      <c r="F85" s="27"/>
      <c r="G85" s="27"/>
      <c r="H85" s="27"/>
      <c r="I85" s="28"/>
    </row>
    <row r="86" spans="1:9" ht="15.75" thickBot="1" x14ac:dyDescent="0.3">
      <c r="A86" s="15"/>
      <c r="B86" s="16"/>
      <c r="C86" s="16"/>
      <c r="D86" s="16"/>
      <c r="E86" s="16"/>
      <c r="F86" s="16"/>
      <c r="G86" s="16"/>
      <c r="H86" s="16"/>
      <c r="I86" s="6"/>
    </row>
    <row r="87" spans="1:9" x14ac:dyDescent="0.25">
      <c r="A87" s="17" t="s">
        <v>1</v>
      </c>
      <c r="B87" s="14"/>
      <c r="C87" s="16"/>
      <c r="D87" s="16"/>
      <c r="E87" s="16"/>
      <c r="F87" s="16"/>
      <c r="G87" s="16"/>
      <c r="H87" s="16"/>
      <c r="I87" s="6"/>
    </row>
    <row r="88" spans="1:9" x14ac:dyDescent="0.25">
      <c r="A88" s="18" t="s">
        <v>2</v>
      </c>
      <c r="B88" s="11">
        <v>0.95993741368934649</v>
      </c>
      <c r="C88" s="16"/>
      <c r="D88" s="16"/>
      <c r="E88" s="16"/>
      <c r="F88" s="16"/>
      <c r="G88" s="16"/>
      <c r="H88" s="16"/>
      <c r="I88" s="6"/>
    </row>
    <row r="89" spans="1:9" x14ac:dyDescent="0.25">
      <c r="A89" s="18" t="s">
        <v>3</v>
      </c>
      <c r="B89" s="11">
        <v>0.92147983820059143</v>
      </c>
      <c r="C89" s="16"/>
      <c r="D89" s="16"/>
      <c r="E89" s="16"/>
      <c r="F89" s="16"/>
      <c r="G89" s="16"/>
      <c r="H89" s="16"/>
      <c r="I89" s="6"/>
    </row>
    <row r="90" spans="1:9" x14ac:dyDescent="0.25">
      <c r="A90" s="18" t="s">
        <v>4</v>
      </c>
      <c r="B90" s="11">
        <v>0.91166481797566545</v>
      </c>
      <c r="C90" s="16"/>
      <c r="D90" s="16"/>
      <c r="E90" s="16"/>
      <c r="F90" s="16"/>
      <c r="G90" s="16"/>
      <c r="H90" s="16"/>
      <c r="I90" s="6"/>
    </row>
    <row r="91" spans="1:9" x14ac:dyDescent="0.25">
      <c r="A91" s="18" t="s">
        <v>5</v>
      </c>
      <c r="B91" s="11">
        <v>3.9800718509535878E-2</v>
      </c>
      <c r="C91" s="16"/>
      <c r="D91" s="16"/>
      <c r="E91" s="16"/>
      <c r="F91" s="16"/>
      <c r="G91" s="16"/>
      <c r="H91" s="16"/>
      <c r="I91" s="6"/>
    </row>
    <row r="92" spans="1:9" ht="15.75" thickBot="1" x14ac:dyDescent="0.3">
      <c r="A92" s="19" t="s">
        <v>6</v>
      </c>
      <c r="B92" s="12">
        <v>10</v>
      </c>
      <c r="C92" s="16"/>
      <c r="D92" s="16"/>
      <c r="E92" s="16"/>
      <c r="F92" s="16"/>
      <c r="G92" s="16"/>
      <c r="H92" s="16"/>
      <c r="I92" s="6"/>
    </row>
    <row r="93" spans="1:9" x14ac:dyDescent="0.25">
      <c r="A93" s="15"/>
      <c r="B93" s="16"/>
      <c r="C93" s="16"/>
      <c r="D93" s="16"/>
      <c r="E93" s="16"/>
      <c r="F93" s="16"/>
      <c r="G93" s="16"/>
      <c r="H93" s="16"/>
      <c r="I93" s="6"/>
    </row>
    <row r="94" spans="1:9" ht="15.75" thickBot="1" x14ac:dyDescent="0.3">
      <c r="A94" s="15" t="s">
        <v>7</v>
      </c>
      <c r="B94" s="16"/>
      <c r="C94" s="16"/>
      <c r="D94" s="16"/>
      <c r="E94" s="16"/>
      <c r="F94" s="16"/>
      <c r="G94" s="16"/>
      <c r="H94" s="16"/>
      <c r="I94" s="6"/>
    </row>
    <row r="95" spans="1:9" x14ac:dyDescent="0.25">
      <c r="A95" s="20"/>
      <c r="B95" s="13" t="s">
        <v>8</v>
      </c>
      <c r="C95" s="13" t="s">
        <v>9</v>
      </c>
      <c r="D95" s="13" t="s">
        <v>10</v>
      </c>
      <c r="E95" s="13" t="s">
        <v>11</v>
      </c>
      <c r="F95" s="13" t="s">
        <v>12</v>
      </c>
      <c r="G95" s="16"/>
      <c r="H95" s="16"/>
      <c r="I95" s="6"/>
    </row>
    <row r="96" spans="1:9" x14ac:dyDescent="0.25">
      <c r="A96" s="18" t="s">
        <v>13</v>
      </c>
      <c r="B96" s="11">
        <v>1</v>
      </c>
      <c r="C96" s="11">
        <v>0.14872242669446242</v>
      </c>
      <c r="D96" s="11">
        <v>0.14872242669446242</v>
      </c>
      <c r="E96" s="11">
        <v>93.884660151837082</v>
      </c>
      <c r="F96" s="11">
        <v>1.0737435055898083E-5</v>
      </c>
      <c r="G96" s="16"/>
      <c r="H96" s="16"/>
      <c r="I96" s="6"/>
    </row>
    <row r="97" spans="1:9" x14ac:dyDescent="0.25">
      <c r="A97" s="18" t="s">
        <v>14</v>
      </c>
      <c r="B97" s="11">
        <v>8</v>
      </c>
      <c r="C97" s="11">
        <v>1.2672777551002495E-2</v>
      </c>
      <c r="D97" s="11">
        <v>1.5840971938753119E-3</v>
      </c>
      <c r="E97" s="11"/>
      <c r="F97" s="11"/>
      <c r="G97" s="16"/>
      <c r="H97" s="16"/>
      <c r="I97" s="6"/>
    </row>
    <row r="98" spans="1:9" ht="15.75" thickBot="1" x14ac:dyDescent="0.3">
      <c r="A98" s="19" t="s">
        <v>15</v>
      </c>
      <c r="B98" s="12">
        <v>9</v>
      </c>
      <c r="C98" s="12">
        <v>0.16139520424546491</v>
      </c>
      <c r="D98" s="12"/>
      <c r="E98" s="12"/>
      <c r="F98" s="12"/>
      <c r="G98" s="16"/>
      <c r="H98" s="16"/>
      <c r="I98" s="6"/>
    </row>
    <row r="99" spans="1:9" ht="15.75" thickBot="1" x14ac:dyDescent="0.3">
      <c r="A99" s="15"/>
      <c r="B99" s="16"/>
      <c r="C99" s="16"/>
      <c r="D99" s="16"/>
      <c r="E99" s="16"/>
      <c r="F99" s="16"/>
      <c r="G99" s="16"/>
      <c r="H99" s="16"/>
      <c r="I99" s="6"/>
    </row>
    <row r="100" spans="1:9" x14ac:dyDescent="0.25">
      <c r="A100" s="20"/>
      <c r="B100" s="13" t="s">
        <v>16</v>
      </c>
      <c r="C100" s="13" t="s">
        <v>5</v>
      </c>
      <c r="D100" s="13" t="s">
        <v>17</v>
      </c>
      <c r="E100" s="13" t="s">
        <v>18</v>
      </c>
      <c r="F100" s="13" t="s">
        <v>19</v>
      </c>
      <c r="G100" s="13" t="s">
        <v>20</v>
      </c>
      <c r="H100" s="13" t="s">
        <v>21</v>
      </c>
      <c r="I100" s="21" t="s">
        <v>22</v>
      </c>
    </row>
    <row r="101" spans="1:9" x14ac:dyDescent="0.25">
      <c r="A101" s="18" t="s">
        <v>23</v>
      </c>
      <c r="B101" s="11">
        <v>0.24008431939838606</v>
      </c>
      <c r="C101" s="11">
        <v>1.5403502449749466E-2</v>
      </c>
      <c r="D101" s="11">
        <v>15.586346039260114</v>
      </c>
      <c r="E101" s="11">
        <v>2.8614981548306651E-7</v>
      </c>
      <c r="F101" s="11">
        <v>0.20456377905263629</v>
      </c>
      <c r="G101" s="11">
        <v>0.27560485974413584</v>
      </c>
      <c r="H101" s="11">
        <v>0.20456377905263629</v>
      </c>
      <c r="I101" s="22">
        <v>0.27560485974413584</v>
      </c>
    </row>
    <row r="102" spans="1:9" x14ac:dyDescent="0.25">
      <c r="A102" s="23">
        <v>2.1615142822265621</v>
      </c>
      <c r="B102" s="24">
        <v>5.9512259117155304E-2</v>
      </c>
      <c r="C102" s="24">
        <v>6.1419901745959384E-3</v>
      </c>
      <c r="D102" s="24">
        <v>9.6894096905764631</v>
      </c>
      <c r="E102" s="40">
        <v>1.0737435055898102E-5</v>
      </c>
      <c r="F102" s="24">
        <v>4.5348804376153705E-2</v>
      </c>
      <c r="G102" s="24">
        <v>7.3675713858156897E-2</v>
      </c>
      <c r="H102" s="24">
        <v>4.5348804376153705E-2</v>
      </c>
      <c r="I102" s="25">
        <v>7.3675713858156897E-2</v>
      </c>
    </row>
    <row r="106" spans="1:9" x14ac:dyDescent="0.25">
      <c r="A106" s="26" t="s">
        <v>89</v>
      </c>
      <c r="B106" s="27"/>
      <c r="C106" s="27"/>
      <c r="D106" s="27"/>
      <c r="E106" s="27"/>
      <c r="F106" s="27"/>
      <c r="G106" s="27"/>
      <c r="H106" s="27"/>
      <c r="I106" s="28"/>
    </row>
    <row r="107" spans="1:9" ht="15.75" thickBot="1" x14ac:dyDescent="0.3">
      <c r="A107" s="15"/>
      <c r="B107" s="16"/>
      <c r="C107" s="16"/>
      <c r="D107" s="16"/>
      <c r="E107" s="16"/>
      <c r="F107" s="16"/>
      <c r="G107" s="16"/>
      <c r="H107" s="16"/>
      <c r="I107" s="6"/>
    </row>
    <row r="108" spans="1:9" x14ac:dyDescent="0.25">
      <c r="A108" s="17" t="s">
        <v>1</v>
      </c>
      <c r="B108" s="14"/>
      <c r="C108" s="16"/>
      <c r="D108" s="16"/>
      <c r="E108" s="16"/>
      <c r="F108" s="16"/>
      <c r="G108" s="16"/>
      <c r="H108" s="16"/>
      <c r="I108" s="6"/>
    </row>
    <row r="109" spans="1:9" x14ac:dyDescent="0.25">
      <c r="A109" s="18" t="s">
        <v>2</v>
      </c>
      <c r="B109" s="11">
        <v>0.96534346283211814</v>
      </c>
      <c r="C109" s="16"/>
      <c r="D109" s="16"/>
      <c r="E109" s="16"/>
      <c r="F109" s="16"/>
      <c r="G109" s="16"/>
      <c r="H109" s="16"/>
      <c r="I109" s="6"/>
    </row>
    <row r="110" spans="1:9" x14ac:dyDescent="0.25">
      <c r="A110" s="18" t="s">
        <v>3</v>
      </c>
      <c r="B110" s="11">
        <v>0.93188800123270499</v>
      </c>
      <c r="C110" s="16"/>
      <c r="D110" s="16"/>
      <c r="E110" s="16"/>
      <c r="F110" s="16"/>
      <c r="G110" s="16"/>
      <c r="H110" s="16"/>
      <c r="I110" s="6"/>
    </row>
    <row r="111" spans="1:9" x14ac:dyDescent="0.25">
      <c r="A111" s="18" t="s">
        <v>4</v>
      </c>
      <c r="B111" s="11">
        <v>0.92337400138679304</v>
      </c>
      <c r="C111" s="16"/>
      <c r="D111" s="16"/>
      <c r="E111" s="16"/>
      <c r="F111" s="16"/>
      <c r="G111" s="16"/>
      <c r="H111" s="16"/>
      <c r="I111" s="6"/>
    </row>
    <row r="112" spans="1:9" x14ac:dyDescent="0.25">
      <c r="A112" s="18" t="s">
        <v>5</v>
      </c>
      <c r="B112" s="11">
        <v>3.7069107678453846E-2</v>
      </c>
      <c r="C112" s="16"/>
      <c r="D112" s="16"/>
      <c r="E112" s="16"/>
      <c r="F112" s="16"/>
      <c r="G112" s="16"/>
      <c r="H112" s="16"/>
      <c r="I112" s="6"/>
    </row>
    <row r="113" spans="1:9" ht="15.75" thickBot="1" x14ac:dyDescent="0.3">
      <c r="A113" s="19" t="s">
        <v>6</v>
      </c>
      <c r="B113" s="12">
        <v>10</v>
      </c>
      <c r="C113" s="16"/>
      <c r="D113" s="16"/>
      <c r="E113" s="16"/>
      <c r="F113" s="16"/>
      <c r="G113" s="16"/>
      <c r="H113" s="16"/>
      <c r="I113" s="6"/>
    </row>
    <row r="114" spans="1:9" x14ac:dyDescent="0.25">
      <c r="A114" s="15"/>
      <c r="B114" s="16"/>
      <c r="C114" s="16"/>
      <c r="D114" s="16"/>
      <c r="E114" s="16"/>
      <c r="F114" s="16"/>
      <c r="G114" s="16"/>
      <c r="H114" s="16"/>
      <c r="I114" s="6"/>
    </row>
    <row r="115" spans="1:9" ht="15.75" thickBot="1" x14ac:dyDescent="0.3">
      <c r="A115" s="15" t="s">
        <v>7</v>
      </c>
      <c r="B115" s="16"/>
      <c r="C115" s="16"/>
      <c r="D115" s="16"/>
      <c r="E115" s="16"/>
      <c r="F115" s="16"/>
      <c r="G115" s="16"/>
      <c r="H115" s="16"/>
      <c r="I115" s="6"/>
    </row>
    <row r="116" spans="1:9" x14ac:dyDescent="0.25">
      <c r="A116" s="20"/>
      <c r="B116" s="13" t="s">
        <v>8</v>
      </c>
      <c r="C116" s="13" t="s">
        <v>9</v>
      </c>
      <c r="D116" s="13" t="s">
        <v>10</v>
      </c>
      <c r="E116" s="13" t="s">
        <v>11</v>
      </c>
      <c r="F116" s="13" t="s">
        <v>12</v>
      </c>
      <c r="G116" s="16"/>
      <c r="H116" s="16"/>
      <c r="I116" s="6"/>
    </row>
    <row r="117" spans="1:9" x14ac:dyDescent="0.25">
      <c r="A117" s="18" t="s">
        <v>13</v>
      </c>
      <c r="B117" s="11">
        <v>1</v>
      </c>
      <c r="C117" s="11">
        <v>0.15040225429285048</v>
      </c>
      <c r="D117" s="11">
        <v>0.15040225429285048</v>
      </c>
      <c r="E117" s="11">
        <v>109.45360795139825</v>
      </c>
      <c r="F117" s="11">
        <v>6.0525966359635424E-6</v>
      </c>
      <c r="G117" s="16"/>
      <c r="H117" s="16"/>
      <c r="I117" s="6"/>
    </row>
    <row r="118" spans="1:9" x14ac:dyDescent="0.25">
      <c r="A118" s="18" t="s">
        <v>14</v>
      </c>
      <c r="B118" s="11">
        <v>8</v>
      </c>
      <c r="C118" s="11">
        <v>1.0992949952614448E-2</v>
      </c>
      <c r="D118" s="11">
        <v>1.3741187440768059E-3</v>
      </c>
      <c r="E118" s="11"/>
      <c r="F118" s="11"/>
      <c r="G118" s="16"/>
      <c r="H118" s="16"/>
      <c r="I118" s="6"/>
    </row>
    <row r="119" spans="1:9" ht="15.75" thickBot="1" x14ac:dyDescent="0.3">
      <c r="A119" s="19" t="s">
        <v>15</v>
      </c>
      <c r="B119" s="12">
        <v>9</v>
      </c>
      <c r="C119" s="12">
        <v>0.16139520424546494</v>
      </c>
      <c r="D119" s="12"/>
      <c r="E119" s="12"/>
      <c r="F119" s="12"/>
      <c r="G119" s="16"/>
      <c r="H119" s="16"/>
      <c r="I119" s="6"/>
    </row>
    <row r="120" spans="1:9" ht="15.75" thickBot="1" x14ac:dyDescent="0.3">
      <c r="A120" s="15"/>
      <c r="B120" s="16"/>
      <c r="C120" s="16"/>
      <c r="D120" s="16"/>
      <c r="E120" s="16"/>
      <c r="F120" s="16"/>
      <c r="G120" s="16"/>
      <c r="H120" s="16"/>
      <c r="I120" s="6"/>
    </row>
    <row r="121" spans="1:9" x14ac:dyDescent="0.25">
      <c r="A121" s="20"/>
      <c r="B121" s="13" t="s">
        <v>16</v>
      </c>
      <c r="C121" s="13" t="s">
        <v>5</v>
      </c>
      <c r="D121" s="13" t="s">
        <v>17</v>
      </c>
      <c r="E121" s="13" t="s">
        <v>18</v>
      </c>
      <c r="F121" s="13" t="s">
        <v>19</v>
      </c>
      <c r="G121" s="13" t="s">
        <v>20</v>
      </c>
      <c r="H121" s="13" t="s">
        <v>21</v>
      </c>
      <c r="I121" s="21" t="s">
        <v>22</v>
      </c>
    </row>
    <row r="122" spans="1:9" x14ac:dyDescent="0.25">
      <c r="A122" s="15" t="s">
        <v>23</v>
      </c>
      <c r="B122" s="16">
        <v>0.19879418437509605</v>
      </c>
      <c r="C122" s="16">
        <v>1.6898152625674741E-2</v>
      </c>
      <c r="D122" s="16">
        <v>11.764255465005792</v>
      </c>
      <c r="E122" s="16">
        <v>2.4934557972499175E-6</v>
      </c>
      <c r="F122" s="16">
        <v>0.15982697454297895</v>
      </c>
      <c r="G122" s="16">
        <v>0.23776139420721315</v>
      </c>
      <c r="H122" s="16">
        <v>0.15982697454297895</v>
      </c>
      <c r="I122" s="6">
        <v>0.23776139420721315</v>
      </c>
    </row>
    <row r="123" spans="1:9" x14ac:dyDescent="0.25">
      <c r="A123" s="36">
        <v>10.277116775512701</v>
      </c>
      <c r="B123" s="37">
        <v>1.6484141877375263E-2</v>
      </c>
      <c r="C123" s="37">
        <v>1.5756193396587086E-3</v>
      </c>
      <c r="D123" s="37">
        <v>10.462007835563796</v>
      </c>
      <c r="E123" s="38">
        <v>6.0525966359635424E-6</v>
      </c>
      <c r="F123" s="37">
        <v>1.2850757164614621E-2</v>
      </c>
      <c r="G123" s="37">
        <v>2.0117526590135906E-2</v>
      </c>
      <c r="H123" s="37">
        <v>1.2850757164614621E-2</v>
      </c>
      <c r="I123" s="39">
        <v>2.0117526590135906E-2</v>
      </c>
    </row>
    <row r="127" spans="1:9" x14ac:dyDescent="0.25">
      <c r="A127" s="26" t="s">
        <v>90</v>
      </c>
      <c r="B127" s="27"/>
      <c r="C127" s="27"/>
      <c r="D127" s="27"/>
      <c r="E127" s="27"/>
      <c r="F127" s="27"/>
      <c r="G127" s="27"/>
      <c r="H127" s="27"/>
      <c r="I127" s="28"/>
    </row>
    <row r="128" spans="1:9" ht="15.75" thickBot="1" x14ac:dyDescent="0.3">
      <c r="A128" s="15"/>
      <c r="B128" s="16"/>
      <c r="C128" s="16"/>
      <c r="D128" s="16"/>
      <c r="E128" s="16"/>
      <c r="F128" s="16"/>
      <c r="G128" s="16"/>
      <c r="H128" s="16"/>
      <c r="I128" s="6"/>
    </row>
    <row r="129" spans="1:9" x14ac:dyDescent="0.25">
      <c r="A129" s="17" t="s">
        <v>1</v>
      </c>
      <c r="B129" s="14"/>
      <c r="C129" s="16"/>
      <c r="D129" s="16"/>
      <c r="E129" s="16"/>
      <c r="F129" s="16"/>
      <c r="G129" s="16"/>
      <c r="H129" s="16"/>
      <c r="I129" s="6"/>
    </row>
    <row r="130" spans="1:9" x14ac:dyDescent="0.25">
      <c r="A130" s="18" t="s">
        <v>2</v>
      </c>
      <c r="B130" s="11">
        <v>0.85073101828422126</v>
      </c>
      <c r="C130" s="16"/>
      <c r="D130" s="16"/>
      <c r="E130" s="16"/>
      <c r="F130" s="16"/>
      <c r="G130" s="16"/>
      <c r="H130" s="16"/>
      <c r="I130" s="6"/>
    </row>
    <row r="131" spans="1:9" x14ac:dyDescent="0.25">
      <c r="A131" s="18" t="s">
        <v>3</v>
      </c>
      <c r="B131" s="11">
        <v>0.72374326547090806</v>
      </c>
      <c r="C131" s="16"/>
      <c r="D131" s="16"/>
      <c r="E131" s="16"/>
      <c r="F131" s="16"/>
      <c r="G131" s="16"/>
      <c r="H131" s="16"/>
      <c r="I131" s="6"/>
    </row>
    <row r="132" spans="1:9" x14ac:dyDescent="0.25">
      <c r="A132" s="18" t="s">
        <v>4</v>
      </c>
      <c r="B132" s="11">
        <v>0.68921117365477158</v>
      </c>
      <c r="C132" s="16"/>
      <c r="D132" s="16"/>
      <c r="E132" s="16"/>
      <c r="F132" s="16"/>
      <c r="G132" s="16"/>
      <c r="H132" s="16"/>
      <c r="I132" s="6"/>
    </row>
    <row r="133" spans="1:9" x14ac:dyDescent="0.25">
      <c r="A133" s="18" t="s">
        <v>5</v>
      </c>
      <c r="B133" s="11">
        <v>7.4654631548809455E-2</v>
      </c>
      <c r="C133" s="16"/>
      <c r="D133" s="16"/>
      <c r="E133" s="16"/>
      <c r="F133" s="16"/>
      <c r="G133" s="16"/>
      <c r="H133" s="16"/>
      <c r="I133" s="6"/>
    </row>
    <row r="134" spans="1:9" ht="15.75" thickBot="1" x14ac:dyDescent="0.3">
      <c r="A134" s="19" t="s">
        <v>6</v>
      </c>
      <c r="B134" s="12">
        <v>10</v>
      </c>
      <c r="C134" s="16"/>
      <c r="D134" s="16"/>
      <c r="E134" s="16"/>
      <c r="F134" s="16"/>
      <c r="G134" s="16"/>
      <c r="H134" s="16"/>
      <c r="I134" s="6"/>
    </row>
    <row r="135" spans="1:9" x14ac:dyDescent="0.25">
      <c r="A135" s="15"/>
      <c r="B135" s="16"/>
      <c r="C135" s="16"/>
      <c r="D135" s="16"/>
      <c r="E135" s="16"/>
      <c r="F135" s="16"/>
      <c r="G135" s="16"/>
      <c r="H135" s="16"/>
      <c r="I135" s="6"/>
    </row>
    <row r="136" spans="1:9" ht="15.75" thickBot="1" x14ac:dyDescent="0.3">
      <c r="A136" s="15" t="s">
        <v>7</v>
      </c>
      <c r="B136" s="16"/>
      <c r="C136" s="16"/>
      <c r="D136" s="16"/>
      <c r="E136" s="16"/>
      <c r="F136" s="16"/>
      <c r="G136" s="16"/>
      <c r="H136" s="16"/>
      <c r="I136" s="6"/>
    </row>
    <row r="137" spans="1:9" x14ac:dyDescent="0.25">
      <c r="A137" s="20"/>
      <c r="B137" s="13" t="s">
        <v>8</v>
      </c>
      <c r="C137" s="13" t="s">
        <v>9</v>
      </c>
      <c r="D137" s="13" t="s">
        <v>10</v>
      </c>
      <c r="E137" s="13" t="s">
        <v>11</v>
      </c>
      <c r="F137" s="13" t="s">
        <v>12</v>
      </c>
      <c r="G137" s="16"/>
      <c r="H137" s="16"/>
      <c r="I137" s="6"/>
    </row>
    <row r="138" spans="1:9" x14ac:dyDescent="0.25">
      <c r="A138" s="18" t="s">
        <v>13</v>
      </c>
      <c r="B138" s="11">
        <v>1</v>
      </c>
      <c r="C138" s="11">
        <v>0.11680869215195694</v>
      </c>
      <c r="D138" s="11">
        <v>0.11680869215195694</v>
      </c>
      <c r="E138" s="11">
        <v>20.958570054904992</v>
      </c>
      <c r="F138" s="11">
        <v>1.8066122629200201E-3</v>
      </c>
      <c r="G138" s="16"/>
      <c r="H138" s="16"/>
      <c r="I138" s="6"/>
    </row>
    <row r="139" spans="1:9" x14ac:dyDescent="0.25">
      <c r="A139" s="18" t="s">
        <v>14</v>
      </c>
      <c r="B139" s="11">
        <v>8</v>
      </c>
      <c r="C139" s="11">
        <v>4.4586512093507974E-2</v>
      </c>
      <c r="D139" s="11">
        <v>5.5733140116884967E-3</v>
      </c>
      <c r="E139" s="11"/>
      <c r="F139" s="11"/>
      <c r="G139" s="16"/>
      <c r="H139" s="16"/>
      <c r="I139" s="6"/>
    </row>
    <row r="140" spans="1:9" ht="15.75" thickBot="1" x14ac:dyDescent="0.3">
      <c r="A140" s="19" t="s">
        <v>15</v>
      </c>
      <c r="B140" s="12">
        <v>9</v>
      </c>
      <c r="C140" s="12">
        <v>0.16139520424546491</v>
      </c>
      <c r="D140" s="12"/>
      <c r="E140" s="12"/>
      <c r="F140" s="12"/>
      <c r="G140" s="16"/>
      <c r="H140" s="16"/>
      <c r="I140" s="6"/>
    </row>
    <row r="141" spans="1:9" ht="15.75" thickBot="1" x14ac:dyDescent="0.3">
      <c r="A141" s="15"/>
      <c r="B141" s="16"/>
      <c r="C141" s="16"/>
      <c r="D141" s="16"/>
      <c r="E141" s="16"/>
      <c r="F141" s="16"/>
      <c r="G141" s="16"/>
      <c r="H141" s="16"/>
      <c r="I141" s="6"/>
    </row>
    <row r="142" spans="1:9" x14ac:dyDescent="0.25">
      <c r="A142" s="20"/>
      <c r="B142" s="13" t="s">
        <v>16</v>
      </c>
      <c r="C142" s="13" t="s">
        <v>5</v>
      </c>
      <c r="D142" s="13" t="s">
        <v>17</v>
      </c>
      <c r="E142" s="13" t="s">
        <v>18</v>
      </c>
      <c r="F142" s="13" t="s">
        <v>19</v>
      </c>
      <c r="G142" s="13" t="s">
        <v>20</v>
      </c>
      <c r="H142" s="13" t="s">
        <v>21</v>
      </c>
      <c r="I142" s="21" t="s">
        <v>22</v>
      </c>
    </row>
    <row r="143" spans="1:9" x14ac:dyDescent="0.25">
      <c r="A143" s="18" t="s">
        <v>23</v>
      </c>
      <c r="B143" s="11">
        <v>0.12836280470551104</v>
      </c>
      <c r="C143" s="11">
        <v>4.9228561677870736E-2</v>
      </c>
      <c r="D143" s="11">
        <v>2.6074863926648661</v>
      </c>
      <c r="E143" s="11">
        <v>3.1252118185150488E-2</v>
      </c>
      <c r="F143" s="11">
        <v>1.4841537906187724E-2</v>
      </c>
      <c r="G143" s="11">
        <v>0.24188407150483435</v>
      </c>
      <c r="H143" s="11">
        <v>1.4841537906187724E-2</v>
      </c>
      <c r="I143" s="22">
        <v>0.24188407150483435</v>
      </c>
    </row>
    <row r="144" spans="1:9" x14ac:dyDescent="0.25">
      <c r="A144" s="23">
        <v>3.5276667317375541</v>
      </c>
      <c r="B144" s="24">
        <v>7.497131093145093E-2</v>
      </c>
      <c r="C144" s="24">
        <v>1.6376243247740549E-2</v>
      </c>
      <c r="D144" s="24">
        <v>4.5780530856364026</v>
      </c>
      <c r="E144" s="40">
        <v>1.8066122629200219E-3</v>
      </c>
      <c r="F144" s="24">
        <v>3.7207626283051902E-2</v>
      </c>
      <c r="G144" s="24">
        <v>0.11273499557984995</v>
      </c>
      <c r="H144" s="24">
        <v>3.7207626283051902E-2</v>
      </c>
      <c r="I144" s="25">
        <v>0.11273499557984995</v>
      </c>
    </row>
    <row r="148" spans="1:9" x14ac:dyDescent="0.25">
      <c r="A148" s="26" t="s">
        <v>91</v>
      </c>
      <c r="B148" s="27"/>
      <c r="C148" s="27"/>
      <c r="D148" s="27"/>
      <c r="E148" s="27"/>
      <c r="F148" s="27"/>
      <c r="G148" s="27"/>
      <c r="H148" s="27"/>
      <c r="I148" s="28"/>
    </row>
    <row r="149" spans="1:9" ht="15.75" thickBot="1" x14ac:dyDescent="0.3">
      <c r="A149" s="15"/>
      <c r="B149" s="16"/>
      <c r="C149" s="16"/>
      <c r="D149" s="16"/>
      <c r="E149" s="16"/>
      <c r="F149" s="16"/>
      <c r="G149" s="16"/>
      <c r="H149" s="16"/>
      <c r="I149" s="6"/>
    </row>
    <row r="150" spans="1:9" x14ac:dyDescent="0.25">
      <c r="A150" s="17" t="s">
        <v>1</v>
      </c>
      <c r="B150" s="14"/>
      <c r="C150" s="16"/>
      <c r="D150" s="16"/>
      <c r="E150" s="16"/>
      <c r="F150" s="16"/>
      <c r="G150" s="16"/>
      <c r="H150" s="16"/>
      <c r="I150" s="6"/>
    </row>
    <row r="151" spans="1:9" x14ac:dyDescent="0.25">
      <c r="A151" s="18" t="s">
        <v>2</v>
      </c>
      <c r="B151" s="11">
        <v>6.767254524756193E-2</v>
      </c>
      <c r="C151" s="16"/>
      <c r="D151" s="16"/>
      <c r="E151" s="16"/>
      <c r="F151" s="16"/>
      <c r="G151" s="16"/>
      <c r="H151" s="16"/>
      <c r="I151" s="6"/>
    </row>
    <row r="152" spans="1:9" x14ac:dyDescent="0.25">
      <c r="A152" s="18" t="s">
        <v>3</v>
      </c>
      <c r="B152" s="11">
        <v>4.5795733802833161E-3</v>
      </c>
      <c r="C152" s="16"/>
      <c r="D152" s="16"/>
      <c r="E152" s="16"/>
      <c r="F152" s="16"/>
      <c r="G152" s="16"/>
      <c r="H152" s="16"/>
      <c r="I152" s="6"/>
    </row>
    <row r="153" spans="1:9" x14ac:dyDescent="0.25">
      <c r="A153" s="18" t="s">
        <v>4</v>
      </c>
      <c r="B153" s="11">
        <v>-0.11984797994718127</v>
      </c>
      <c r="C153" s="16"/>
      <c r="D153" s="16"/>
      <c r="E153" s="16"/>
      <c r="F153" s="16"/>
      <c r="G153" s="16"/>
      <c r="H153" s="16"/>
      <c r="I153" s="6"/>
    </row>
    <row r="154" spans="1:9" x14ac:dyDescent="0.25">
      <c r="A154" s="18" t="s">
        <v>5</v>
      </c>
      <c r="B154" s="11">
        <v>0.14171101009819112</v>
      </c>
      <c r="C154" s="16"/>
      <c r="D154" s="16"/>
      <c r="E154" s="16"/>
      <c r="F154" s="16"/>
      <c r="G154" s="16"/>
      <c r="H154" s="16"/>
      <c r="I154" s="6"/>
    </row>
    <row r="155" spans="1:9" ht="15.75" thickBot="1" x14ac:dyDescent="0.3">
      <c r="A155" s="19" t="s">
        <v>6</v>
      </c>
      <c r="B155" s="12">
        <v>10</v>
      </c>
      <c r="C155" s="16"/>
      <c r="D155" s="16"/>
      <c r="E155" s="16"/>
      <c r="F155" s="16"/>
      <c r="G155" s="16"/>
      <c r="H155" s="16"/>
      <c r="I155" s="6"/>
    </row>
    <row r="156" spans="1:9" x14ac:dyDescent="0.25">
      <c r="A156" s="15"/>
      <c r="B156" s="16"/>
      <c r="C156" s="16"/>
      <c r="D156" s="16"/>
      <c r="E156" s="16"/>
      <c r="F156" s="16"/>
      <c r="G156" s="16"/>
      <c r="H156" s="16"/>
      <c r="I156" s="6"/>
    </row>
    <row r="157" spans="1:9" ht="15.75" thickBot="1" x14ac:dyDescent="0.3">
      <c r="A157" s="15" t="s">
        <v>7</v>
      </c>
      <c r="B157" s="16"/>
      <c r="C157" s="16"/>
      <c r="D157" s="16"/>
      <c r="E157" s="16"/>
      <c r="F157" s="16"/>
      <c r="G157" s="16"/>
      <c r="H157" s="16"/>
      <c r="I157" s="6"/>
    </row>
    <row r="158" spans="1:9" x14ac:dyDescent="0.25">
      <c r="A158" s="20"/>
      <c r="B158" s="13" t="s">
        <v>8</v>
      </c>
      <c r="C158" s="13" t="s">
        <v>9</v>
      </c>
      <c r="D158" s="13" t="s">
        <v>10</v>
      </c>
      <c r="E158" s="13" t="s">
        <v>11</v>
      </c>
      <c r="F158" s="13" t="s">
        <v>12</v>
      </c>
      <c r="G158" s="16"/>
      <c r="H158" s="16"/>
      <c r="I158" s="6"/>
    </row>
    <row r="159" spans="1:9" x14ac:dyDescent="0.25">
      <c r="A159" s="18" t="s">
        <v>13</v>
      </c>
      <c r="B159" s="11">
        <v>1</v>
      </c>
      <c r="C159" s="11">
        <v>7.3912118106791991E-4</v>
      </c>
      <c r="D159" s="11">
        <v>7.3912118106791991E-4</v>
      </c>
      <c r="E159" s="11">
        <v>3.6805138876523084E-2</v>
      </c>
      <c r="F159" s="11">
        <v>0.8526423776794021</v>
      </c>
      <c r="G159" s="16"/>
      <c r="H159" s="16"/>
      <c r="I159" s="6"/>
    </row>
    <row r="160" spans="1:9" x14ac:dyDescent="0.25">
      <c r="A160" s="18" t="s">
        <v>14</v>
      </c>
      <c r="B160" s="11">
        <v>8</v>
      </c>
      <c r="C160" s="11">
        <v>0.16065608306439699</v>
      </c>
      <c r="D160" s="11">
        <v>2.0082010383049624E-2</v>
      </c>
      <c r="E160" s="11"/>
      <c r="F160" s="11"/>
      <c r="G160" s="16"/>
      <c r="H160" s="16"/>
      <c r="I160" s="6"/>
    </row>
    <row r="161" spans="1:9" ht="15.75" thickBot="1" x14ac:dyDescent="0.3">
      <c r="A161" s="19" t="s">
        <v>15</v>
      </c>
      <c r="B161" s="12">
        <v>9</v>
      </c>
      <c r="C161" s="12">
        <v>0.16139520424546491</v>
      </c>
      <c r="D161" s="12"/>
      <c r="E161" s="12"/>
      <c r="F161" s="12"/>
      <c r="G161" s="16"/>
      <c r="H161" s="16"/>
      <c r="I161" s="6"/>
    </row>
    <row r="162" spans="1:9" ht="15.75" thickBot="1" x14ac:dyDescent="0.3">
      <c r="A162" s="15"/>
      <c r="B162" s="16"/>
      <c r="C162" s="16"/>
      <c r="D162" s="16"/>
      <c r="E162" s="16"/>
      <c r="F162" s="16"/>
      <c r="G162" s="16"/>
      <c r="H162" s="16"/>
      <c r="I162" s="6"/>
    </row>
    <row r="163" spans="1:9" x14ac:dyDescent="0.25">
      <c r="A163" s="20"/>
      <c r="B163" s="13" t="s">
        <v>16</v>
      </c>
      <c r="C163" s="13" t="s">
        <v>5</v>
      </c>
      <c r="D163" s="13" t="s">
        <v>17</v>
      </c>
      <c r="E163" s="13" t="s">
        <v>18</v>
      </c>
      <c r="F163" s="13" t="s">
        <v>19</v>
      </c>
      <c r="G163" s="13" t="s">
        <v>20</v>
      </c>
      <c r="H163" s="13" t="s">
        <v>21</v>
      </c>
      <c r="I163" s="21" t="s">
        <v>22</v>
      </c>
    </row>
    <row r="164" spans="1:9" x14ac:dyDescent="0.25">
      <c r="A164" s="18" t="s">
        <v>23</v>
      </c>
      <c r="B164" s="11">
        <v>0.33154940848090581</v>
      </c>
      <c r="C164" s="11">
        <v>5.2978089885341965E-2</v>
      </c>
      <c r="D164" s="11">
        <v>6.2582363614555163</v>
      </c>
      <c r="E164" s="11">
        <v>2.4352761507611062E-4</v>
      </c>
      <c r="F164" s="11">
        <v>0.20938171413008916</v>
      </c>
      <c r="G164" s="11">
        <v>0.45371710283172245</v>
      </c>
      <c r="H164" s="11">
        <v>0.20938171413008916</v>
      </c>
      <c r="I164" s="22">
        <v>0.45371710283172245</v>
      </c>
    </row>
    <row r="165" spans="1:9" x14ac:dyDescent="0.25">
      <c r="A165" s="23">
        <v>0.64043703998765511</v>
      </c>
      <c r="B165" s="24">
        <v>-6.903587584930075E-3</v>
      </c>
      <c r="C165" s="24">
        <v>3.5984925563407981E-2</v>
      </c>
      <c r="D165" s="24">
        <v>-0.19184665458777916</v>
      </c>
      <c r="E165" s="40">
        <v>0.85264237767940299</v>
      </c>
      <c r="F165" s="24">
        <v>-8.9884974739163029E-2</v>
      </c>
      <c r="G165" s="24">
        <v>7.607779956930287E-2</v>
      </c>
      <c r="H165" s="24">
        <v>-8.9884974739163029E-2</v>
      </c>
      <c r="I165" s="25">
        <v>7.607779956930287E-2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471E8-4641-4F4A-B904-BFE439510F92}">
  <dimension ref="A1:P12"/>
  <sheetViews>
    <sheetView zoomScale="115" zoomScaleNormal="115" workbookViewId="0">
      <selection activeCell="J16" sqref="J16"/>
    </sheetView>
  </sheetViews>
  <sheetFormatPr defaultRowHeight="15" x14ac:dyDescent="0.25"/>
  <cols>
    <col min="1" max="1" width="31.7109375" customWidth="1"/>
    <col min="2" max="2" width="5.7109375" bestFit="1" customWidth="1"/>
    <col min="3" max="3" width="8.85546875" customWidth="1"/>
    <col min="4" max="16" width="10.28515625" customWidth="1"/>
  </cols>
  <sheetData>
    <row r="1" spans="1:16" s="5" customFormat="1" ht="75" x14ac:dyDescent="0.25">
      <c r="A1" s="4" t="s">
        <v>27</v>
      </c>
      <c r="B1" s="4" t="s">
        <v>28</v>
      </c>
      <c r="C1" s="4" t="s">
        <v>87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 t="s">
        <v>34</v>
      </c>
      <c r="J1" s="4" t="s">
        <v>35</v>
      </c>
      <c r="K1" s="4" t="s">
        <v>36</v>
      </c>
      <c r="L1" s="4" t="s">
        <v>37</v>
      </c>
      <c r="M1" s="4" t="s">
        <v>38</v>
      </c>
      <c r="N1" s="4" t="s">
        <v>39</v>
      </c>
      <c r="O1" s="4" t="s">
        <v>40</v>
      </c>
      <c r="P1" s="4" t="s">
        <v>41</v>
      </c>
    </row>
    <row r="2" spans="1:16" x14ac:dyDescent="0.25">
      <c r="A2" s="2" t="s">
        <v>42</v>
      </c>
      <c r="B2" s="2">
        <v>11</v>
      </c>
      <c r="C2" s="2">
        <f>SummaryStats!C23</f>
        <v>0.29385714285714287</v>
      </c>
      <c r="D2" s="3">
        <f>SummaryStats!C12</f>
        <v>3.9264285714285717E-2</v>
      </c>
      <c r="E2" s="3">
        <v>2.193385124206543</v>
      </c>
      <c r="F2" s="3">
        <v>1.1965377330780029</v>
      </c>
      <c r="G2" s="3">
        <v>0.12523919343948359</v>
      </c>
      <c r="H2" s="3">
        <v>1.2504681013524531E-2</v>
      </c>
      <c r="I2" s="3">
        <f>SUM(E2:H2)</f>
        <v>3.5276667317375541</v>
      </c>
      <c r="J2" s="3">
        <v>2.1615142822265621</v>
      </c>
      <c r="K2" s="3">
        <v>10.277116775512701</v>
      </c>
      <c r="L2" s="2">
        <v>2227</v>
      </c>
      <c r="M2" s="3">
        <v>1407.819</v>
      </c>
      <c r="N2" s="3">
        <f>L2/M2</f>
        <v>1.581879488769508</v>
      </c>
      <c r="O2" s="3">
        <f>N2/247</f>
        <v>6.4043703998765506E-3</v>
      </c>
      <c r="P2" s="3">
        <f>O2*100</f>
        <v>0.64043703998765511</v>
      </c>
    </row>
    <row r="3" spans="1:16" x14ac:dyDescent="0.25">
      <c r="A3" s="2" t="s">
        <v>43</v>
      </c>
      <c r="B3" s="2">
        <v>10</v>
      </c>
      <c r="C3" s="2">
        <f>SummaryStats!C22</f>
        <v>0.3544761904761905</v>
      </c>
      <c r="D3" s="3">
        <f>SummaryStats!C11</f>
        <v>4.0352380952380952E-2</v>
      </c>
      <c r="E3" s="3">
        <v>2.190163135528564</v>
      </c>
      <c r="F3" s="3">
        <v>1.1842049360275271</v>
      </c>
      <c r="G3" s="3">
        <v>0.1210127100348473</v>
      </c>
      <c r="H3" s="3">
        <v>1.2511918321251869E-2</v>
      </c>
      <c r="I3" s="3">
        <f t="shared" ref="I3:I12" si="0">SUM(E3:H3)</f>
        <v>3.5078926999121904</v>
      </c>
      <c r="J3" s="3">
        <v>2.1528840065002441</v>
      </c>
      <c r="K3" s="3">
        <v>10.269974708557131</v>
      </c>
      <c r="L3" s="2">
        <v>2210</v>
      </c>
      <c r="M3" s="3">
        <v>1406.17</v>
      </c>
      <c r="N3" s="3">
        <f t="shared" ref="N3:N12" si="1">L3/M3</f>
        <v>1.5716449646913246</v>
      </c>
      <c r="O3" s="3">
        <f t="shared" ref="O3:O12" si="2">N3/247</f>
        <v>6.3629350797219618E-3</v>
      </c>
      <c r="P3" s="3">
        <f t="shared" ref="P3:P12" si="3">O3*100</f>
        <v>0.63629350797219619</v>
      </c>
    </row>
    <row r="4" spans="1:16" x14ac:dyDescent="0.25">
      <c r="A4" s="2" t="s">
        <v>44</v>
      </c>
      <c r="B4" s="2">
        <v>9</v>
      </c>
      <c r="C4" s="2">
        <f>SummaryStats!C21</f>
        <v>0.35995000000000005</v>
      </c>
      <c r="D4" s="3">
        <f>SummaryStats!C10</f>
        <v>4.2365E-2</v>
      </c>
      <c r="E4" s="3">
        <v>2.1739072799682599</v>
      </c>
      <c r="F4" s="3">
        <v>1.133570790290833</v>
      </c>
      <c r="G4" s="3">
        <v>0.12084218114614489</v>
      </c>
      <c r="H4" s="3">
        <v>1.2716761790215971E-2</v>
      </c>
      <c r="I4" s="3">
        <f t="shared" si="0"/>
        <v>3.4410370131954537</v>
      </c>
      <c r="J4" s="3">
        <v>1.761699795722961</v>
      </c>
      <c r="K4" s="3">
        <v>10.306901931762701</v>
      </c>
      <c r="L4" s="2">
        <v>2034</v>
      </c>
      <c r="M4" s="3">
        <v>1367.7139999999999</v>
      </c>
      <c r="N4" s="3">
        <f t="shared" si="1"/>
        <v>1.4871530159082966</v>
      </c>
      <c r="O4" s="3">
        <f t="shared" si="2"/>
        <v>6.0208624125841969E-3</v>
      </c>
      <c r="P4" s="3">
        <f t="shared" si="3"/>
        <v>0.6020862412584197</v>
      </c>
    </row>
    <row r="5" spans="1:16" x14ac:dyDescent="0.25">
      <c r="A5" s="2" t="s">
        <v>45</v>
      </c>
      <c r="B5" s="2">
        <v>8</v>
      </c>
      <c r="C5" s="2">
        <f>SummaryStats!C20</f>
        <v>0.31538095238095237</v>
      </c>
      <c r="D5" s="3">
        <f>SummaryStats!C9</f>
        <v>2.5766666666666663E-2</v>
      </c>
      <c r="E5" s="3">
        <v>1.8909304141998291</v>
      </c>
      <c r="F5" s="3">
        <v>0.62376421689987183</v>
      </c>
      <c r="G5" s="3">
        <v>2.128683403134346E-2</v>
      </c>
      <c r="H5" s="3">
        <v>1.4990728232078249E-4</v>
      </c>
      <c r="I5" s="3">
        <f t="shared" si="0"/>
        <v>2.5361313724133652</v>
      </c>
      <c r="J5" s="3">
        <v>0.63305842876434326</v>
      </c>
      <c r="K5" s="3">
        <v>8.8514251708984375</v>
      </c>
      <c r="L5" s="2">
        <v>606</v>
      </c>
      <c r="M5" s="3">
        <v>599.80029999999999</v>
      </c>
      <c r="N5" s="3">
        <f t="shared" si="1"/>
        <v>1.0103362735897266</v>
      </c>
      <c r="O5" s="3">
        <f t="shared" si="2"/>
        <v>4.0904302574482857E-3</v>
      </c>
      <c r="P5" s="3">
        <f t="shared" si="3"/>
        <v>0.40904302574482859</v>
      </c>
    </row>
    <row r="6" spans="1:16" x14ac:dyDescent="0.25">
      <c r="A6" s="2" t="s">
        <v>46</v>
      </c>
      <c r="B6" s="2">
        <v>7</v>
      </c>
      <c r="C6" s="2">
        <f>SummaryStats!C19</f>
        <v>0.33085714285714285</v>
      </c>
      <c r="D6" s="3">
        <f>SummaryStats!C8</f>
        <v>7.4219047619047615E-2</v>
      </c>
      <c r="E6" s="3">
        <v>2.15674901008606</v>
      </c>
      <c r="F6" s="3">
        <v>1.4488316774368291</v>
      </c>
      <c r="G6" s="3">
        <v>0.1993087828159332</v>
      </c>
      <c r="H6" s="3">
        <v>2.252825349569321E-2</v>
      </c>
      <c r="I6" s="3">
        <f t="shared" si="0"/>
        <v>3.8274177238345155</v>
      </c>
      <c r="J6" s="3">
        <v>1.6991603374481199</v>
      </c>
      <c r="K6" s="3">
        <v>11.28281211853027</v>
      </c>
      <c r="L6" s="2">
        <v>1204</v>
      </c>
      <c r="M6" s="3">
        <v>683.04459999999995</v>
      </c>
      <c r="N6" s="3">
        <f t="shared" si="1"/>
        <v>1.7626960230708215</v>
      </c>
      <c r="O6" s="3">
        <f t="shared" si="2"/>
        <v>7.1364211460357143E-3</v>
      </c>
      <c r="P6" s="3">
        <f t="shared" si="3"/>
        <v>0.71364211460357141</v>
      </c>
    </row>
    <row r="7" spans="1:16" x14ac:dyDescent="0.25">
      <c r="A7" s="2" t="s">
        <v>47</v>
      </c>
      <c r="B7" s="2">
        <v>6</v>
      </c>
      <c r="C7" s="2">
        <f>SummaryStats!C18</f>
        <v>0.35799999999999998</v>
      </c>
      <c r="D7" s="3">
        <f>SummaryStats!C7</f>
        <v>0.14362857142857144</v>
      </c>
      <c r="E7" s="3">
        <v>2.0237340927124019</v>
      </c>
      <c r="F7" s="3">
        <v>1.4018657207489009</v>
      </c>
      <c r="G7" s="3">
        <v>0.21589608490467069</v>
      </c>
      <c r="H7" s="3">
        <v>2.479887381196022E-2</v>
      </c>
      <c r="I7" s="3">
        <f t="shared" si="0"/>
        <v>3.6662947721779338</v>
      </c>
      <c r="J7" s="3">
        <v>1.08341908454895</v>
      </c>
      <c r="K7" s="3">
        <v>10.060757637023929</v>
      </c>
      <c r="L7" s="2">
        <v>1040</v>
      </c>
      <c r="M7" s="3">
        <v>493.10969999999998</v>
      </c>
      <c r="N7" s="3">
        <f t="shared" si="1"/>
        <v>2.1090641696969255</v>
      </c>
      <c r="O7" s="3">
        <f t="shared" si="2"/>
        <v>8.5387213348053666E-3</v>
      </c>
      <c r="P7" s="3">
        <f t="shared" si="3"/>
        <v>0.8538721334805367</v>
      </c>
    </row>
    <row r="8" spans="1:16" x14ac:dyDescent="0.25">
      <c r="A8" s="2" t="s">
        <v>48</v>
      </c>
      <c r="B8" s="2">
        <v>5</v>
      </c>
      <c r="C8" s="2">
        <f>SummaryStats!C17</f>
        <v>0.65519047619047632</v>
      </c>
      <c r="D8" s="3">
        <f>SummaryStats!C6</f>
        <v>0.27179523809523809</v>
      </c>
      <c r="E8" s="3">
        <v>4.0162129402160636</v>
      </c>
      <c r="F8" s="3">
        <v>0.75515896081924438</v>
      </c>
      <c r="G8" s="3">
        <v>1.8493689596652981E-2</v>
      </c>
      <c r="H8" s="3">
        <v>0</v>
      </c>
      <c r="I8" s="3">
        <f t="shared" si="0"/>
        <v>4.7898655906319609</v>
      </c>
      <c r="J8" s="3">
        <v>7.1200704574584961</v>
      </c>
      <c r="K8" s="3">
        <v>25.094394683837891</v>
      </c>
      <c r="L8" s="2">
        <v>82</v>
      </c>
      <c r="M8" s="3">
        <v>621.22090000000003</v>
      </c>
      <c r="N8" s="3">
        <f t="shared" si="1"/>
        <v>0.13199813464099486</v>
      </c>
      <c r="O8" s="3">
        <f t="shared" si="2"/>
        <v>5.3440540340483748E-4</v>
      </c>
      <c r="P8" s="3">
        <f t="shared" si="3"/>
        <v>5.3440540340483747E-2</v>
      </c>
    </row>
    <row r="9" spans="1:16" x14ac:dyDescent="0.25">
      <c r="A9" s="2" t="s">
        <v>49</v>
      </c>
      <c r="B9" s="2">
        <v>4</v>
      </c>
      <c r="C9" s="2">
        <f>SummaryStats!C16</f>
        <v>0.28833333333333339</v>
      </c>
      <c r="D9" s="3">
        <f>SummaryStats!C5</f>
        <v>0.17238095238095238</v>
      </c>
      <c r="E9" s="3">
        <v>1.4004160165786741</v>
      </c>
      <c r="F9" s="3">
        <v>1.1035976409912109</v>
      </c>
      <c r="G9" s="3">
        <v>0.21645300090312961</v>
      </c>
      <c r="H9" s="3">
        <v>2.740144170820713E-2</v>
      </c>
      <c r="I9" s="3">
        <f t="shared" si="0"/>
        <v>2.747868100181222</v>
      </c>
      <c r="J9" s="3">
        <v>7.9077985137701035E-3</v>
      </c>
      <c r="K9" s="3">
        <v>1.3801866769790649</v>
      </c>
      <c r="L9" s="2">
        <v>636</v>
      </c>
      <c r="M9" s="3">
        <v>58.356119999999997</v>
      </c>
      <c r="N9" s="3">
        <f t="shared" si="1"/>
        <v>10.898599838371709</v>
      </c>
      <c r="O9" s="3">
        <f t="shared" si="2"/>
        <v>4.4123885985310564E-2</v>
      </c>
      <c r="P9" s="3">
        <f t="shared" si="3"/>
        <v>4.4123885985310567</v>
      </c>
    </row>
    <row r="10" spans="1:16" x14ac:dyDescent="0.25">
      <c r="A10" s="2" t="s">
        <v>50</v>
      </c>
      <c r="B10" s="2">
        <v>3</v>
      </c>
      <c r="C10" s="2">
        <f>SummaryStats!C15</f>
        <v>0.19528571428571434</v>
      </c>
      <c r="D10" s="3">
        <f>SummaryStats!C4</f>
        <v>0.12299523809523809</v>
      </c>
      <c r="E10" s="3">
        <v>0.49687296152114868</v>
      </c>
      <c r="F10" s="3">
        <v>0.29416099190711981</v>
      </c>
      <c r="G10" s="3">
        <v>3.5563504789024591E-3</v>
      </c>
      <c r="H10" s="3">
        <v>0</v>
      </c>
      <c r="I10" s="3">
        <f t="shared" si="0"/>
        <v>0.79459030390717089</v>
      </c>
      <c r="J10" s="3">
        <v>0</v>
      </c>
      <c r="K10" s="3">
        <v>0</v>
      </c>
      <c r="L10" s="2">
        <v>75</v>
      </c>
      <c r="M10" s="3">
        <v>176.76146</v>
      </c>
      <c r="N10" s="3">
        <f t="shared" si="1"/>
        <v>0.42430063657541639</v>
      </c>
      <c r="O10" s="3">
        <f t="shared" si="2"/>
        <v>1.7178163424105928E-3</v>
      </c>
      <c r="P10" s="3">
        <f t="shared" si="3"/>
        <v>0.17178163424105927</v>
      </c>
    </row>
    <row r="11" spans="1:16" x14ac:dyDescent="0.25">
      <c r="A11" s="2" t="s">
        <v>51</v>
      </c>
      <c r="B11" s="2">
        <v>2</v>
      </c>
      <c r="C11" s="2">
        <f>SummaryStats!C14</f>
        <v>0.18457142857142861</v>
      </c>
      <c r="D11" s="3">
        <f>SummaryStats!C3</f>
        <v>0.1300785714285714</v>
      </c>
      <c r="E11" s="3">
        <v>0.30256637930870062</v>
      </c>
      <c r="F11" s="3">
        <v>0.2633894681930542</v>
      </c>
      <c r="G11" s="3">
        <v>1.808165688998997E-3</v>
      </c>
      <c r="H11" s="3">
        <v>0</v>
      </c>
      <c r="I11" s="3">
        <f t="shared" si="0"/>
        <v>0.56776401319075376</v>
      </c>
      <c r="J11" s="3">
        <v>0</v>
      </c>
      <c r="K11" s="3">
        <v>0</v>
      </c>
      <c r="L11" s="2">
        <v>0</v>
      </c>
      <c r="M11" s="3">
        <v>149.07149999999999</v>
      </c>
      <c r="N11" s="3">
        <f t="shared" si="1"/>
        <v>0</v>
      </c>
      <c r="O11" s="3">
        <f t="shared" si="2"/>
        <v>0</v>
      </c>
      <c r="P11" s="3">
        <f t="shared" si="3"/>
        <v>0</v>
      </c>
    </row>
    <row r="12" spans="1:16" x14ac:dyDescent="0.25">
      <c r="A12" s="2" t="s">
        <v>52</v>
      </c>
      <c r="B12" s="2">
        <v>1</v>
      </c>
      <c r="C12" s="2">
        <f>SummaryStats!C13</f>
        <v>0.21923809523809529</v>
      </c>
      <c r="D12" s="3">
        <f>SummaryStats!C2</f>
        <v>0.15914285714285717</v>
      </c>
      <c r="E12" s="3">
        <v>0.1614598482847214</v>
      </c>
      <c r="F12" s="3">
        <v>0.31412732601165771</v>
      </c>
      <c r="G12" s="3">
        <v>2.4378839880228039E-2</v>
      </c>
      <c r="H12" s="3">
        <v>0</v>
      </c>
      <c r="I12" s="3">
        <f t="shared" si="0"/>
        <v>0.49996601417660713</v>
      </c>
      <c r="J12" s="3">
        <v>0</v>
      </c>
      <c r="K12" s="3">
        <v>0</v>
      </c>
      <c r="L12" s="2">
        <v>0</v>
      </c>
      <c r="M12" s="3">
        <v>229.0197</v>
      </c>
      <c r="N12" s="3">
        <f t="shared" si="1"/>
        <v>0</v>
      </c>
      <c r="O12" s="3">
        <f t="shared" si="2"/>
        <v>0</v>
      </c>
      <c r="P12" s="3">
        <f t="shared" si="3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3DE80-5A37-43E1-9035-2933AD19F368}">
  <dimension ref="A1:F67"/>
  <sheetViews>
    <sheetView topLeftCell="A8" workbookViewId="0">
      <selection activeCell="C6" sqref="C6"/>
    </sheetView>
  </sheetViews>
  <sheetFormatPr defaultRowHeight="15" x14ac:dyDescent="0.25"/>
  <cols>
    <col min="1" max="1" width="21.85546875" bestFit="1" customWidth="1"/>
    <col min="2" max="2" width="33.42578125" bestFit="1" customWidth="1"/>
    <col min="3" max="3" width="12" bestFit="1" customWidth="1"/>
    <col min="4" max="4" width="8" bestFit="1" customWidth="1"/>
    <col min="5" max="5" width="12" bestFit="1" customWidth="1"/>
    <col min="6" max="6" width="7" bestFit="1" customWidth="1"/>
  </cols>
  <sheetData>
    <row r="1" spans="1:6" x14ac:dyDescent="0.25">
      <c r="A1" t="s">
        <v>53</v>
      </c>
      <c r="B1" t="s">
        <v>54</v>
      </c>
      <c r="C1" t="s">
        <v>55</v>
      </c>
      <c r="D1" t="s">
        <v>56</v>
      </c>
      <c r="E1" t="s">
        <v>57</v>
      </c>
      <c r="F1" t="s">
        <v>58</v>
      </c>
    </row>
    <row r="2" spans="1:6" x14ac:dyDescent="0.25">
      <c r="A2" t="s">
        <v>59</v>
      </c>
      <c r="B2" t="s">
        <v>52</v>
      </c>
      <c r="C2">
        <v>0.15914285714285717</v>
      </c>
      <c r="D2">
        <v>0.14899999999999999</v>
      </c>
      <c r="E2">
        <v>0.113</v>
      </c>
      <c r="F2">
        <v>0.24</v>
      </c>
    </row>
    <row r="3" spans="1:6" x14ac:dyDescent="0.25">
      <c r="B3" t="s">
        <v>51</v>
      </c>
      <c r="C3">
        <v>0.1300785714285714</v>
      </c>
      <c r="D3">
        <v>0.14199999999999999</v>
      </c>
      <c r="E3">
        <v>8.0100000000000005E-2</v>
      </c>
      <c r="F3">
        <v>0.16600000000000001</v>
      </c>
    </row>
    <row r="4" spans="1:6" x14ac:dyDescent="0.25">
      <c r="B4" t="s">
        <v>50</v>
      </c>
      <c r="C4">
        <v>0.12299523809523809</v>
      </c>
      <c r="D4">
        <v>0.126</v>
      </c>
      <c r="E4">
        <v>7.9200000000000007E-2</v>
      </c>
      <c r="F4">
        <v>0.157</v>
      </c>
    </row>
    <row r="5" spans="1:6" x14ac:dyDescent="0.25">
      <c r="B5" t="s">
        <v>49</v>
      </c>
      <c r="C5">
        <v>0.17238095238095238</v>
      </c>
      <c r="D5">
        <v>0.152</v>
      </c>
      <c r="E5">
        <v>0.11</v>
      </c>
      <c r="F5">
        <v>0.30599999999999999</v>
      </c>
    </row>
    <row r="6" spans="1:6" x14ac:dyDescent="0.25">
      <c r="B6" t="s">
        <v>48</v>
      </c>
      <c r="C6">
        <v>0.27179523809523809</v>
      </c>
      <c r="D6">
        <v>0.23100000000000001</v>
      </c>
      <c r="E6">
        <v>2.3400000000000001E-2</v>
      </c>
      <c r="F6">
        <v>0.63300000000000001</v>
      </c>
    </row>
    <row r="7" spans="1:6" x14ac:dyDescent="0.25">
      <c r="B7" t="s">
        <v>47</v>
      </c>
      <c r="C7">
        <v>0.14362857142857144</v>
      </c>
      <c r="D7">
        <v>0.14299999999999999</v>
      </c>
      <c r="E7">
        <v>4.0500000000000001E-2</v>
      </c>
      <c r="F7">
        <v>0.33100000000000002</v>
      </c>
    </row>
    <row r="8" spans="1:6" x14ac:dyDescent="0.25">
      <c r="B8" t="s">
        <v>46</v>
      </c>
      <c r="C8">
        <v>7.4219047619047615E-2</v>
      </c>
      <c r="D8">
        <v>5.3199999999999997E-2</v>
      </c>
      <c r="E8">
        <v>2.3E-3</v>
      </c>
      <c r="F8">
        <v>0.27100000000000002</v>
      </c>
    </row>
    <row r="9" spans="1:6" x14ac:dyDescent="0.25">
      <c r="B9" t="s">
        <v>45</v>
      </c>
      <c r="C9">
        <v>2.5766666666666663E-2</v>
      </c>
      <c r="D9">
        <v>1.9900000000000001E-2</v>
      </c>
      <c r="E9">
        <v>3.5000000000000001E-3</v>
      </c>
      <c r="F9">
        <v>9.8400000000000001E-2</v>
      </c>
    </row>
    <row r="10" spans="1:6" x14ac:dyDescent="0.25">
      <c r="B10" t="s">
        <v>44</v>
      </c>
      <c r="C10">
        <v>4.2365E-2</v>
      </c>
      <c r="D10">
        <v>1.61E-2</v>
      </c>
      <c r="E10">
        <v>0</v>
      </c>
      <c r="F10">
        <v>0.20799999999999999</v>
      </c>
    </row>
    <row r="11" spans="1:6" x14ac:dyDescent="0.25">
      <c r="B11" t="s">
        <v>43</v>
      </c>
      <c r="C11">
        <v>4.0352380952380952E-2</v>
      </c>
      <c r="D11">
        <v>1.84E-2</v>
      </c>
      <c r="E11">
        <v>0</v>
      </c>
      <c r="F11">
        <v>0.20499999999999999</v>
      </c>
    </row>
    <row r="12" spans="1:6" x14ac:dyDescent="0.25">
      <c r="B12" t="s">
        <v>42</v>
      </c>
      <c r="C12">
        <v>3.9264285714285717E-2</v>
      </c>
      <c r="D12">
        <v>1.3500000000000002E-2</v>
      </c>
      <c r="E12">
        <v>0</v>
      </c>
      <c r="F12">
        <v>0.19400000000000001</v>
      </c>
    </row>
    <row r="13" spans="1:6" x14ac:dyDescent="0.25">
      <c r="A13" t="s">
        <v>60</v>
      </c>
      <c r="B13" t="s">
        <v>52</v>
      </c>
      <c r="C13">
        <v>0.21923809523809529</v>
      </c>
      <c r="D13">
        <v>0.20399999999999999</v>
      </c>
      <c r="E13">
        <v>0.17100000000000001</v>
      </c>
      <c r="F13">
        <v>0.33200000000000002</v>
      </c>
    </row>
    <row r="14" spans="1:6" x14ac:dyDescent="0.25">
      <c r="B14" t="s">
        <v>51</v>
      </c>
      <c r="C14">
        <v>0.18457142857142861</v>
      </c>
      <c r="D14">
        <v>0.1865</v>
      </c>
      <c r="E14">
        <v>0.129</v>
      </c>
      <c r="F14">
        <v>0.215</v>
      </c>
    </row>
    <row r="15" spans="1:6" x14ac:dyDescent="0.25">
      <c r="B15" t="s">
        <v>50</v>
      </c>
      <c r="C15">
        <v>0.19528571428571434</v>
      </c>
      <c r="D15">
        <v>0.19</v>
      </c>
      <c r="E15">
        <v>0.13400000000000001</v>
      </c>
      <c r="F15">
        <v>0.27900000000000003</v>
      </c>
    </row>
    <row r="16" spans="1:6" x14ac:dyDescent="0.25">
      <c r="B16" t="s">
        <v>49</v>
      </c>
      <c r="C16">
        <v>0.28833333333333339</v>
      </c>
      <c r="D16">
        <v>0.25700000000000001</v>
      </c>
      <c r="E16">
        <v>0.18099999999999999</v>
      </c>
      <c r="F16">
        <v>0.52600000000000002</v>
      </c>
    </row>
    <row r="17" spans="1:6" x14ac:dyDescent="0.25">
      <c r="B17" t="s">
        <v>48</v>
      </c>
      <c r="C17">
        <v>0.65519047619047632</v>
      </c>
      <c r="D17">
        <v>0.56499999999999995</v>
      </c>
      <c r="E17">
        <v>0.374</v>
      </c>
      <c r="F17">
        <v>2.2200000000000002</v>
      </c>
    </row>
    <row r="18" spans="1:6" x14ac:dyDescent="0.25">
      <c r="B18" t="s">
        <v>47</v>
      </c>
      <c r="C18">
        <v>0.35799999999999998</v>
      </c>
      <c r="D18">
        <v>0.29199999999999998</v>
      </c>
      <c r="E18">
        <v>0.20699999999999999</v>
      </c>
      <c r="F18">
        <v>1.63</v>
      </c>
    </row>
    <row r="19" spans="1:6" x14ac:dyDescent="0.25">
      <c r="B19" t="s">
        <v>46</v>
      </c>
      <c r="C19">
        <v>0.33085714285714285</v>
      </c>
      <c r="D19">
        <v>0.23699999999999999</v>
      </c>
      <c r="E19">
        <v>0.151</v>
      </c>
      <c r="F19">
        <v>1.63</v>
      </c>
    </row>
    <row r="20" spans="1:6" x14ac:dyDescent="0.25">
      <c r="B20" t="s">
        <v>45</v>
      </c>
      <c r="C20">
        <v>0.31538095238095237</v>
      </c>
      <c r="D20">
        <v>0.28599999999999998</v>
      </c>
      <c r="E20">
        <v>0.22600000000000001</v>
      </c>
      <c r="F20">
        <v>0.71499999999999997</v>
      </c>
    </row>
    <row r="21" spans="1:6" x14ac:dyDescent="0.25">
      <c r="B21" t="s">
        <v>44</v>
      </c>
      <c r="C21">
        <v>0.35995000000000005</v>
      </c>
      <c r="D21">
        <v>0.27650000000000002</v>
      </c>
      <c r="E21">
        <v>0.157</v>
      </c>
      <c r="F21">
        <v>1.82</v>
      </c>
    </row>
    <row r="22" spans="1:6" x14ac:dyDescent="0.25">
      <c r="B22" t="s">
        <v>43</v>
      </c>
      <c r="C22">
        <v>0.3544761904761905</v>
      </c>
      <c r="D22">
        <v>0.26100000000000001</v>
      </c>
      <c r="E22">
        <v>0.158</v>
      </c>
      <c r="F22">
        <v>1.7</v>
      </c>
    </row>
    <row r="23" spans="1:6" x14ac:dyDescent="0.25">
      <c r="B23" t="s">
        <v>42</v>
      </c>
      <c r="C23">
        <v>0.29385714285714287</v>
      </c>
      <c r="D23">
        <v>0.26550000000000001</v>
      </c>
      <c r="E23">
        <v>0.155</v>
      </c>
      <c r="F23">
        <v>0.55300000000000005</v>
      </c>
    </row>
    <row r="24" spans="1:6" x14ac:dyDescent="0.25">
      <c r="A24" t="s">
        <v>61</v>
      </c>
      <c r="B24" t="s">
        <v>52</v>
      </c>
      <c r="C24">
        <v>3.7380952380952383E-3</v>
      </c>
      <c r="D24">
        <v>3.0999999999999999E-3</v>
      </c>
      <c r="E24">
        <v>0</v>
      </c>
      <c r="F24">
        <v>1.23E-2</v>
      </c>
    </row>
    <row r="25" spans="1:6" x14ac:dyDescent="0.25">
      <c r="B25" t="s">
        <v>51</v>
      </c>
      <c r="C25">
        <v>3.4142857142857143E-3</v>
      </c>
      <c r="D25">
        <v>3.2499999999999999E-3</v>
      </c>
      <c r="E25">
        <v>1.5E-3</v>
      </c>
      <c r="F25">
        <v>5.5999999999999999E-3</v>
      </c>
    </row>
    <row r="26" spans="1:6" x14ac:dyDescent="0.25">
      <c r="B26" t="s">
        <v>50</v>
      </c>
      <c r="C26">
        <v>5.3380952380952373E-3</v>
      </c>
      <c r="D26">
        <v>4.0000000000000001E-3</v>
      </c>
      <c r="E26">
        <v>1.5E-3</v>
      </c>
      <c r="F26">
        <v>1.7500000000000002E-2</v>
      </c>
    </row>
    <row r="27" spans="1:6" x14ac:dyDescent="0.25">
      <c r="B27" t="s">
        <v>49</v>
      </c>
      <c r="C27">
        <v>1.4847619047619045E-2</v>
      </c>
      <c r="D27">
        <v>1.3599999999999999E-2</v>
      </c>
      <c r="E27">
        <v>5.4000000000000003E-3</v>
      </c>
      <c r="F27">
        <v>4.1000000000000002E-2</v>
      </c>
    </row>
    <row r="28" spans="1:6" x14ac:dyDescent="0.25">
      <c r="B28" t="s">
        <v>48</v>
      </c>
      <c r="C28">
        <v>6.3766666666666666E-2</v>
      </c>
      <c r="D28">
        <v>3.9E-2</v>
      </c>
      <c r="E28">
        <v>1.4800000000000001E-2</v>
      </c>
      <c r="F28">
        <v>0.45</v>
      </c>
    </row>
    <row r="29" spans="1:6" x14ac:dyDescent="0.25">
      <c r="B29" t="s">
        <v>47</v>
      </c>
      <c r="C29">
        <v>2.9038095238095245E-2</v>
      </c>
      <c r="D29">
        <v>1.66E-2</v>
      </c>
      <c r="E29">
        <v>5.8999999999999999E-3</v>
      </c>
      <c r="F29">
        <v>0.26400000000000001</v>
      </c>
    </row>
    <row r="30" spans="1:6" x14ac:dyDescent="0.25">
      <c r="B30" t="s">
        <v>46</v>
      </c>
      <c r="C30">
        <v>2.9728571428571427E-2</v>
      </c>
      <c r="D30">
        <v>1.7399999999999999E-2</v>
      </c>
      <c r="E30">
        <v>5.7999999999999996E-3</v>
      </c>
      <c r="F30">
        <v>0.251</v>
      </c>
    </row>
    <row r="31" spans="1:6" x14ac:dyDescent="0.25">
      <c r="B31" t="s">
        <v>45</v>
      </c>
      <c r="C31">
        <v>4.1561904761904765E-2</v>
      </c>
      <c r="D31">
        <v>2.9499999999999998E-2</v>
      </c>
      <c r="E31">
        <v>1.1599999999999999E-2</v>
      </c>
      <c r="F31">
        <v>0.16600000000000001</v>
      </c>
    </row>
    <row r="32" spans="1:6" x14ac:dyDescent="0.25">
      <c r="B32" t="s">
        <v>44</v>
      </c>
      <c r="C32">
        <v>4.534500000000001E-2</v>
      </c>
      <c r="D32">
        <v>2.3949999999999999E-2</v>
      </c>
      <c r="E32">
        <v>7.9000000000000008E-3</v>
      </c>
      <c r="F32">
        <v>0.34699999999999998</v>
      </c>
    </row>
    <row r="33" spans="1:6" x14ac:dyDescent="0.25">
      <c r="B33" t="s">
        <v>43</v>
      </c>
      <c r="C33">
        <v>4.3752380952380938E-2</v>
      </c>
      <c r="D33">
        <v>1.95E-2</v>
      </c>
      <c r="E33">
        <v>7.4999999999999997E-3</v>
      </c>
      <c r="F33">
        <v>0.33400000000000002</v>
      </c>
    </row>
    <row r="34" spans="1:6" x14ac:dyDescent="0.25">
      <c r="B34" t="s">
        <v>42</v>
      </c>
      <c r="C34">
        <v>3.0571428571428572E-2</v>
      </c>
      <c r="D34">
        <v>1.9099999999999999E-2</v>
      </c>
      <c r="E34">
        <v>7.0000000000000001E-3</v>
      </c>
      <c r="F34">
        <v>0.121</v>
      </c>
    </row>
    <row r="35" spans="1:6" x14ac:dyDescent="0.25">
      <c r="A35" t="s">
        <v>62</v>
      </c>
      <c r="B35" t="s">
        <v>52</v>
      </c>
      <c r="C35">
        <v>5.9378571428571432</v>
      </c>
      <c r="D35">
        <v>6.09</v>
      </c>
      <c r="E35">
        <v>0.9</v>
      </c>
      <c r="F35">
        <v>9.81</v>
      </c>
    </row>
    <row r="36" spans="1:6" x14ac:dyDescent="0.25">
      <c r="B36" t="s">
        <v>51</v>
      </c>
      <c r="C36">
        <v>5.8199999999999994</v>
      </c>
      <c r="D36">
        <v>5.84</v>
      </c>
      <c r="E36">
        <v>1.4</v>
      </c>
      <c r="F36">
        <v>9.4600000000000009</v>
      </c>
    </row>
    <row r="37" spans="1:6" x14ac:dyDescent="0.25">
      <c r="B37" t="s">
        <v>50</v>
      </c>
      <c r="C37">
        <v>6.2878571428571428</v>
      </c>
      <c r="D37">
        <v>6.4700000000000006</v>
      </c>
      <c r="E37">
        <v>1.2</v>
      </c>
      <c r="F37">
        <v>10.27</v>
      </c>
    </row>
    <row r="38" spans="1:6" x14ac:dyDescent="0.25">
      <c r="B38" t="s">
        <v>49</v>
      </c>
      <c r="C38">
        <v>85.676923076923075</v>
      </c>
      <c r="D38">
        <v>8.5500000000000007</v>
      </c>
      <c r="E38">
        <v>3.5</v>
      </c>
      <c r="F38">
        <v>12.88</v>
      </c>
    </row>
    <row r="39" spans="1:6" x14ac:dyDescent="0.25">
      <c r="B39" t="s">
        <v>48</v>
      </c>
      <c r="C39">
        <v>12.415357142857141</v>
      </c>
      <c r="D39">
        <v>13.345000000000001</v>
      </c>
      <c r="E39">
        <v>5.0999999999999996</v>
      </c>
      <c r="F39">
        <v>18.355</v>
      </c>
    </row>
    <row r="40" spans="1:6" x14ac:dyDescent="0.25">
      <c r="B40" t="s">
        <v>47</v>
      </c>
      <c r="C40">
        <v>10.880714285714285</v>
      </c>
      <c r="D40">
        <v>10.92</v>
      </c>
      <c r="E40">
        <v>4.5</v>
      </c>
      <c r="F40">
        <v>16.25</v>
      </c>
    </row>
    <row r="41" spans="1:6" x14ac:dyDescent="0.25">
      <c r="B41" t="s">
        <v>46</v>
      </c>
      <c r="C41">
        <v>13.445384615384617</v>
      </c>
      <c r="D41">
        <v>13.46</v>
      </c>
      <c r="E41">
        <v>6.5</v>
      </c>
      <c r="F41">
        <v>18</v>
      </c>
    </row>
    <row r="42" spans="1:6" x14ac:dyDescent="0.25">
      <c r="B42" t="s">
        <v>45</v>
      </c>
      <c r="C42">
        <v>14.327857142857143</v>
      </c>
      <c r="D42">
        <v>15.425000000000001</v>
      </c>
      <c r="E42">
        <v>7.48</v>
      </c>
      <c r="F42">
        <v>19.84</v>
      </c>
    </row>
    <row r="43" spans="1:6" x14ac:dyDescent="0.25">
      <c r="B43" t="s">
        <v>44</v>
      </c>
      <c r="C43">
        <v>14.490714285714287</v>
      </c>
      <c r="D43">
        <v>15.21</v>
      </c>
      <c r="E43">
        <v>7.5</v>
      </c>
      <c r="F43">
        <v>20.02</v>
      </c>
    </row>
    <row r="44" spans="1:6" x14ac:dyDescent="0.25">
      <c r="B44" t="s">
        <v>43</v>
      </c>
      <c r="C44">
        <v>15.507857142857139</v>
      </c>
      <c r="D44">
        <v>15.64</v>
      </c>
      <c r="E44">
        <v>7.56</v>
      </c>
      <c r="F44">
        <v>21.6</v>
      </c>
    </row>
    <row r="45" spans="1:6" x14ac:dyDescent="0.25">
      <c r="B45" t="s">
        <v>42</v>
      </c>
      <c r="C45">
        <v>15.944999999999999</v>
      </c>
      <c r="D45">
        <v>16.009999999999998</v>
      </c>
      <c r="E45">
        <v>7.63</v>
      </c>
      <c r="F45">
        <v>22.02</v>
      </c>
    </row>
    <row r="46" spans="1:6" x14ac:dyDescent="0.25">
      <c r="A46" t="s">
        <v>63</v>
      </c>
      <c r="B46" t="s">
        <v>52</v>
      </c>
      <c r="C46">
        <v>1.2047619047619047</v>
      </c>
      <c r="D46">
        <v>1</v>
      </c>
      <c r="E46">
        <v>0.2</v>
      </c>
      <c r="F46">
        <v>3.7</v>
      </c>
    </row>
    <row r="47" spans="1:6" x14ac:dyDescent="0.25">
      <c r="B47" t="s">
        <v>51</v>
      </c>
      <c r="C47">
        <v>1.7214285714285713</v>
      </c>
      <c r="D47">
        <v>1.35</v>
      </c>
      <c r="E47">
        <v>0.4</v>
      </c>
      <c r="F47">
        <v>7.2</v>
      </c>
    </row>
    <row r="48" spans="1:6" x14ac:dyDescent="0.25">
      <c r="B48" t="s">
        <v>50</v>
      </c>
      <c r="C48">
        <v>2.1142857142857143</v>
      </c>
      <c r="D48">
        <v>1.1000000000000001</v>
      </c>
      <c r="E48">
        <v>0</v>
      </c>
      <c r="F48">
        <v>7.3</v>
      </c>
    </row>
    <row r="49" spans="1:6" x14ac:dyDescent="0.25">
      <c r="B49" t="s">
        <v>49</v>
      </c>
      <c r="C49">
        <v>6.204761904761904</v>
      </c>
      <c r="D49">
        <v>2.1</v>
      </c>
      <c r="E49">
        <v>0.9</v>
      </c>
      <c r="F49">
        <v>31.5</v>
      </c>
    </row>
    <row r="50" spans="1:6" x14ac:dyDescent="0.25">
      <c r="B50" t="s">
        <v>48</v>
      </c>
      <c r="C50">
        <v>49.223809523809514</v>
      </c>
      <c r="D50">
        <v>16.899999999999999</v>
      </c>
      <c r="E50">
        <v>5.5</v>
      </c>
      <c r="F50">
        <v>562</v>
      </c>
    </row>
    <row r="51" spans="1:6" x14ac:dyDescent="0.25">
      <c r="B51" t="s">
        <v>47</v>
      </c>
      <c r="C51">
        <v>18.695238095238093</v>
      </c>
      <c r="D51">
        <v>7.1</v>
      </c>
      <c r="E51">
        <v>2.2999999999999998</v>
      </c>
      <c r="F51">
        <v>171</v>
      </c>
    </row>
    <row r="52" spans="1:6" x14ac:dyDescent="0.25">
      <c r="B52" t="s">
        <v>46</v>
      </c>
      <c r="C52">
        <v>20</v>
      </c>
      <c r="D52">
        <v>5.3</v>
      </c>
      <c r="E52">
        <v>1.7</v>
      </c>
      <c r="F52">
        <v>203</v>
      </c>
    </row>
    <row r="53" spans="1:6" x14ac:dyDescent="0.25">
      <c r="B53" t="s">
        <v>45</v>
      </c>
      <c r="C53">
        <v>48.557142857142857</v>
      </c>
      <c r="D53">
        <v>15.2</v>
      </c>
      <c r="E53">
        <v>4.4000000000000004</v>
      </c>
      <c r="F53">
        <v>341</v>
      </c>
    </row>
    <row r="54" spans="1:6" x14ac:dyDescent="0.25">
      <c r="B54" t="s">
        <v>44</v>
      </c>
      <c r="C54">
        <v>53.704761904761895</v>
      </c>
      <c r="D54">
        <v>10.7</v>
      </c>
      <c r="E54">
        <v>2.9</v>
      </c>
      <c r="F54">
        <v>454</v>
      </c>
    </row>
    <row r="55" spans="1:6" x14ac:dyDescent="0.25">
      <c r="B55" t="s">
        <v>43</v>
      </c>
      <c r="C55">
        <v>45.04</v>
      </c>
      <c r="D55">
        <v>9.6000000000000014</v>
      </c>
      <c r="E55">
        <v>3.2</v>
      </c>
      <c r="F55">
        <v>380</v>
      </c>
    </row>
    <row r="56" spans="1:6" x14ac:dyDescent="0.25">
      <c r="B56" t="s">
        <v>42</v>
      </c>
      <c r="C56">
        <v>35.178571428571431</v>
      </c>
      <c r="D56">
        <v>10.45</v>
      </c>
      <c r="E56">
        <v>3.7</v>
      </c>
      <c r="F56">
        <v>249</v>
      </c>
    </row>
    <row r="57" spans="1:6" x14ac:dyDescent="0.25">
      <c r="A57" t="s">
        <v>64</v>
      </c>
      <c r="B57" t="s">
        <v>52</v>
      </c>
      <c r="C57">
        <v>1.3153846153846154E-3</v>
      </c>
      <c r="D57">
        <v>1.1999999999999999E-3</v>
      </c>
      <c r="E57">
        <v>0</v>
      </c>
      <c r="F57">
        <v>2.8E-3</v>
      </c>
    </row>
    <row r="58" spans="1:6" x14ac:dyDescent="0.25">
      <c r="B58" t="s">
        <v>51</v>
      </c>
      <c r="C58">
        <v>1.2666666666666666E-3</v>
      </c>
      <c r="D58">
        <v>1.1999999999999999E-3</v>
      </c>
      <c r="E58">
        <v>0</v>
      </c>
      <c r="F58">
        <v>2.8999999999999998E-3</v>
      </c>
    </row>
    <row r="59" spans="1:6" x14ac:dyDescent="0.25">
      <c r="B59" t="s">
        <v>50</v>
      </c>
      <c r="C59">
        <v>1.3916666666666667E-3</v>
      </c>
      <c r="D59">
        <v>1.15E-3</v>
      </c>
      <c r="E59">
        <v>0</v>
      </c>
      <c r="F59">
        <v>2.8E-3</v>
      </c>
    </row>
    <row r="60" spans="1:6" x14ac:dyDescent="0.25">
      <c r="B60" t="s">
        <v>49</v>
      </c>
      <c r="C60">
        <v>6.2928571428571434E-3</v>
      </c>
      <c r="D60">
        <v>5.7000000000000002E-3</v>
      </c>
      <c r="E60">
        <v>3.0000000000000001E-3</v>
      </c>
      <c r="F60">
        <v>1.1599999999999999E-2</v>
      </c>
    </row>
    <row r="61" spans="1:6" x14ac:dyDescent="0.25">
      <c r="B61" t="s">
        <v>48</v>
      </c>
      <c r="C61">
        <v>6.271428571428571E-3</v>
      </c>
      <c r="D61">
        <v>5.45E-3</v>
      </c>
      <c r="E61">
        <v>1.6000000000000001E-3</v>
      </c>
      <c r="F61">
        <v>1.3299999999999999E-2</v>
      </c>
    </row>
    <row r="62" spans="1:6" x14ac:dyDescent="0.25">
      <c r="B62" t="s">
        <v>47</v>
      </c>
      <c r="C62">
        <v>4.2071428571428572E-3</v>
      </c>
      <c r="D62">
        <v>4.3E-3</v>
      </c>
      <c r="E62">
        <v>4.2071428571428572E-3</v>
      </c>
      <c r="F62">
        <v>6.8999999999999999E-3</v>
      </c>
    </row>
    <row r="63" spans="1:6" x14ac:dyDescent="0.25">
      <c r="B63" t="s">
        <v>46</v>
      </c>
      <c r="C63">
        <v>4.0285714285714282E-3</v>
      </c>
      <c r="D63">
        <v>3.3499999999999997E-3</v>
      </c>
      <c r="E63">
        <v>1.1999999999999999E-3</v>
      </c>
      <c r="F63">
        <v>1.03E-2</v>
      </c>
    </row>
    <row r="64" spans="1:6" x14ac:dyDescent="0.25">
      <c r="B64" t="s">
        <v>45</v>
      </c>
      <c r="C64">
        <v>4.3142857142857132E-3</v>
      </c>
      <c r="D64">
        <v>2.5500000000000002E-3</v>
      </c>
      <c r="E64">
        <v>1.1000000000000001E-3</v>
      </c>
      <c r="F64">
        <v>1.17E-2</v>
      </c>
    </row>
    <row r="65" spans="2:6" x14ac:dyDescent="0.25">
      <c r="B65" t="s">
        <v>44</v>
      </c>
      <c r="C65">
        <v>3.5769230769230769E-3</v>
      </c>
      <c r="D65">
        <v>2.3E-3</v>
      </c>
      <c r="E65">
        <v>0</v>
      </c>
      <c r="F65">
        <v>8.5000000000000006E-3</v>
      </c>
    </row>
    <row r="66" spans="2:6" x14ac:dyDescent="0.25">
      <c r="B66" t="s">
        <v>43</v>
      </c>
      <c r="C66">
        <v>4.783333333333333E-3</v>
      </c>
      <c r="D66">
        <v>3.3E-3</v>
      </c>
      <c r="E66">
        <v>1E-3</v>
      </c>
      <c r="F66">
        <v>0.02</v>
      </c>
    </row>
    <row r="67" spans="2:6" x14ac:dyDescent="0.25">
      <c r="B67" t="s">
        <v>42</v>
      </c>
      <c r="C67">
        <v>3.9500000000000004E-3</v>
      </c>
      <c r="D67">
        <v>2.8500000000000001E-3</v>
      </c>
      <c r="E67">
        <v>0</v>
      </c>
      <c r="F67">
        <v>1.5299999999999999E-2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workbookViewId="0">
      <selection activeCell="D30" sqref="D30"/>
    </sheetView>
  </sheetViews>
  <sheetFormatPr defaultRowHeight="15" x14ac:dyDescent="0.25"/>
  <sheetData>
    <row r="1" spans="1:8" ht="15.75" x14ac:dyDescent="0.25">
      <c r="A1" s="1" t="s">
        <v>65</v>
      </c>
      <c r="B1" s="1" t="s">
        <v>66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</row>
    <row r="2" spans="1:8" x14ac:dyDescent="0.25">
      <c r="A2">
        <v>1</v>
      </c>
      <c r="B2">
        <v>11</v>
      </c>
      <c r="C2">
        <v>5832</v>
      </c>
      <c r="D2">
        <v>70</v>
      </c>
      <c r="E2">
        <v>107</v>
      </c>
      <c r="F2">
        <v>159</v>
      </c>
      <c r="G2">
        <v>255</v>
      </c>
      <c r="H2">
        <v>0.37398615479469299</v>
      </c>
    </row>
    <row r="3" spans="1:8" x14ac:dyDescent="0.25">
      <c r="A3">
        <v>2</v>
      </c>
      <c r="B3">
        <v>12</v>
      </c>
      <c r="C3">
        <v>2080</v>
      </c>
      <c r="D3">
        <v>209</v>
      </c>
      <c r="E3">
        <v>222</v>
      </c>
      <c r="F3">
        <v>248</v>
      </c>
      <c r="G3">
        <v>255</v>
      </c>
      <c r="H3">
        <v>0.13338325917720789</v>
      </c>
    </row>
    <row r="4" spans="1:8" x14ac:dyDescent="0.25">
      <c r="A4">
        <v>3</v>
      </c>
      <c r="B4">
        <v>21</v>
      </c>
      <c r="C4">
        <v>34204</v>
      </c>
      <c r="D4">
        <v>222</v>
      </c>
      <c r="E4">
        <v>197</v>
      </c>
      <c r="F4">
        <v>197</v>
      </c>
      <c r="G4">
        <v>255</v>
      </c>
      <c r="H4">
        <v>2.193385124206543</v>
      </c>
    </row>
    <row r="5" spans="1:8" x14ac:dyDescent="0.25">
      <c r="A5">
        <v>4</v>
      </c>
      <c r="B5">
        <v>22</v>
      </c>
      <c r="C5">
        <v>18659</v>
      </c>
      <c r="D5">
        <v>217</v>
      </c>
      <c r="E5">
        <v>146</v>
      </c>
      <c r="F5">
        <v>130</v>
      </c>
      <c r="G5">
        <v>255</v>
      </c>
      <c r="H5">
        <v>1.1965377330780029</v>
      </c>
    </row>
    <row r="6" spans="1:8" x14ac:dyDescent="0.25">
      <c r="A6">
        <v>5</v>
      </c>
      <c r="B6">
        <v>23</v>
      </c>
      <c r="C6">
        <v>1953</v>
      </c>
      <c r="D6">
        <v>235</v>
      </c>
      <c r="E6">
        <v>0</v>
      </c>
      <c r="F6">
        <v>0</v>
      </c>
      <c r="G6">
        <v>255</v>
      </c>
      <c r="H6">
        <v>0.12523919343948359</v>
      </c>
    </row>
    <row r="7" spans="1:8" x14ac:dyDescent="0.25">
      <c r="A7">
        <v>6</v>
      </c>
      <c r="B7">
        <v>24</v>
      </c>
      <c r="C7">
        <v>195</v>
      </c>
      <c r="D7">
        <v>171</v>
      </c>
      <c r="E7">
        <v>0</v>
      </c>
      <c r="F7">
        <v>0</v>
      </c>
      <c r="G7">
        <v>255</v>
      </c>
      <c r="H7">
        <v>1.2504681013524531E-2</v>
      </c>
    </row>
    <row r="8" spans="1:8" x14ac:dyDescent="0.25">
      <c r="A8">
        <v>7</v>
      </c>
      <c r="B8">
        <v>31</v>
      </c>
      <c r="C8">
        <v>56569</v>
      </c>
      <c r="D8">
        <v>179</v>
      </c>
      <c r="E8">
        <v>172</v>
      </c>
      <c r="F8">
        <v>159</v>
      </c>
      <c r="G8">
        <v>255</v>
      </c>
      <c r="H8">
        <v>3.6275758743286128</v>
      </c>
    </row>
    <row r="9" spans="1:8" x14ac:dyDescent="0.25">
      <c r="A9">
        <v>8</v>
      </c>
      <c r="B9">
        <v>41</v>
      </c>
      <c r="C9">
        <v>6604</v>
      </c>
      <c r="D9">
        <v>104</v>
      </c>
      <c r="E9">
        <v>171</v>
      </c>
      <c r="F9">
        <v>95</v>
      </c>
      <c r="G9">
        <v>255</v>
      </c>
      <c r="H9">
        <v>0.42349186539649958</v>
      </c>
    </row>
    <row r="10" spans="1:8" x14ac:dyDescent="0.25">
      <c r="A10">
        <v>9</v>
      </c>
      <c r="B10">
        <v>42</v>
      </c>
      <c r="C10">
        <v>293602</v>
      </c>
      <c r="D10">
        <v>28</v>
      </c>
      <c r="E10">
        <v>95</v>
      </c>
      <c r="F10">
        <v>44</v>
      </c>
      <c r="G10">
        <v>255</v>
      </c>
      <c r="H10">
        <v>18.827690124511719</v>
      </c>
    </row>
    <row r="11" spans="1:8" x14ac:dyDescent="0.25">
      <c r="A11">
        <v>10</v>
      </c>
      <c r="B11">
        <v>43</v>
      </c>
      <c r="C11">
        <v>1403</v>
      </c>
      <c r="D11">
        <v>181</v>
      </c>
      <c r="E11">
        <v>197</v>
      </c>
      <c r="F11">
        <v>143</v>
      </c>
      <c r="G11">
        <v>255</v>
      </c>
      <c r="H11">
        <v>8.996957540512085E-2</v>
      </c>
    </row>
    <row r="12" spans="1:8" x14ac:dyDescent="0.25">
      <c r="A12">
        <v>11</v>
      </c>
      <c r="B12">
        <v>52</v>
      </c>
      <c r="C12">
        <v>544893</v>
      </c>
      <c r="D12">
        <v>204</v>
      </c>
      <c r="E12">
        <v>184</v>
      </c>
      <c r="F12">
        <v>121</v>
      </c>
      <c r="G12">
        <v>255</v>
      </c>
      <c r="H12">
        <v>34.942119598388672</v>
      </c>
    </row>
    <row r="13" spans="1:8" x14ac:dyDescent="0.25">
      <c r="A13">
        <v>12</v>
      </c>
      <c r="B13">
        <v>71</v>
      </c>
      <c r="C13">
        <v>339327</v>
      </c>
      <c r="D13">
        <v>223</v>
      </c>
      <c r="E13">
        <v>223</v>
      </c>
      <c r="F13">
        <v>194</v>
      </c>
      <c r="G13">
        <v>255</v>
      </c>
      <c r="H13">
        <v>21.7598762512207</v>
      </c>
    </row>
    <row r="14" spans="1:8" x14ac:dyDescent="0.25">
      <c r="A14">
        <v>13</v>
      </c>
      <c r="B14">
        <v>81</v>
      </c>
      <c r="C14">
        <v>160263</v>
      </c>
      <c r="D14">
        <v>220</v>
      </c>
      <c r="E14">
        <v>217</v>
      </c>
      <c r="F14">
        <v>57</v>
      </c>
      <c r="G14">
        <v>255</v>
      </c>
      <c r="H14">
        <v>10.277116775512701</v>
      </c>
    </row>
    <row r="15" spans="1:8" x14ac:dyDescent="0.25">
      <c r="A15">
        <v>14</v>
      </c>
      <c r="B15">
        <v>82</v>
      </c>
      <c r="C15">
        <v>33707</v>
      </c>
      <c r="D15">
        <v>171</v>
      </c>
      <c r="E15">
        <v>108</v>
      </c>
      <c r="F15">
        <v>40</v>
      </c>
      <c r="G15">
        <v>255</v>
      </c>
      <c r="H15">
        <v>2.1615142822265621</v>
      </c>
    </row>
    <row r="16" spans="1:8" x14ac:dyDescent="0.25">
      <c r="A16">
        <v>15</v>
      </c>
      <c r="B16">
        <v>90</v>
      </c>
      <c r="C16">
        <v>46721</v>
      </c>
      <c r="D16">
        <v>184</v>
      </c>
      <c r="E16">
        <v>217</v>
      </c>
      <c r="F16">
        <v>235</v>
      </c>
      <c r="G16">
        <v>255</v>
      </c>
      <c r="H16">
        <v>2.996057510375977</v>
      </c>
    </row>
    <row r="17" spans="1:8" x14ac:dyDescent="0.25">
      <c r="A17">
        <v>16</v>
      </c>
      <c r="B17">
        <v>95</v>
      </c>
      <c r="C17">
        <v>13404</v>
      </c>
      <c r="D17">
        <v>108</v>
      </c>
      <c r="E17">
        <v>159</v>
      </c>
      <c r="F17">
        <v>184</v>
      </c>
      <c r="G17">
        <v>255</v>
      </c>
      <c r="H17">
        <v>0.85955256223678589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H14" sqref="H14"/>
    </sheetView>
  </sheetViews>
  <sheetFormatPr defaultRowHeight="15" x14ac:dyDescent="0.25"/>
  <sheetData>
    <row r="1" spans="1:8" ht="15.75" x14ac:dyDescent="0.25">
      <c r="A1" s="1" t="s">
        <v>65</v>
      </c>
      <c r="B1" s="1" t="s">
        <v>66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</row>
    <row r="2" spans="1:8" x14ac:dyDescent="0.25">
      <c r="A2">
        <v>1</v>
      </c>
      <c r="B2">
        <v>11</v>
      </c>
      <c r="C2">
        <v>5832</v>
      </c>
      <c r="D2">
        <v>70</v>
      </c>
      <c r="E2">
        <v>107</v>
      </c>
      <c r="F2">
        <v>159</v>
      </c>
      <c r="G2">
        <v>255</v>
      </c>
      <c r="H2">
        <v>0.37420260906219482</v>
      </c>
    </row>
    <row r="3" spans="1:8" x14ac:dyDescent="0.25">
      <c r="A3">
        <v>2</v>
      </c>
      <c r="B3">
        <v>12</v>
      </c>
      <c r="C3">
        <v>2080</v>
      </c>
      <c r="D3">
        <v>209</v>
      </c>
      <c r="E3">
        <v>222</v>
      </c>
      <c r="F3">
        <v>248</v>
      </c>
      <c r="G3">
        <v>255</v>
      </c>
      <c r="H3">
        <v>0.1334604620933533</v>
      </c>
    </row>
    <row r="4" spans="1:8" x14ac:dyDescent="0.25">
      <c r="A4">
        <v>3</v>
      </c>
      <c r="B4">
        <v>21</v>
      </c>
      <c r="C4">
        <v>34134</v>
      </c>
      <c r="D4">
        <v>222</v>
      </c>
      <c r="E4">
        <v>197</v>
      </c>
      <c r="F4">
        <v>197</v>
      </c>
      <c r="G4">
        <v>255</v>
      </c>
      <c r="H4">
        <v>2.190163135528564</v>
      </c>
    </row>
    <row r="5" spans="1:8" x14ac:dyDescent="0.25">
      <c r="A5">
        <v>4</v>
      </c>
      <c r="B5">
        <v>22</v>
      </c>
      <c r="C5">
        <v>18456</v>
      </c>
      <c r="D5">
        <v>217</v>
      </c>
      <c r="E5">
        <v>146</v>
      </c>
      <c r="F5">
        <v>130</v>
      </c>
      <c r="G5">
        <v>255</v>
      </c>
      <c r="H5">
        <v>1.1842049360275271</v>
      </c>
    </row>
    <row r="6" spans="1:8" x14ac:dyDescent="0.25">
      <c r="A6">
        <v>5</v>
      </c>
      <c r="B6">
        <v>23</v>
      </c>
      <c r="C6">
        <v>1886</v>
      </c>
      <c r="D6">
        <v>235</v>
      </c>
      <c r="E6">
        <v>0</v>
      </c>
      <c r="F6">
        <v>0</v>
      </c>
      <c r="G6">
        <v>255</v>
      </c>
      <c r="H6">
        <v>0.1210127100348473</v>
      </c>
    </row>
    <row r="7" spans="1:8" x14ac:dyDescent="0.25">
      <c r="A7">
        <v>6</v>
      </c>
      <c r="B7">
        <v>24</v>
      </c>
      <c r="C7">
        <v>195</v>
      </c>
      <c r="D7">
        <v>171</v>
      </c>
      <c r="E7">
        <v>0</v>
      </c>
      <c r="F7">
        <v>0</v>
      </c>
      <c r="G7">
        <v>255</v>
      </c>
      <c r="H7">
        <v>1.2511918321251869E-2</v>
      </c>
    </row>
    <row r="8" spans="1:8" x14ac:dyDescent="0.25">
      <c r="A8">
        <v>7</v>
      </c>
      <c r="B8">
        <v>31</v>
      </c>
      <c r="C8">
        <v>56558</v>
      </c>
      <c r="D8">
        <v>179</v>
      </c>
      <c r="E8">
        <v>172</v>
      </c>
      <c r="F8">
        <v>159</v>
      </c>
      <c r="G8">
        <v>255</v>
      </c>
      <c r="H8">
        <v>3.628969669342041</v>
      </c>
    </row>
    <row r="9" spans="1:8" x14ac:dyDescent="0.25">
      <c r="A9">
        <v>8</v>
      </c>
      <c r="B9">
        <v>41</v>
      </c>
      <c r="C9">
        <v>6620</v>
      </c>
      <c r="D9">
        <v>104</v>
      </c>
      <c r="E9">
        <v>171</v>
      </c>
      <c r="F9">
        <v>95</v>
      </c>
      <c r="G9">
        <v>255</v>
      </c>
      <c r="H9">
        <v>0.42476359009742742</v>
      </c>
    </row>
    <row r="10" spans="1:8" x14ac:dyDescent="0.25">
      <c r="A10">
        <v>9</v>
      </c>
      <c r="B10">
        <v>42</v>
      </c>
      <c r="C10">
        <v>294044</v>
      </c>
      <c r="D10">
        <v>28</v>
      </c>
      <c r="E10">
        <v>95</v>
      </c>
      <c r="F10">
        <v>44</v>
      </c>
      <c r="G10">
        <v>255</v>
      </c>
      <c r="H10">
        <v>18.866947174072269</v>
      </c>
    </row>
    <row r="11" spans="1:8" x14ac:dyDescent="0.25">
      <c r="A11">
        <v>10</v>
      </c>
      <c r="B11">
        <v>43</v>
      </c>
      <c r="C11">
        <v>1408</v>
      </c>
      <c r="D11">
        <v>181</v>
      </c>
      <c r="E11">
        <v>197</v>
      </c>
      <c r="F11">
        <v>143</v>
      </c>
      <c r="G11">
        <v>255</v>
      </c>
      <c r="H11">
        <v>9.034246951341629E-2</v>
      </c>
    </row>
    <row r="12" spans="1:8" x14ac:dyDescent="0.25">
      <c r="A12">
        <v>11</v>
      </c>
      <c r="B12">
        <v>52</v>
      </c>
      <c r="C12">
        <v>544750</v>
      </c>
      <c r="D12">
        <v>204</v>
      </c>
      <c r="E12">
        <v>184</v>
      </c>
      <c r="F12">
        <v>121</v>
      </c>
      <c r="G12">
        <v>255</v>
      </c>
      <c r="H12">
        <v>34.953166961669922</v>
      </c>
    </row>
    <row r="13" spans="1:8" x14ac:dyDescent="0.25">
      <c r="A13">
        <v>12</v>
      </c>
      <c r="B13">
        <v>71</v>
      </c>
      <c r="C13">
        <v>339293</v>
      </c>
      <c r="D13">
        <v>223</v>
      </c>
      <c r="E13">
        <v>223</v>
      </c>
      <c r="F13">
        <v>194</v>
      </c>
      <c r="G13">
        <v>255</v>
      </c>
      <c r="H13">
        <v>21.77028846740723</v>
      </c>
    </row>
    <row r="14" spans="1:8" x14ac:dyDescent="0.25">
      <c r="A14">
        <v>13</v>
      </c>
      <c r="B14">
        <v>81</v>
      </c>
      <c r="C14">
        <v>160059</v>
      </c>
      <c r="D14">
        <v>220</v>
      </c>
      <c r="E14">
        <v>217</v>
      </c>
      <c r="F14">
        <v>57</v>
      </c>
      <c r="G14">
        <v>255</v>
      </c>
      <c r="H14">
        <v>10.269974708557131</v>
      </c>
    </row>
    <row r="15" spans="1:8" x14ac:dyDescent="0.25">
      <c r="A15">
        <v>14</v>
      </c>
      <c r="B15">
        <v>82</v>
      </c>
      <c r="C15">
        <v>33553</v>
      </c>
      <c r="D15">
        <v>171</v>
      </c>
      <c r="E15">
        <v>108</v>
      </c>
      <c r="F15">
        <v>40</v>
      </c>
      <c r="G15">
        <v>255</v>
      </c>
      <c r="H15">
        <v>2.1528840065002441</v>
      </c>
    </row>
    <row r="16" spans="1:8" x14ac:dyDescent="0.25">
      <c r="A16">
        <v>15</v>
      </c>
      <c r="B16">
        <v>90</v>
      </c>
      <c r="C16">
        <v>46278</v>
      </c>
      <c r="D16">
        <v>184</v>
      </c>
      <c r="E16">
        <v>217</v>
      </c>
      <c r="F16">
        <v>235</v>
      </c>
      <c r="G16">
        <v>255</v>
      </c>
      <c r="H16">
        <v>2.9693670272827148</v>
      </c>
    </row>
    <row r="17" spans="1:8" x14ac:dyDescent="0.25">
      <c r="A17">
        <v>16</v>
      </c>
      <c r="B17">
        <v>95</v>
      </c>
      <c r="C17">
        <v>13371</v>
      </c>
      <c r="D17">
        <v>108</v>
      </c>
      <c r="E17">
        <v>159</v>
      </c>
      <c r="F17">
        <v>184</v>
      </c>
      <c r="G17">
        <v>255</v>
      </c>
      <c r="H17">
        <v>0.85793262720108032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H14" sqref="H14"/>
    </sheetView>
  </sheetViews>
  <sheetFormatPr defaultRowHeight="15" x14ac:dyDescent="0.25"/>
  <sheetData>
    <row r="1" spans="1:8" ht="15.75" x14ac:dyDescent="0.25">
      <c r="A1" s="1" t="s">
        <v>65</v>
      </c>
      <c r="B1" s="1" t="s">
        <v>66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</row>
    <row r="2" spans="1:8" x14ac:dyDescent="0.25">
      <c r="A2">
        <v>1</v>
      </c>
      <c r="B2">
        <v>11</v>
      </c>
      <c r="C2">
        <v>5812</v>
      </c>
      <c r="D2">
        <v>70</v>
      </c>
      <c r="E2">
        <v>107</v>
      </c>
      <c r="F2">
        <v>159</v>
      </c>
      <c r="G2">
        <v>255</v>
      </c>
      <c r="H2">
        <v>0.38295242190361017</v>
      </c>
    </row>
    <row r="3" spans="1:8" x14ac:dyDescent="0.25">
      <c r="A3">
        <v>2</v>
      </c>
      <c r="B3">
        <v>12</v>
      </c>
      <c r="C3">
        <v>2080</v>
      </c>
      <c r="D3">
        <v>209</v>
      </c>
      <c r="E3">
        <v>222</v>
      </c>
      <c r="F3">
        <v>248</v>
      </c>
      <c r="G3">
        <v>255</v>
      </c>
      <c r="H3">
        <v>0.13705110549926761</v>
      </c>
    </row>
    <row r="4" spans="1:8" x14ac:dyDescent="0.25">
      <c r="A4">
        <v>3</v>
      </c>
      <c r="B4">
        <v>21</v>
      </c>
      <c r="C4">
        <v>32993</v>
      </c>
      <c r="D4">
        <v>222</v>
      </c>
      <c r="E4">
        <v>197</v>
      </c>
      <c r="F4">
        <v>197</v>
      </c>
      <c r="G4">
        <v>255</v>
      </c>
      <c r="H4">
        <v>2.1739072799682599</v>
      </c>
    </row>
    <row r="5" spans="1:8" x14ac:dyDescent="0.25">
      <c r="A5">
        <v>4</v>
      </c>
      <c r="B5">
        <v>22</v>
      </c>
      <c r="C5">
        <v>17204</v>
      </c>
      <c r="D5">
        <v>217</v>
      </c>
      <c r="E5">
        <v>146</v>
      </c>
      <c r="F5">
        <v>130</v>
      </c>
      <c r="G5">
        <v>255</v>
      </c>
      <c r="H5">
        <v>1.133570790290833</v>
      </c>
    </row>
    <row r="6" spans="1:8" x14ac:dyDescent="0.25">
      <c r="A6">
        <v>5</v>
      </c>
      <c r="B6">
        <v>23</v>
      </c>
      <c r="C6">
        <v>1834</v>
      </c>
      <c r="D6">
        <v>235</v>
      </c>
      <c r="E6">
        <v>0</v>
      </c>
      <c r="F6">
        <v>0</v>
      </c>
      <c r="G6">
        <v>255</v>
      </c>
      <c r="H6">
        <v>0.12084218114614489</v>
      </c>
    </row>
    <row r="7" spans="1:8" x14ac:dyDescent="0.25">
      <c r="A7">
        <v>6</v>
      </c>
      <c r="B7">
        <v>24</v>
      </c>
      <c r="C7">
        <v>193</v>
      </c>
      <c r="D7">
        <v>171</v>
      </c>
      <c r="E7">
        <v>0</v>
      </c>
      <c r="F7">
        <v>0</v>
      </c>
      <c r="G7">
        <v>255</v>
      </c>
      <c r="H7">
        <v>1.2716761790215971E-2</v>
      </c>
    </row>
    <row r="8" spans="1:8" x14ac:dyDescent="0.25">
      <c r="A8">
        <v>7</v>
      </c>
      <c r="B8">
        <v>31</v>
      </c>
      <c r="C8">
        <v>56557</v>
      </c>
      <c r="D8">
        <v>179</v>
      </c>
      <c r="E8">
        <v>172</v>
      </c>
      <c r="F8">
        <v>159</v>
      </c>
      <c r="G8">
        <v>255</v>
      </c>
      <c r="H8">
        <v>3.7265381813049321</v>
      </c>
    </row>
    <row r="9" spans="1:8" x14ac:dyDescent="0.25">
      <c r="A9">
        <v>8</v>
      </c>
      <c r="B9">
        <v>41</v>
      </c>
      <c r="C9">
        <v>6617</v>
      </c>
      <c r="D9">
        <v>104</v>
      </c>
      <c r="E9">
        <v>171</v>
      </c>
      <c r="F9">
        <v>95</v>
      </c>
      <c r="G9">
        <v>255</v>
      </c>
      <c r="H9">
        <v>0.43599385023117071</v>
      </c>
    </row>
    <row r="10" spans="1:8" x14ac:dyDescent="0.25">
      <c r="A10">
        <v>9</v>
      </c>
      <c r="B10">
        <v>42</v>
      </c>
      <c r="C10">
        <v>293358</v>
      </c>
      <c r="D10">
        <v>28</v>
      </c>
      <c r="E10">
        <v>95</v>
      </c>
      <c r="F10">
        <v>44</v>
      </c>
      <c r="G10">
        <v>255</v>
      </c>
      <c r="H10">
        <v>19.329345703125</v>
      </c>
    </row>
    <row r="11" spans="1:8" x14ac:dyDescent="0.25">
      <c r="A11">
        <v>10</v>
      </c>
      <c r="B11">
        <v>43</v>
      </c>
      <c r="C11">
        <v>1410</v>
      </c>
      <c r="D11">
        <v>181</v>
      </c>
      <c r="E11">
        <v>197</v>
      </c>
      <c r="F11">
        <v>143</v>
      </c>
      <c r="G11">
        <v>255</v>
      </c>
      <c r="H11">
        <v>9.2904835939407349E-2</v>
      </c>
    </row>
    <row r="12" spans="1:8" x14ac:dyDescent="0.25">
      <c r="A12">
        <v>11</v>
      </c>
      <c r="B12">
        <v>52</v>
      </c>
      <c r="C12">
        <v>537603</v>
      </c>
      <c r="D12">
        <v>204</v>
      </c>
      <c r="E12">
        <v>184</v>
      </c>
      <c r="F12">
        <v>121</v>
      </c>
      <c r="G12">
        <v>255</v>
      </c>
      <c r="H12">
        <v>35.422637939453118</v>
      </c>
    </row>
    <row r="13" spans="1:8" x14ac:dyDescent="0.25">
      <c r="A13">
        <v>12</v>
      </c>
      <c r="B13">
        <v>71</v>
      </c>
      <c r="C13">
        <v>322327</v>
      </c>
      <c r="D13">
        <v>223</v>
      </c>
      <c r="E13">
        <v>223</v>
      </c>
      <c r="F13">
        <v>194</v>
      </c>
      <c r="G13">
        <v>255</v>
      </c>
      <c r="H13">
        <v>21.23811149597168</v>
      </c>
    </row>
    <row r="14" spans="1:8" x14ac:dyDescent="0.25">
      <c r="A14">
        <v>13</v>
      </c>
      <c r="B14">
        <v>81</v>
      </c>
      <c r="C14">
        <v>156426</v>
      </c>
      <c r="D14">
        <v>220</v>
      </c>
      <c r="E14">
        <v>217</v>
      </c>
      <c r="F14">
        <v>57</v>
      </c>
      <c r="G14">
        <v>255</v>
      </c>
      <c r="H14">
        <v>10.306901931762701</v>
      </c>
    </row>
    <row r="15" spans="1:8" x14ac:dyDescent="0.25">
      <c r="A15">
        <v>14</v>
      </c>
      <c r="B15">
        <v>82</v>
      </c>
      <c r="C15">
        <v>26737</v>
      </c>
      <c r="D15">
        <v>171</v>
      </c>
      <c r="E15">
        <v>108</v>
      </c>
      <c r="F15">
        <v>40</v>
      </c>
      <c r="G15">
        <v>255</v>
      </c>
      <c r="H15">
        <v>1.761699795722961</v>
      </c>
    </row>
    <row r="16" spans="1:8" x14ac:dyDescent="0.25">
      <c r="A16">
        <v>15</v>
      </c>
      <c r="B16">
        <v>90</v>
      </c>
      <c r="C16">
        <v>41559</v>
      </c>
      <c r="D16">
        <v>184</v>
      </c>
      <c r="E16">
        <v>217</v>
      </c>
      <c r="F16">
        <v>235</v>
      </c>
      <c r="G16">
        <v>255</v>
      </c>
      <c r="H16">
        <v>2.7383205890655522</v>
      </c>
    </row>
    <row r="17" spans="1:8" x14ac:dyDescent="0.25">
      <c r="A17">
        <v>16</v>
      </c>
      <c r="B17">
        <v>95</v>
      </c>
      <c r="C17">
        <v>12972</v>
      </c>
      <c r="D17">
        <v>108</v>
      </c>
      <c r="E17">
        <v>159</v>
      </c>
      <c r="F17">
        <v>184</v>
      </c>
      <c r="G17">
        <v>255</v>
      </c>
      <c r="H17">
        <v>0.85472452640533447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"/>
  <sheetViews>
    <sheetView workbookViewId="0">
      <selection activeCell="H14" sqref="H14"/>
    </sheetView>
  </sheetViews>
  <sheetFormatPr defaultRowHeight="15" x14ac:dyDescent="0.25"/>
  <sheetData>
    <row r="1" spans="1:8" ht="15.75" x14ac:dyDescent="0.25">
      <c r="A1" s="1" t="s">
        <v>65</v>
      </c>
      <c r="B1" s="1" t="s">
        <v>66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</row>
    <row r="2" spans="1:8" x14ac:dyDescent="0.25">
      <c r="A2">
        <v>1</v>
      </c>
      <c r="B2">
        <v>11</v>
      </c>
      <c r="C2">
        <v>3641</v>
      </c>
      <c r="D2">
        <v>70</v>
      </c>
      <c r="E2">
        <v>107</v>
      </c>
      <c r="F2">
        <v>159</v>
      </c>
      <c r="G2">
        <v>255</v>
      </c>
      <c r="H2">
        <v>0.54581242799758911</v>
      </c>
    </row>
    <row r="3" spans="1:8" x14ac:dyDescent="0.25">
      <c r="A3">
        <v>2</v>
      </c>
      <c r="B3">
        <v>12</v>
      </c>
      <c r="C3">
        <v>5</v>
      </c>
      <c r="D3">
        <v>209</v>
      </c>
      <c r="E3">
        <v>222</v>
      </c>
      <c r="F3">
        <v>248</v>
      </c>
      <c r="G3">
        <v>255</v>
      </c>
      <c r="H3">
        <v>7.4953644070774317E-4</v>
      </c>
    </row>
    <row r="4" spans="1:8" x14ac:dyDescent="0.25">
      <c r="A4">
        <v>3</v>
      </c>
      <c r="B4">
        <v>21</v>
      </c>
      <c r="C4">
        <v>12614</v>
      </c>
      <c r="D4">
        <v>222</v>
      </c>
      <c r="E4">
        <v>197</v>
      </c>
      <c r="F4">
        <v>197</v>
      </c>
      <c r="G4">
        <v>255</v>
      </c>
      <c r="H4">
        <v>1.8909304141998291</v>
      </c>
    </row>
    <row r="5" spans="1:8" x14ac:dyDescent="0.25">
      <c r="A5">
        <v>4</v>
      </c>
      <c r="B5">
        <v>22</v>
      </c>
      <c r="C5">
        <v>4161</v>
      </c>
      <c r="D5">
        <v>217</v>
      </c>
      <c r="E5">
        <v>146</v>
      </c>
      <c r="F5">
        <v>130</v>
      </c>
      <c r="G5">
        <v>255</v>
      </c>
      <c r="H5">
        <v>0.62376421689987183</v>
      </c>
    </row>
    <row r="6" spans="1:8" x14ac:dyDescent="0.25">
      <c r="A6">
        <v>5</v>
      </c>
      <c r="B6">
        <v>23</v>
      </c>
      <c r="C6">
        <v>142</v>
      </c>
      <c r="D6">
        <v>235</v>
      </c>
      <c r="E6">
        <v>0</v>
      </c>
      <c r="F6">
        <v>0</v>
      </c>
      <c r="G6">
        <v>255</v>
      </c>
      <c r="H6">
        <v>2.128683403134346E-2</v>
      </c>
    </row>
    <row r="7" spans="1:8" x14ac:dyDescent="0.25">
      <c r="A7">
        <v>6</v>
      </c>
      <c r="B7">
        <v>24</v>
      </c>
      <c r="C7">
        <v>1</v>
      </c>
      <c r="D7">
        <v>171</v>
      </c>
      <c r="E7">
        <v>0</v>
      </c>
      <c r="F7">
        <v>0</v>
      </c>
      <c r="G7">
        <v>255</v>
      </c>
      <c r="H7">
        <v>1.4990728232078249E-4</v>
      </c>
    </row>
    <row r="8" spans="1:8" x14ac:dyDescent="0.25">
      <c r="A8">
        <v>7</v>
      </c>
      <c r="B8">
        <v>31</v>
      </c>
      <c r="C8">
        <v>402</v>
      </c>
      <c r="D8">
        <v>179</v>
      </c>
      <c r="E8">
        <v>172</v>
      </c>
      <c r="F8">
        <v>159</v>
      </c>
      <c r="G8">
        <v>255</v>
      </c>
      <c r="H8">
        <v>6.0262728482484818E-2</v>
      </c>
    </row>
    <row r="9" spans="1:8" x14ac:dyDescent="0.25">
      <c r="A9">
        <v>8</v>
      </c>
      <c r="B9">
        <v>41</v>
      </c>
      <c r="C9">
        <v>6250</v>
      </c>
      <c r="D9">
        <v>104</v>
      </c>
      <c r="E9">
        <v>171</v>
      </c>
      <c r="F9">
        <v>95</v>
      </c>
      <c r="G9">
        <v>255</v>
      </c>
      <c r="H9">
        <v>0.93692052364349365</v>
      </c>
    </row>
    <row r="10" spans="1:8" x14ac:dyDescent="0.25">
      <c r="A10">
        <v>9</v>
      </c>
      <c r="B10">
        <v>42</v>
      </c>
      <c r="C10">
        <v>99137</v>
      </c>
      <c r="D10">
        <v>28</v>
      </c>
      <c r="E10">
        <v>95</v>
      </c>
      <c r="F10">
        <v>44</v>
      </c>
      <c r="G10">
        <v>255</v>
      </c>
      <c r="H10">
        <v>14.86135864257812</v>
      </c>
    </row>
    <row r="11" spans="1:8" x14ac:dyDescent="0.25">
      <c r="A11">
        <v>10</v>
      </c>
      <c r="B11">
        <v>43</v>
      </c>
      <c r="C11">
        <v>1344</v>
      </c>
      <c r="D11">
        <v>181</v>
      </c>
      <c r="E11">
        <v>197</v>
      </c>
      <c r="F11">
        <v>143</v>
      </c>
      <c r="G11">
        <v>255</v>
      </c>
      <c r="H11">
        <v>0.20147538185119629</v>
      </c>
    </row>
    <row r="12" spans="1:8" x14ac:dyDescent="0.25">
      <c r="A12">
        <v>11</v>
      </c>
      <c r="B12">
        <v>52</v>
      </c>
      <c r="C12">
        <v>281077</v>
      </c>
      <c r="D12">
        <v>204</v>
      </c>
      <c r="E12">
        <v>184</v>
      </c>
      <c r="F12">
        <v>121</v>
      </c>
      <c r="G12">
        <v>255</v>
      </c>
      <c r="H12">
        <v>42.135490417480469</v>
      </c>
    </row>
    <row r="13" spans="1:8" x14ac:dyDescent="0.25">
      <c r="A13">
        <v>12</v>
      </c>
      <c r="B13">
        <v>71</v>
      </c>
      <c r="C13">
        <v>169714</v>
      </c>
      <c r="D13">
        <v>223</v>
      </c>
      <c r="E13">
        <v>223</v>
      </c>
      <c r="F13">
        <v>194</v>
      </c>
      <c r="G13">
        <v>255</v>
      </c>
      <c r="H13">
        <v>25.441364288330082</v>
      </c>
    </row>
    <row r="14" spans="1:8" x14ac:dyDescent="0.25">
      <c r="A14">
        <v>13</v>
      </c>
      <c r="B14">
        <v>81</v>
      </c>
      <c r="C14">
        <v>59046</v>
      </c>
      <c r="D14">
        <v>220</v>
      </c>
      <c r="E14">
        <v>217</v>
      </c>
      <c r="F14">
        <v>57</v>
      </c>
      <c r="G14">
        <v>255</v>
      </c>
      <c r="H14">
        <v>8.8514251708984375</v>
      </c>
    </row>
    <row r="15" spans="1:8" x14ac:dyDescent="0.25">
      <c r="A15">
        <v>14</v>
      </c>
      <c r="B15">
        <v>82</v>
      </c>
      <c r="C15">
        <v>4223</v>
      </c>
      <c r="D15">
        <v>171</v>
      </c>
      <c r="E15">
        <v>108</v>
      </c>
      <c r="F15">
        <v>40</v>
      </c>
      <c r="G15">
        <v>255</v>
      </c>
      <c r="H15">
        <v>0.63305842876434326</v>
      </c>
    </row>
    <row r="16" spans="1:8" x14ac:dyDescent="0.25">
      <c r="A16">
        <v>15</v>
      </c>
      <c r="B16">
        <v>90</v>
      </c>
      <c r="C16">
        <v>16074</v>
      </c>
      <c r="D16">
        <v>184</v>
      </c>
      <c r="E16">
        <v>217</v>
      </c>
      <c r="F16">
        <v>235</v>
      </c>
      <c r="G16">
        <v>255</v>
      </c>
      <c r="H16">
        <v>2.4096095561981201</v>
      </c>
    </row>
    <row r="17" spans="1:8" x14ac:dyDescent="0.25">
      <c r="A17">
        <v>16</v>
      </c>
      <c r="B17">
        <v>95</v>
      </c>
      <c r="C17">
        <v>9248</v>
      </c>
      <c r="D17">
        <v>108</v>
      </c>
      <c r="E17">
        <v>159</v>
      </c>
      <c r="F17">
        <v>184</v>
      </c>
      <c r="G17">
        <v>255</v>
      </c>
      <c r="H17">
        <v>1.386342525482178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"/>
  <sheetViews>
    <sheetView workbookViewId="0">
      <selection activeCell="H14" sqref="H14"/>
    </sheetView>
  </sheetViews>
  <sheetFormatPr defaultRowHeight="15" x14ac:dyDescent="0.25"/>
  <sheetData>
    <row r="1" spans="1:8" ht="15.75" x14ac:dyDescent="0.25">
      <c r="A1" s="1" t="s">
        <v>65</v>
      </c>
      <c r="B1" s="1" t="s">
        <v>66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</row>
    <row r="2" spans="1:8" x14ac:dyDescent="0.25">
      <c r="A2">
        <v>1</v>
      </c>
      <c r="B2">
        <v>11</v>
      </c>
      <c r="C2">
        <v>2141</v>
      </c>
      <c r="D2">
        <v>70</v>
      </c>
      <c r="E2">
        <v>107</v>
      </c>
      <c r="F2">
        <v>159</v>
      </c>
      <c r="G2">
        <v>255</v>
      </c>
      <c r="H2">
        <v>0.28372347354888922</v>
      </c>
    </row>
    <row r="3" spans="1:8" x14ac:dyDescent="0.25">
      <c r="A3">
        <v>2</v>
      </c>
      <c r="B3">
        <v>12</v>
      </c>
      <c r="C3">
        <v>2086</v>
      </c>
      <c r="D3">
        <v>209</v>
      </c>
      <c r="E3">
        <v>222</v>
      </c>
      <c r="F3">
        <v>248</v>
      </c>
      <c r="G3">
        <v>255</v>
      </c>
      <c r="H3">
        <v>0.27643492817878718</v>
      </c>
    </row>
    <row r="4" spans="1:8" x14ac:dyDescent="0.25">
      <c r="A4">
        <v>3</v>
      </c>
      <c r="B4">
        <v>21</v>
      </c>
      <c r="C4">
        <v>16275</v>
      </c>
      <c r="D4">
        <v>222</v>
      </c>
      <c r="E4">
        <v>197</v>
      </c>
      <c r="F4">
        <v>197</v>
      </c>
      <c r="G4">
        <v>255</v>
      </c>
      <c r="H4">
        <v>2.15674901008606</v>
      </c>
    </row>
    <row r="5" spans="1:8" x14ac:dyDescent="0.25">
      <c r="A5">
        <v>4</v>
      </c>
      <c r="B5">
        <v>22</v>
      </c>
      <c r="C5">
        <v>10933</v>
      </c>
      <c r="D5">
        <v>217</v>
      </c>
      <c r="E5">
        <v>146</v>
      </c>
      <c r="F5">
        <v>130</v>
      </c>
      <c r="G5">
        <v>255</v>
      </c>
      <c r="H5">
        <v>1.4488316774368291</v>
      </c>
    </row>
    <row r="6" spans="1:8" x14ac:dyDescent="0.25">
      <c r="A6">
        <v>5</v>
      </c>
      <c r="B6">
        <v>23</v>
      </c>
      <c r="C6">
        <v>1504</v>
      </c>
      <c r="D6">
        <v>235</v>
      </c>
      <c r="E6">
        <v>0</v>
      </c>
      <c r="F6">
        <v>0</v>
      </c>
      <c r="G6">
        <v>255</v>
      </c>
      <c r="H6">
        <v>0.1993087828159332</v>
      </c>
    </row>
    <row r="7" spans="1:8" x14ac:dyDescent="0.25">
      <c r="A7">
        <v>6</v>
      </c>
      <c r="B7">
        <v>24</v>
      </c>
      <c r="C7">
        <v>170</v>
      </c>
      <c r="D7">
        <v>171</v>
      </c>
      <c r="E7">
        <v>0</v>
      </c>
      <c r="F7">
        <v>0</v>
      </c>
      <c r="G7">
        <v>255</v>
      </c>
      <c r="H7">
        <v>2.252825349569321E-2</v>
      </c>
    </row>
    <row r="8" spans="1:8" x14ac:dyDescent="0.25">
      <c r="A8">
        <v>7</v>
      </c>
      <c r="B8">
        <v>31</v>
      </c>
      <c r="C8">
        <v>56133</v>
      </c>
      <c r="D8">
        <v>179</v>
      </c>
      <c r="E8">
        <v>172</v>
      </c>
      <c r="F8">
        <v>159</v>
      </c>
      <c r="G8">
        <v>255</v>
      </c>
      <c r="H8">
        <v>7.4386968612670898</v>
      </c>
    </row>
    <row r="9" spans="1:8" x14ac:dyDescent="0.25">
      <c r="A9">
        <v>8</v>
      </c>
      <c r="B9">
        <v>41</v>
      </c>
      <c r="C9">
        <v>356</v>
      </c>
      <c r="D9">
        <v>104</v>
      </c>
      <c r="E9">
        <v>171</v>
      </c>
      <c r="F9">
        <v>95</v>
      </c>
      <c r="G9">
        <v>255</v>
      </c>
      <c r="H9">
        <v>4.7176811844110489E-2</v>
      </c>
    </row>
    <row r="10" spans="1:8" x14ac:dyDescent="0.25">
      <c r="A10">
        <v>9</v>
      </c>
      <c r="B10">
        <v>42</v>
      </c>
      <c r="C10">
        <v>192424</v>
      </c>
      <c r="D10">
        <v>28</v>
      </c>
      <c r="E10">
        <v>95</v>
      </c>
      <c r="F10">
        <v>44</v>
      </c>
      <c r="G10">
        <v>255</v>
      </c>
      <c r="H10">
        <v>25.499862670898441</v>
      </c>
    </row>
    <row r="11" spans="1:8" x14ac:dyDescent="0.25">
      <c r="A11">
        <v>10</v>
      </c>
      <c r="B11">
        <v>43</v>
      </c>
      <c r="C11">
        <v>59</v>
      </c>
      <c r="D11">
        <v>181</v>
      </c>
      <c r="E11">
        <v>197</v>
      </c>
      <c r="F11">
        <v>143</v>
      </c>
      <c r="G11">
        <v>255</v>
      </c>
      <c r="H11">
        <v>7.8186290338635445E-3</v>
      </c>
    </row>
    <row r="12" spans="1:8" x14ac:dyDescent="0.25">
      <c r="A12">
        <v>11</v>
      </c>
      <c r="B12">
        <v>52</v>
      </c>
      <c r="C12">
        <v>241789</v>
      </c>
      <c r="D12">
        <v>204</v>
      </c>
      <c r="E12">
        <v>184</v>
      </c>
      <c r="F12">
        <v>121</v>
      </c>
      <c r="G12">
        <v>255</v>
      </c>
      <c r="H12">
        <v>32.041667938232422</v>
      </c>
    </row>
    <row r="13" spans="1:8" x14ac:dyDescent="0.25">
      <c r="A13">
        <v>12</v>
      </c>
      <c r="B13">
        <v>71</v>
      </c>
      <c r="C13">
        <v>109770</v>
      </c>
      <c r="D13">
        <v>223</v>
      </c>
      <c r="E13">
        <v>223</v>
      </c>
      <c r="F13">
        <v>194</v>
      </c>
      <c r="G13">
        <v>255</v>
      </c>
      <c r="H13">
        <v>14.5466251373291</v>
      </c>
    </row>
    <row r="14" spans="1:8" x14ac:dyDescent="0.25">
      <c r="A14">
        <v>13</v>
      </c>
      <c r="B14">
        <v>81</v>
      </c>
      <c r="C14">
        <v>85141</v>
      </c>
      <c r="D14">
        <v>220</v>
      </c>
      <c r="E14">
        <v>217</v>
      </c>
      <c r="F14">
        <v>57</v>
      </c>
      <c r="G14">
        <v>255</v>
      </c>
      <c r="H14">
        <v>11.28281211853027</v>
      </c>
    </row>
    <row r="15" spans="1:8" x14ac:dyDescent="0.25">
      <c r="A15">
        <v>14</v>
      </c>
      <c r="B15">
        <v>82</v>
      </c>
      <c r="C15">
        <v>12822</v>
      </c>
      <c r="D15">
        <v>171</v>
      </c>
      <c r="E15">
        <v>108</v>
      </c>
      <c r="F15">
        <v>40</v>
      </c>
      <c r="G15">
        <v>255</v>
      </c>
      <c r="H15">
        <v>1.6991603374481199</v>
      </c>
    </row>
    <row r="16" spans="1:8" x14ac:dyDescent="0.25">
      <c r="A16">
        <v>15</v>
      </c>
      <c r="B16">
        <v>90</v>
      </c>
      <c r="C16">
        <v>20530</v>
      </c>
      <c r="D16">
        <v>184</v>
      </c>
      <c r="E16">
        <v>217</v>
      </c>
      <c r="F16">
        <v>235</v>
      </c>
      <c r="G16">
        <v>255</v>
      </c>
      <c r="H16">
        <v>2.7206177711486821</v>
      </c>
    </row>
    <row r="17" spans="1:8" x14ac:dyDescent="0.25">
      <c r="A17">
        <v>16</v>
      </c>
      <c r="B17">
        <v>95</v>
      </c>
      <c r="C17">
        <v>2475</v>
      </c>
      <c r="D17">
        <v>108</v>
      </c>
      <c r="E17">
        <v>159</v>
      </c>
      <c r="F17">
        <v>184</v>
      </c>
      <c r="G17">
        <v>255</v>
      </c>
      <c r="H17">
        <v>0.32798486948013311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Plots</vt:lpstr>
      <vt:lpstr>RegressionStats</vt:lpstr>
      <vt:lpstr>Cleaned_Data</vt:lpstr>
      <vt:lpstr>SummaryStats</vt:lpstr>
      <vt:lpstr>Gibson</vt:lpstr>
      <vt:lpstr>Rockvale</vt:lpstr>
      <vt:lpstr>Joliet</vt:lpstr>
      <vt:lpstr>RedLodgeCrk</vt:lpstr>
      <vt:lpstr>Boyd</vt:lpstr>
      <vt:lpstr>Roberts</vt:lpstr>
      <vt:lpstr>Clear</vt:lpstr>
      <vt:lpstr>Fox</vt:lpstr>
      <vt:lpstr>WFRC</vt:lpstr>
      <vt:lpstr>SRB</vt:lpstr>
      <vt:lpstr>FSB</vt:lpstr>
      <vt:lpstr>LandCoverValues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Jawer, Gabrielle</cp:lastModifiedBy>
  <cp:revision/>
  <dcterms:created xsi:type="dcterms:W3CDTF">2025-10-27T22:28:07Z</dcterms:created>
  <dcterms:modified xsi:type="dcterms:W3CDTF">2025-12-02T16:58:55Z</dcterms:modified>
  <cp:category/>
  <cp:contentStatus/>
</cp:coreProperties>
</file>