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1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1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6C2E600-F13B-42FE-8104-347C7A498027}" xr6:coauthVersionLast="47" xr6:coauthVersionMax="47" xr10:uidLastSave="{00000000-0000-0000-0000-000000000000}"/>
  <bookViews>
    <workbookView xWindow="-110" yWindow="-110" windowWidth="19420" windowHeight="10420" tabRatio="840" firstSheet="3" activeTab="5" xr2:uid="{5713DA77-2C5D-437E-90E5-3FEEC209379E}"/>
  </bookViews>
  <sheets>
    <sheet name="Boxplots" sheetId="29" r:id="rId1"/>
    <sheet name="OtherPlots" sheetId="14" r:id="rId2"/>
    <sheet name="ClearCreek" sheetId="23" r:id="rId3"/>
    <sheet name="SRBridge" sheetId="22" r:id="rId4"/>
    <sheet name="FSB" sheetId="17" r:id="rId5"/>
    <sheet name="RegressionStats" sheetId="32" r:id="rId6"/>
    <sheet name="SummaryStats" sheetId="30" r:id="rId7"/>
    <sheet name="GrowingSeason" sheetId="33" r:id="rId8"/>
    <sheet name="CrossTabClean" sheetId="15" r:id="rId9"/>
    <sheet name="UsgsFlowClean" sheetId="8" r:id="rId10"/>
    <sheet name="FlowDNRC" sheetId="20" r:id="rId11"/>
    <sheet name="RawUSGSFlow" sheetId="18" r:id="rId12"/>
    <sheet name="SitesOrder" sheetId="11" r:id="rId13"/>
    <sheet name="Summary" sheetId="13" r:id="rId14"/>
    <sheet name="RawCrossTab" sheetId="3" r:id="rId15"/>
    <sheet name="Raw Sites" sheetId="2" r:id="rId16"/>
    <sheet name="Raw WQX" sheetId="1" r:id="rId17"/>
  </sheets>
  <definedNames>
    <definedName name="_xlnm._FilterDatabase" localSheetId="7" hidden="1">GrowingSeason!$A$1:$O$126</definedName>
    <definedName name="_xlnm._FilterDatabase" localSheetId="12" hidden="1">SitesOrder!$A$1:$C$218</definedName>
    <definedName name="_xlchart.v1.0" hidden="1">CrossTabClean!$B$2:$B$218</definedName>
    <definedName name="_xlchart.v1.1" hidden="1">CrossTabClean!$L$2:$L$218</definedName>
    <definedName name="_xlchart.v1.10" hidden="1">GrowingSeason!$B$2:$B$126</definedName>
    <definedName name="_xlchart.v1.11" hidden="1">GrowingSeason!$M$2:$M$126</definedName>
    <definedName name="_xlchart.v1.12" hidden="1">GrowingSeason!$B$2:$B$126</definedName>
    <definedName name="_xlchart.v1.13" hidden="1">GrowingSeason!$L$2:$L$126</definedName>
    <definedName name="_xlchart.v1.14" hidden="1">CrossTabClean!$B$2:$B$218</definedName>
    <definedName name="_xlchart.v1.15" hidden="1">CrossTabClean!$H$2:$H$218</definedName>
    <definedName name="_xlchart.v1.2" hidden="1">CrossTabClean!$B$2:$B$218</definedName>
    <definedName name="_xlchart.v1.3" hidden="1">CrossTabClean!$M$2:$M$218</definedName>
    <definedName name="_xlchart.v1.4" hidden="1">CrossTabClean!$B$2:$B$218</definedName>
    <definedName name="_xlchart.v1.5" hidden="1">CrossTabClean!$K$2:$K$218</definedName>
    <definedName name="_xlchart.v1.6" hidden="1">CrossTabClean!$B$2:$B$218</definedName>
    <definedName name="_xlchart.v1.7" hidden="1">CrossTabClean!$N$2:$N$218</definedName>
    <definedName name="_xlchart.v1.8" hidden="1">CrossTabClean!$B$2:$B$218</definedName>
    <definedName name="_xlchart.v1.9" hidden="1">CrossTabClean!$G$2:$G$218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6" i="33" l="1"/>
  <c r="A125" i="33"/>
  <c r="A124" i="33"/>
  <c r="A123" i="33"/>
  <c r="A122" i="33"/>
  <c r="A121" i="33"/>
  <c r="A120" i="33"/>
  <c r="A119" i="33"/>
  <c r="A118" i="33"/>
  <c r="A117" i="33"/>
  <c r="A116" i="33"/>
  <c r="A115" i="33"/>
  <c r="A114" i="33"/>
  <c r="A113" i="33"/>
  <c r="A112" i="33"/>
  <c r="A111" i="33"/>
  <c r="A110" i="33"/>
  <c r="A109" i="33"/>
  <c r="A108" i="33"/>
  <c r="A107" i="33"/>
  <c r="A106" i="33"/>
  <c r="A105" i="33"/>
  <c r="A104" i="33"/>
  <c r="A103" i="33"/>
  <c r="A102" i="33"/>
  <c r="A101" i="33"/>
  <c r="A100" i="33"/>
  <c r="A99" i="33"/>
  <c r="A98" i="33"/>
  <c r="A97" i="33"/>
  <c r="A96" i="33"/>
  <c r="A95" i="33"/>
  <c r="A94" i="33"/>
  <c r="A93" i="33"/>
  <c r="A92" i="33"/>
  <c r="A91" i="33"/>
  <c r="A90" i="33"/>
  <c r="A89" i="33"/>
  <c r="A88" i="33"/>
  <c r="A87" i="33"/>
  <c r="A86" i="33"/>
  <c r="A85" i="33"/>
  <c r="A84" i="33"/>
  <c r="A83" i="33"/>
  <c r="A82" i="33"/>
  <c r="A81" i="33"/>
  <c r="A80" i="33"/>
  <c r="A79" i="33"/>
  <c r="A78" i="33"/>
  <c r="A77" i="33"/>
  <c r="A76" i="33"/>
  <c r="A75" i="33"/>
  <c r="A74" i="33"/>
  <c r="A73" i="33"/>
  <c r="A72" i="33"/>
  <c r="A71" i="33"/>
  <c r="A70" i="33"/>
  <c r="A69" i="33"/>
  <c r="A68" i="33"/>
  <c r="A67" i="33"/>
  <c r="A66" i="33"/>
  <c r="A65" i="33"/>
  <c r="A64" i="33"/>
  <c r="A63" i="33"/>
  <c r="A62" i="33"/>
  <c r="A61" i="33"/>
  <c r="A60" i="33"/>
  <c r="A59" i="33"/>
  <c r="A58" i="33"/>
  <c r="A57" i="33"/>
  <c r="A56" i="33"/>
  <c r="A55" i="33"/>
  <c r="A54" i="33"/>
  <c r="A53" i="33"/>
  <c r="A52" i="33"/>
  <c r="A51" i="33"/>
  <c r="A50" i="33"/>
  <c r="A49" i="33"/>
  <c r="A48" i="33"/>
  <c r="A47" i="33"/>
  <c r="A46" i="33"/>
  <c r="A33" i="33"/>
  <c r="A32" i="33"/>
  <c r="A31" i="33"/>
  <c r="A30" i="33"/>
  <c r="A29" i="33"/>
  <c r="A28" i="33"/>
  <c r="A27" i="33"/>
  <c r="A26" i="33"/>
  <c r="A25" i="33"/>
  <c r="A24" i="33"/>
  <c r="A23" i="33"/>
  <c r="A22" i="33"/>
  <c r="A21" i="33"/>
  <c r="A20" i="33"/>
  <c r="A19" i="33"/>
  <c r="A18" i="33"/>
  <c r="A17" i="33"/>
  <c r="A16" i="33"/>
  <c r="A15" i="33"/>
  <c r="A14" i="33"/>
  <c r="A13" i="33"/>
  <c r="A12" i="33"/>
  <c r="A11" i="33"/>
  <c r="A10" i="33"/>
  <c r="A9" i="33"/>
  <c r="A8" i="33"/>
  <c r="A7" i="33"/>
  <c r="A6" i="33"/>
  <c r="A5" i="33"/>
  <c r="A4" i="33"/>
  <c r="A3" i="33"/>
  <c r="A2" i="33"/>
  <c r="D16" i="30"/>
  <c r="F49" i="30" l="1"/>
  <c r="F67" i="30"/>
  <c r="F66" i="30"/>
  <c r="F65" i="30"/>
  <c r="F64" i="30"/>
  <c r="F63" i="30"/>
  <c r="F62" i="30"/>
  <c r="F61" i="30"/>
  <c r="F60" i="30"/>
  <c r="F59" i="30"/>
  <c r="F58" i="30"/>
  <c r="F57" i="30"/>
  <c r="E67" i="30"/>
  <c r="E66" i="30"/>
  <c r="E65" i="30"/>
  <c r="E64" i="30"/>
  <c r="E63" i="30"/>
  <c r="E61" i="30"/>
  <c r="E60" i="30"/>
  <c r="E59" i="30"/>
  <c r="E58" i="30"/>
  <c r="E57" i="30"/>
  <c r="D67" i="30"/>
  <c r="D66" i="30"/>
  <c r="D65" i="30"/>
  <c r="D64" i="30"/>
  <c r="D63" i="30"/>
  <c r="D62" i="30"/>
  <c r="D61" i="30"/>
  <c r="D60" i="30"/>
  <c r="D59" i="30"/>
  <c r="D58" i="30"/>
  <c r="D57" i="30"/>
  <c r="C62" i="30"/>
  <c r="C60" i="30"/>
  <c r="C66" i="30"/>
  <c r="C65" i="30"/>
  <c r="C64" i="30"/>
  <c r="C63" i="30"/>
  <c r="C61" i="30"/>
  <c r="C59" i="30"/>
  <c r="C57" i="30"/>
  <c r="F55" i="30"/>
  <c r="E55" i="30"/>
  <c r="D55" i="30"/>
  <c r="C55" i="30"/>
  <c r="F54" i="30"/>
  <c r="E54" i="30"/>
  <c r="D54" i="30"/>
  <c r="C54" i="30"/>
  <c r="F45" i="30"/>
  <c r="F44" i="30"/>
  <c r="F43" i="30"/>
  <c r="F42" i="30"/>
  <c r="F41" i="30"/>
  <c r="F40" i="30"/>
  <c r="F39" i="30"/>
  <c r="F38" i="30"/>
  <c r="F37" i="30"/>
  <c r="F36" i="30"/>
  <c r="F35" i="30"/>
  <c r="E45" i="30"/>
  <c r="E44" i="30"/>
  <c r="E43" i="30"/>
  <c r="E42" i="30"/>
  <c r="E41" i="30"/>
  <c r="E40" i="30"/>
  <c r="E39" i="30"/>
  <c r="E38" i="30"/>
  <c r="E37" i="30"/>
  <c r="E36" i="30"/>
  <c r="E35" i="30"/>
  <c r="D45" i="30"/>
  <c r="D44" i="30"/>
  <c r="D43" i="30"/>
  <c r="D42" i="30"/>
  <c r="D41" i="30"/>
  <c r="D40" i="30"/>
  <c r="D39" i="30"/>
  <c r="D38" i="30"/>
  <c r="D37" i="30"/>
  <c r="D36" i="30"/>
  <c r="D35" i="30"/>
  <c r="C45" i="30"/>
  <c r="C44" i="30"/>
  <c r="C43" i="30"/>
  <c r="C42" i="30"/>
  <c r="C41" i="30"/>
  <c r="C40" i="30"/>
  <c r="C39" i="30"/>
  <c r="C38" i="30"/>
  <c r="C37" i="30"/>
  <c r="C36" i="30"/>
  <c r="C35" i="30"/>
  <c r="C67" i="30"/>
  <c r="C58" i="30"/>
  <c r="F56" i="30"/>
  <c r="E56" i="30"/>
  <c r="D56" i="30"/>
  <c r="C56" i="30"/>
  <c r="F53" i="30"/>
  <c r="E53" i="30"/>
  <c r="D53" i="30"/>
  <c r="C53" i="30"/>
  <c r="F52" i="30"/>
  <c r="E52" i="30"/>
  <c r="D52" i="30"/>
  <c r="C52" i="30"/>
  <c r="F51" i="30"/>
  <c r="E51" i="30"/>
  <c r="D51" i="30"/>
  <c r="C51" i="30"/>
  <c r="F50" i="30"/>
  <c r="E50" i="30"/>
  <c r="D50" i="30"/>
  <c r="C50" i="30"/>
  <c r="E49" i="30"/>
  <c r="D49" i="30"/>
  <c r="C49" i="30"/>
  <c r="F48" i="30"/>
  <c r="E48" i="30"/>
  <c r="D48" i="30"/>
  <c r="C48" i="30"/>
  <c r="F47" i="30"/>
  <c r="E47" i="30"/>
  <c r="D47" i="30"/>
  <c r="C47" i="30"/>
  <c r="F46" i="30"/>
  <c r="E46" i="30"/>
  <c r="D46" i="30"/>
  <c r="C46" i="30"/>
  <c r="C10" i="30"/>
  <c r="F34" i="30"/>
  <c r="E34" i="30"/>
  <c r="D34" i="30"/>
  <c r="C34" i="30"/>
  <c r="F33" i="30"/>
  <c r="E33" i="30"/>
  <c r="D33" i="30"/>
  <c r="C33" i="30"/>
  <c r="F32" i="30"/>
  <c r="E32" i="30"/>
  <c r="D32" i="30"/>
  <c r="C32" i="30"/>
  <c r="F31" i="30"/>
  <c r="E31" i="30"/>
  <c r="D31" i="30"/>
  <c r="C31" i="30"/>
  <c r="F30" i="30"/>
  <c r="E30" i="30"/>
  <c r="D30" i="30"/>
  <c r="C30" i="30"/>
  <c r="F29" i="30"/>
  <c r="E29" i="30"/>
  <c r="D29" i="30"/>
  <c r="C29" i="30"/>
  <c r="F28" i="30"/>
  <c r="E28" i="30"/>
  <c r="D28" i="30"/>
  <c r="C28" i="30"/>
  <c r="F27" i="30"/>
  <c r="E27" i="30"/>
  <c r="D27" i="30"/>
  <c r="C27" i="30"/>
  <c r="F26" i="30"/>
  <c r="E26" i="30"/>
  <c r="D26" i="30"/>
  <c r="C26" i="30"/>
  <c r="F25" i="30"/>
  <c r="E25" i="30"/>
  <c r="D25" i="30"/>
  <c r="C25" i="30"/>
  <c r="F24" i="30"/>
  <c r="E24" i="30"/>
  <c r="D24" i="30"/>
  <c r="C24" i="30"/>
  <c r="F23" i="30"/>
  <c r="E23" i="30"/>
  <c r="D23" i="30"/>
  <c r="C23" i="30"/>
  <c r="F22" i="30"/>
  <c r="E22" i="30"/>
  <c r="D22" i="30"/>
  <c r="C22" i="30"/>
  <c r="F21" i="30"/>
  <c r="E21" i="30"/>
  <c r="D21" i="30"/>
  <c r="C21" i="30"/>
  <c r="F20" i="30"/>
  <c r="E20" i="30"/>
  <c r="D20" i="30"/>
  <c r="C20" i="30"/>
  <c r="F19" i="30"/>
  <c r="E19" i="30"/>
  <c r="D19" i="30"/>
  <c r="C19" i="30"/>
  <c r="F18" i="30"/>
  <c r="E18" i="30"/>
  <c r="D18" i="30"/>
  <c r="C18" i="30"/>
  <c r="F17" i="30"/>
  <c r="E17" i="30"/>
  <c r="D17" i="30"/>
  <c r="C17" i="30"/>
  <c r="F16" i="30"/>
  <c r="E16" i="30"/>
  <c r="C16" i="30"/>
  <c r="F15" i="30"/>
  <c r="E15" i="30"/>
  <c r="D15" i="30"/>
  <c r="C15" i="30"/>
  <c r="F14" i="30"/>
  <c r="E14" i="30"/>
  <c r="D14" i="30"/>
  <c r="F13" i="30"/>
  <c r="E13" i="30"/>
  <c r="D13" i="30"/>
  <c r="C14" i="30"/>
  <c r="C13" i="30"/>
  <c r="F12" i="30"/>
  <c r="F11" i="30"/>
  <c r="F10" i="30"/>
  <c r="F9" i="30"/>
  <c r="F8" i="30"/>
  <c r="F7" i="30"/>
  <c r="F6" i="30"/>
  <c r="F5" i="30"/>
  <c r="F4" i="30"/>
  <c r="E12" i="30"/>
  <c r="E11" i="30"/>
  <c r="E10" i="30"/>
  <c r="E9" i="30"/>
  <c r="E8" i="30"/>
  <c r="E7" i="30"/>
  <c r="E6" i="30"/>
  <c r="E5" i="30"/>
  <c r="E4" i="30"/>
  <c r="C12" i="30"/>
  <c r="C11" i="30"/>
  <c r="C9" i="30"/>
  <c r="C8" i="30"/>
  <c r="C7" i="30"/>
  <c r="F3" i="30"/>
  <c r="E3" i="30"/>
  <c r="F2" i="30"/>
  <c r="E2" i="30"/>
  <c r="C6" i="30"/>
  <c r="C5" i="30"/>
  <c r="C4" i="30"/>
  <c r="C3" i="30"/>
  <c r="C2" i="30"/>
  <c r="D2" i="30"/>
  <c r="D12" i="30"/>
  <c r="D11" i="30"/>
  <c r="D10" i="30"/>
  <c r="D9" i="30"/>
  <c r="D8" i="30"/>
  <c r="D7" i="30"/>
  <c r="D6" i="30"/>
  <c r="D5" i="30"/>
  <c r="D4" i="30"/>
  <c r="D3" i="30"/>
  <c r="A2" i="15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03" i="15"/>
  <c r="A204" i="15"/>
  <c r="A205" i="15"/>
  <c r="A206" i="15"/>
  <c r="A207" i="15"/>
  <c r="A208" i="15"/>
  <c r="A209" i="15"/>
  <c r="A210" i="15"/>
  <c r="A211" i="15"/>
  <c r="A212" i="15"/>
  <c r="A213" i="15"/>
  <c r="A214" i="15"/>
  <c r="A215" i="15"/>
  <c r="A216" i="15"/>
  <c r="A217" i="15"/>
  <c r="A218" i="15"/>
  <c r="F3" i="22"/>
  <c r="F4" i="22"/>
  <c r="F5" i="22"/>
  <c r="F6" i="22"/>
  <c r="F7" i="22"/>
  <c r="F8" i="22"/>
  <c r="F9" i="22"/>
  <c r="F10" i="22"/>
  <c r="F11" i="22"/>
  <c r="F12" i="22"/>
  <c r="F13" i="22"/>
  <c r="F14" i="22"/>
  <c r="F15" i="22"/>
  <c r="F2" i="22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" i="17"/>
</calcChain>
</file>

<file path=xl/sharedStrings.xml><?xml version="1.0" encoding="utf-8"?>
<sst xmlns="http://schemas.openxmlformats.org/spreadsheetml/2006/main" count="67637" uniqueCount="4471">
  <si>
    <t>site</t>
  </si>
  <si>
    <t>date</t>
  </si>
  <si>
    <t>Nitrate + Nitrite_mg/L</t>
  </si>
  <si>
    <t>Total Nitrogen, mixed forms_mg/L</t>
  </si>
  <si>
    <t>Flow</t>
  </si>
  <si>
    <t>Rock Creek near F.S. Boundary</t>
  </si>
  <si>
    <t>W Fork Rock Creek Silver Run Bridge</t>
  </si>
  <si>
    <t>W Fork Rock Creek</t>
  </si>
  <si>
    <t>Rock Creek at Fox</t>
  </si>
  <si>
    <t>Clear Creek</t>
  </si>
  <si>
    <t>Rock Creek near Roberts</t>
  </si>
  <si>
    <t>Rock Creek near Boyd</t>
  </si>
  <si>
    <t>Red Lodge Creek</t>
  </si>
  <si>
    <t>Rock Creek near Joliet</t>
  </si>
  <si>
    <t>Rock Creek near Rockvale</t>
  </si>
  <si>
    <t>Rock Creek Gibson Bridge</t>
  </si>
  <si>
    <t>Orthophosphate_mg/L</t>
  </si>
  <si>
    <t>Total Phosphorus, mixed forms_mg/L</t>
  </si>
  <si>
    <t>Total suspended solids_mg/L</t>
  </si>
  <si>
    <t>8e-04</t>
  </si>
  <si>
    <t>9e-04</t>
  </si>
  <si>
    <t>Order</t>
  </si>
  <si>
    <t>Temperature, water_degC</t>
  </si>
  <si>
    <t>USGSflow</t>
  </si>
  <si>
    <t>Barometric pressure_mmHg</t>
  </si>
  <si>
    <t>Dissolved oxygen (DO)_mg/L</t>
  </si>
  <si>
    <t>Dissolved oxygen saturation_%</t>
  </si>
  <si>
    <t>pH</t>
  </si>
  <si>
    <t>Specific conductance_uS/cm</t>
  </si>
  <si>
    <t>Turbidity_NTU</t>
  </si>
  <si>
    <t>Date</t>
  </si>
  <si>
    <t>Flow_cfs</t>
  </si>
  <si>
    <t># ---------------------------------- WARNING ----------------------------------------</t>
  </si>
  <si>
    <t xml:space="preserve"># Some of the data that you have obtained from this U.S. Geological Survey database </t>
  </si>
  <si>
    <t># may not have received Director's approval. Any such data values are qualified</t>
  </si>
  <si>
    <t># as provisional and are subject to revision. Provisional data are released on the</t>
  </si>
  <si>
    <t># condition that neither the USGS nor the United States Government may be held liable</t>
  </si>
  <si>
    <t># for any damages resulting from its use.</t>
  </si>
  <si>
    <t>#</t>
  </si>
  <si>
    <t># Additional info: https://waterdata.usgs.gov/provisional-data-statement/</t>
  </si>
  <si>
    <t># Contact:   gs-w_waterdata_support@usgs.gov</t>
  </si>
  <si>
    <t># retrieved: 2025-10-07 18:05:26 EDT       (nadww02)</t>
  </si>
  <si>
    <t># Data for the following 1 site(s) are contained in this file</t>
  </si>
  <si>
    <t>#    USGS 06209500 Rock Creek near Red Lodge MT</t>
  </si>
  <si>
    <t># -----------------------------------------------------------------------------------</t>
  </si>
  <si>
    <t># Data provided for site 06209500</t>
  </si>
  <si>
    <t>#            TS   parameter     statistic     Description</t>
  </si>
  <si>
    <t>#         81544       00060     00003     Discharge, cubic feet per second (Mean)</t>
  </si>
  <si>
    <t># Data-value qualification codes included in this output:</t>
  </si>
  <si>
    <t>#     A  Approved for publication -- Processing and review completed.</t>
  </si>
  <si>
    <t>#     P  Provisional data subject to revision.</t>
  </si>
  <si>
    <t>#     e  Value has been estimated.</t>
  </si>
  <si>
    <t xml:space="preserve"># </t>
  </si>
  <si>
    <t>agency_cd</t>
  </si>
  <si>
    <t>site_no</t>
  </si>
  <si>
    <t>datetime</t>
  </si>
  <si>
    <t>81544_00060_00003</t>
  </si>
  <si>
    <t>81544_00060_00003_cd</t>
  </si>
  <si>
    <t>5s</t>
  </si>
  <si>
    <t>15s</t>
  </si>
  <si>
    <t>20d</t>
  </si>
  <si>
    <t>14n</t>
  </si>
  <si>
    <t>10s</t>
  </si>
  <si>
    <t>USGS</t>
  </si>
  <si>
    <t>A:e</t>
  </si>
  <si>
    <t>A</t>
  </si>
  <si>
    <t>P:e</t>
  </si>
  <si>
    <t>P</t>
  </si>
  <si>
    <t>Discharge.Daily Average@43D 01900 (ft^3/s)</t>
  </si>
  <si>
    <t>Approval Name</t>
  </si>
  <si>
    <t>In Review</t>
  </si>
  <si>
    <t>Approved</t>
  </si>
  <si>
    <t>Provisional</t>
  </si>
  <si>
    <t>parameter</t>
  </si>
  <si>
    <t>date_range_start</t>
  </si>
  <si>
    <t>date_range_end</t>
  </si>
  <si>
    <t>sites_with_parameter</t>
  </si>
  <si>
    <t>Flow, mean daily from DNRC</t>
  </si>
  <si>
    <t>Flow, mean daily from USGS</t>
  </si>
  <si>
    <t>Nitrate-N</t>
  </si>
  <si>
    <t>Nitrogen, Total</t>
  </si>
  <si>
    <t>Phosphorus, Total</t>
  </si>
  <si>
    <t>Stage-Daily Avg</t>
  </si>
  <si>
    <t>Temperature, Water-Daily Avg</t>
  </si>
  <si>
    <t>Total Suspended Solids</t>
  </si>
  <si>
    <t>Phosphorus, Ortho</t>
  </si>
  <si>
    <t>Specific Conductance, Meter</t>
  </si>
  <si>
    <t>Temperature, Water</t>
  </si>
  <si>
    <t>Dissolved Oxygen, Conc</t>
  </si>
  <si>
    <t>Turbidity</t>
  </si>
  <si>
    <t>pH, Meter</t>
  </si>
  <si>
    <t>Barometric pressure_result</t>
  </si>
  <si>
    <t>Barometric pressure_unit</t>
  </si>
  <si>
    <t>Dissolved oxygen (DO)_result</t>
  </si>
  <si>
    <t>Dissolved oxygen (DO)_unit</t>
  </si>
  <si>
    <t>Dissolved oxygen saturation_result</t>
  </si>
  <si>
    <t>Dissolved oxygen saturation_unit</t>
  </si>
  <si>
    <t>Nitrate + Nitrite_result</t>
  </si>
  <si>
    <t>Nitrate + Nitrite_unit</t>
  </si>
  <si>
    <t>Orthophosphate_result</t>
  </si>
  <si>
    <t>Orthophosphate_unit</t>
  </si>
  <si>
    <t>pH_result</t>
  </si>
  <si>
    <t>pH_unit</t>
  </si>
  <si>
    <t>Specific conductance_result</t>
  </si>
  <si>
    <t>Specific conductance_unit</t>
  </si>
  <si>
    <t>Temperature, water_result</t>
  </si>
  <si>
    <t>Temperature, water_unit</t>
  </si>
  <si>
    <t>Total Nitrogen, mixed forms_result</t>
  </si>
  <si>
    <t>Total Nitrogen, mixed forms_unit</t>
  </si>
  <si>
    <t>Total Phosphorus, mixed forms_result</t>
  </si>
  <si>
    <t>Total Phosphorus, mixed forms_unit</t>
  </si>
  <si>
    <t>Total suspended solids_result</t>
  </si>
  <si>
    <t>Total suspended solids_unit</t>
  </si>
  <si>
    <t>Turbidity_result</t>
  </si>
  <si>
    <t>Turbidity_unit</t>
  </si>
  <si>
    <t>NA</t>
  </si>
  <si>
    <t>mg/L</t>
  </si>
  <si>
    <t>uS/cm</t>
  </si>
  <si>
    <t>deg C</t>
  </si>
  <si>
    <t>mmHg</t>
  </si>
  <si>
    <t>%</t>
  </si>
  <si>
    <t>None</t>
  </si>
  <si>
    <t>NTU</t>
  </si>
  <si>
    <t>OrganizationIdentifier</t>
  </si>
  <si>
    <t>OrganizationFormalName</t>
  </si>
  <si>
    <t>MonitoringLocationIdentifier</t>
  </si>
  <si>
    <t>MonitoringLocationName</t>
  </si>
  <si>
    <t>MonitoringLocationTypeName</t>
  </si>
  <si>
    <t>MonitoringLocationDescriptionText</t>
  </si>
  <si>
    <t>HUCEightDigitCode</t>
  </si>
  <si>
    <t>DrainageAreaMeasure/MeasureValue</t>
  </si>
  <si>
    <t>DrainageAreaMeasure/MeasureUnitCode</t>
  </si>
  <si>
    <t>ContributingDrainageAreaMeasure/MeasureValue</t>
  </si>
  <si>
    <t>ContributingDrainageAreaMeasure/MeasureUnitCode</t>
  </si>
  <si>
    <t>LatitudeMeasure</t>
  </si>
  <si>
    <t>LongitudeMeasure</t>
  </si>
  <si>
    <t>SourceMapScaleNumeric</t>
  </si>
  <si>
    <t>HorizontalAccuracyMeasure/MeasureValue</t>
  </si>
  <si>
    <t>HorizontalAccuracyMeasure/MeasureUnitCode</t>
  </si>
  <si>
    <t>HorizontalCollectionMethodName</t>
  </si>
  <si>
    <t>HorizontalCoordinateReferenceSystemDatumName</t>
  </si>
  <si>
    <t>VerticalMeasure/MeasureValue</t>
  </si>
  <si>
    <t>VerticalMeasure/MeasureUnitCode</t>
  </si>
  <si>
    <t>VerticalAccuracyMeasure/MeasureValue</t>
  </si>
  <si>
    <t>VerticalAccuracyMeasure/MeasureUnitCode</t>
  </si>
  <si>
    <t>VerticalCollectionMethodName</t>
  </si>
  <si>
    <t>VerticalCoordinateReferenceSystemDatumName</t>
  </si>
  <si>
    <t>CountryCode</t>
  </si>
  <si>
    <t>StateCode</t>
  </si>
  <si>
    <t>CountyCode</t>
  </si>
  <si>
    <t>AquiferName</t>
  </si>
  <si>
    <t>LocalAqfrName</t>
  </si>
  <si>
    <t>FormationTypeText</t>
  </si>
  <si>
    <t>AquiferTypeName</t>
  </si>
  <si>
    <t>ConstructionDateText</t>
  </si>
  <si>
    <t>WellDepthMeasure/MeasureValue</t>
  </si>
  <si>
    <t>WellDepthMeasure/MeasureUnitCode</t>
  </si>
  <si>
    <t>WellHoleDepthMeasure/MeasureValue</t>
  </si>
  <si>
    <t>WellHoleDepthMeasure/MeasureUnitCode</t>
  </si>
  <si>
    <t>ProviderName</t>
  </si>
  <si>
    <t>MTVOLWQM_WQX</t>
  </si>
  <si>
    <t>Montana Volunteer Water Quality Monitoring</t>
  </si>
  <si>
    <t>MTVOLWQM_WQX-CLCR</t>
  </si>
  <si>
    <t>River/Stream</t>
  </si>
  <si>
    <t>Clear Cr Rd bridge</t>
  </si>
  <si>
    <t>Interpolation-Digital Map Source (Tiger)</t>
  </si>
  <si>
    <t>NAD83</t>
  </si>
  <si>
    <t>US</t>
  </si>
  <si>
    <t>009</t>
  </si>
  <si>
    <t>STORET</t>
  </si>
  <si>
    <t>MTVOLWQM_WQX-RC-BOY</t>
  </si>
  <si>
    <t>bridge on Cooney Dam Rd</t>
  </si>
  <si>
    <t>MTVOLWQM_WQX-RC-FOX</t>
  </si>
  <si>
    <t>Fox Bridge</t>
  </si>
  <si>
    <t>MTVOLWQM_WQX-RC-FSBY</t>
  </si>
  <si>
    <t>Bridge on East Side Road</t>
  </si>
  <si>
    <t>MTVOLWQM_WQX-RC-GIB</t>
  </si>
  <si>
    <t>Upstream of Gibson Road Bridge</t>
  </si>
  <si>
    <t>GPS Code (Pseudo Range) Standard Position (SA Off)</t>
  </si>
  <si>
    <t>WGS84</t>
  </si>
  <si>
    <t>MTVOLWQM_WQX-RC-JOL</t>
  </si>
  <si>
    <t>along Granite Road</t>
  </si>
  <si>
    <t>MTVOLWQM_WQX-RC-ROB</t>
  </si>
  <si>
    <t>near Roberts rest area</t>
  </si>
  <si>
    <t>MTVOLWQM_WQX-RC-ROC</t>
  </si>
  <si>
    <t>Highway 310 bridge</t>
  </si>
  <si>
    <t>MTVOLWQM_WQX-RLCR</t>
  </si>
  <si>
    <t>bridge on Lone Tree Road</t>
  </si>
  <si>
    <t>MTVOLWQM_WQX-WF-RC</t>
  </si>
  <si>
    <t>Bridge on highway 212</t>
  </si>
  <si>
    <t>MTVOLWQM_WQX-WF-RC-SR</t>
  </si>
  <si>
    <t>Downstream of Silver Run Trailhead Bridge</t>
  </si>
  <si>
    <t>ActivityIdentifier</t>
  </si>
  <si>
    <t>ActivityTypeCode</t>
  </si>
  <si>
    <t>ActivityMediaName</t>
  </si>
  <si>
    <t>ActivityMediaSubdivisionName</t>
  </si>
  <si>
    <t>ActivityStartDate</t>
  </si>
  <si>
    <t>ActivityStartTime/Time</t>
  </si>
  <si>
    <t>ActivityStartTime/TimeZoneCode</t>
  </si>
  <si>
    <t>ActivityEndDate</t>
  </si>
  <si>
    <t>ActivityEndTime/Time</t>
  </si>
  <si>
    <t>ActivityEndTime/TimeZoneCode</t>
  </si>
  <si>
    <t>ActivityRelativeDepthName</t>
  </si>
  <si>
    <t>ActivityDepthHeightMeasure/MeasureValue</t>
  </si>
  <si>
    <t>ActivityDepthHeightMeasure/MeasureUnitCode</t>
  </si>
  <si>
    <t>ActivityDepthAltitudeReferencePointText</t>
  </si>
  <si>
    <t>ActivityTopDepthHeightMeasure/MeasureValue</t>
  </si>
  <si>
    <t>ActivityTopDepthHeightMeasure/MeasureUnitCode</t>
  </si>
  <si>
    <t>ActivityBottomDepthHeightMeasure/MeasureValue</t>
  </si>
  <si>
    <t>ActivityBottomDepthHeightMeasure/MeasureUnitCode</t>
  </si>
  <si>
    <t>ProjectIdentifier</t>
  </si>
  <si>
    <t>ProjectName</t>
  </si>
  <si>
    <t>ActivityConductingOrganizationText</t>
  </si>
  <si>
    <t>ActivityCommentText</t>
  </si>
  <si>
    <t>SampleAquifer</t>
  </si>
  <si>
    <t>HydrologicCondition</t>
  </si>
  <si>
    <t>HydrologicEvent</t>
  </si>
  <si>
    <t>ActivityLocation/LatitudeMeasure</t>
  </si>
  <si>
    <t>ActivityLocation/LongitudeMeasure</t>
  </si>
  <si>
    <t>SampleCollectionMethod/MethodIdentifier</t>
  </si>
  <si>
    <t>SampleCollectionMethod/MethodIdentifierContext</t>
  </si>
  <si>
    <t>SampleCollectionMethod/MethodName</t>
  </si>
  <si>
    <t>SampleCollectionMethod/MethodDescriptionText</t>
  </si>
  <si>
    <t>SampleCollectionEquipmentName</t>
  </si>
  <si>
    <t>ResultIdentifier</t>
  </si>
  <si>
    <t>ResultDetectionConditionText</t>
  </si>
  <si>
    <t>MethodSpeciationName</t>
  </si>
  <si>
    <t>CharacteristicName</t>
  </si>
  <si>
    <t>ResultSampleFractionText</t>
  </si>
  <si>
    <t>ResultMeasureValue</t>
  </si>
  <si>
    <t>ResultMeasure/MeasureUnitCode</t>
  </si>
  <si>
    <t>MeasureQualifierCode</t>
  </si>
  <si>
    <t>ResultStatusIdentifier</t>
  </si>
  <si>
    <t>StatisticalBaseCode</t>
  </si>
  <si>
    <t>ResultValueTypeName</t>
  </si>
  <si>
    <t>ResultWeightBasisText</t>
  </si>
  <si>
    <t>ResultTimeBasisText</t>
  </si>
  <si>
    <t>ResultTemperatureBasisText</t>
  </si>
  <si>
    <t>ResultParticleSizeBasisText</t>
  </si>
  <si>
    <t>DataQuality/PrecisionValue</t>
  </si>
  <si>
    <t>DataQuality/BiasValue</t>
  </si>
  <si>
    <t>DataQuality/ConfidenceIntervalValue</t>
  </si>
  <si>
    <t>DataQuality/UpperConfidenceLimitValue</t>
  </si>
  <si>
    <t>DataQuality/LowerConfidenceLimitValue</t>
  </si>
  <si>
    <t>ResultCommentText</t>
  </si>
  <si>
    <t>USGSPCode</t>
  </si>
  <si>
    <t>ResultDepthHeightMeasure/MeasureValue</t>
  </si>
  <si>
    <t>ResultDepthHeightMeasure/MeasureUnitCode</t>
  </si>
  <si>
    <t>ResultDepthAltitudeReferencePointText</t>
  </si>
  <si>
    <t>SubjectTaxonomicName</t>
  </si>
  <si>
    <t>SampleTissueAnatomyName</t>
  </si>
  <si>
    <t>BinaryObjectFileName</t>
  </si>
  <si>
    <t>BinaryObjectFileTypeCode</t>
  </si>
  <si>
    <t>ResultFileUrl</t>
  </si>
  <si>
    <t>ResultAnalyticalMethod/MethodIdentifier</t>
  </si>
  <si>
    <t>ResultAnalyticalMethod/MethodIdentifierContext</t>
  </si>
  <si>
    <t>ResultAnalyticalMethod/MethodName</t>
  </si>
  <si>
    <t>ResultAnalyticalMethod/MethodUrl</t>
  </si>
  <si>
    <t>ResultAnalyticalMethod/MethodDescriptionText</t>
  </si>
  <si>
    <t>LaboratoryName</t>
  </si>
  <si>
    <t>AnalysisStartDate</t>
  </si>
  <si>
    <t>ResultLaboratoryCommentText</t>
  </si>
  <si>
    <t>ResultDetectionQuantitationLimitUrl</t>
  </si>
  <si>
    <t>DetectionQuantitationLimitTypeName</t>
  </si>
  <si>
    <t>DetectionQuantitationLimitMeasure/MeasureValue</t>
  </si>
  <si>
    <t>DetectionQuantitationLimitMeasure/MeasureUnitCode</t>
  </si>
  <si>
    <t>LabSamplePreparationUrl</t>
  </si>
  <si>
    <t>LastUpdated</t>
  </si>
  <si>
    <t>MTVOLWQM_WQX-WF-RC-080822</t>
  </si>
  <si>
    <t>Sample-Routine</t>
  </si>
  <si>
    <t>Water</t>
  </si>
  <si>
    <t>Surface Water</t>
  </si>
  <si>
    <t>MST</t>
  </si>
  <si>
    <t>ROCK_CREEK_WQMP</t>
  </si>
  <si>
    <t>Rock Creek Water Quality Monitoring</t>
  </si>
  <si>
    <t>Carbon CD</t>
  </si>
  <si>
    <t>GRAB</t>
  </si>
  <si>
    <t>MDEQ-WQ</t>
  </si>
  <si>
    <t>Grab Water Sample</t>
  </si>
  <si>
    <t>Water Bottle</t>
  </si>
  <si>
    <t>STORET-963618481</t>
  </si>
  <si>
    <t>as P</t>
  </si>
  <si>
    <t>Total Phosphorus, mixed forms</t>
  </si>
  <si>
    <t>Unfiltered</t>
  </si>
  <si>
    <t>ug/L</t>
  </si>
  <si>
    <t>Final</t>
  </si>
  <si>
    <t>Actual</t>
  </si>
  <si>
    <t>Collection Date: 8/8/2022 8:40:00 AM</t>
  </si>
  <si>
    <t>USEPA</t>
  </si>
  <si>
    <t>Phosphorus by Colorimetry</t>
  </si>
  <si>
    <t>https://www.nemi.gov/methods/method_summary/4823/</t>
  </si>
  <si>
    <t>Flathead Lake Biological Station</t>
  </si>
  <si>
    <t>https://www.waterqualitydata.us/data/providers/STORET/organizations/MTVOLWQM_WQX/activities/MTVOLWQM_WQX-WF-RC-080822/results/963618481/resdetectqntlmts</t>
  </si>
  <si>
    <t>Lower Reporting Limit</t>
  </si>
  <si>
    <t>2023-01-12T15:07:08</t>
  </si>
  <si>
    <t>MTVOLWQM_WQX-CLCR-082822</t>
  </si>
  <si>
    <t>STORET-963617952</t>
  </si>
  <si>
    <t>as N</t>
  </si>
  <si>
    <t>Total Nitrogen, mixed forms</t>
  </si>
  <si>
    <t>Collection Date: 8/28/2022 10:35:00 AM</t>
  </si>
  <si>
    <t>4500-N-C</t>
  </si>
  <si>
    <t>APHA</t>
  </si>
  <si>
    <t>4500 N C ~ Persufate Method for Total Nitrogen</t>
  </si>
  <si>
    <t>https://www.waterqualitydata.us/data/providers/STORET/organizations/MTVOLWQM_WQX/activities/MTVOLWQM_WQX-CLCR-082822/results/963617952/resdetectqntlmts</t>
  </si>
  <si>
    <t>2023-01-12T15:06:55</t>
  </si>
  <si>
    <t>MTVOLWQM_WQX-RC-ROB-080822</t>
  </si>
  <si>
    <t>STORET-963618304</t>
  </si>
  <si>
    <t>Collection Date: 8/8/2022 9:45:00 AM</t>
  </si>
  <si>
    <t>https://www.waterqualitydata.us/data/providers/STORET/organizations/MTVOLWQM_WQX/activities/MTVOLWQM_WQX-RC-ROB-080822/results/963618304/resdetectqntlmts</t>
  </si>
  <si>
    <t>2023-01-12T15:07:04</t>
  </si>
  <si>
    <t>MTVOLWQM_WQX-RC-FSBY-053022</t>
  </si>
  <si>
    <t>STORET-963618241</t>
  </si>
  <si>
    <t>Total suspended solids</t>
  </si>
  <si>
    <t>Collection Date: 5/30/2022 9:05:00 AM</t>
  </si>
  <si>
    <t>2540-D</t>
  </si>
  <si>
    <t>2540 D ~ Total Suspended Solids in Water</t>
  </si>
  <si>
    <t>https://www.nemi.gov/methods/method_summary/9819/</t>
  </si>
  <si>
    <t>https://www.waterqualitydata.us/data/providers/STORET/organizations/MTVOLWQM_WQX/activities/MTVOLWQM_WQX-RC-FSBY-053022/results/963618241/resdetectqntlmts</t>
  </si>
  <si>
    <t>2023-01-12T15:07:02</t>
  </si>
  <si>
    <t>MTVOLWQM_WQX-RC-FOX-080822-FD</t>
  </si>
  <si>
    <t>Quality Control Sample-Field Replicate</t>
  </si>
  <si>
    <t>STORET-963618195</t>
  </si>
  <si>
    <t>Collection Date: 8/8/2022 9:00:00 AM</t>
  </si>
  <si>
    <t>https://www.waterqualitydata.us/data/providers/STORET/organizations/MTVOLWQM_WQX/activities/MTVOLWQM_WQX-RC-FOX-080822-FD/results/963618195/resdetectqntlmts</t>
  </si>
  <si>
    <t>2023-01-12T15:07:01</t>
  </si>
  <si>
    <t>MTVOLWQM_WQX-RLCR-050222</t>
  </si>
  <si>
    <t>STORET-963618355</t>
  </si>
  <si>
    <t>Collection Date: 5/2/2022 12:10:00 PM</t>
  </si>
  <si>
    <t>https://www.waterqualitydata.us/data/providers/STORET/organizations/MTVOLWQM_WQX/activities/MTVOLWQM_WQX-RLCR-050222/results/963618355/resdetectqntlmts</t>
  </si>
  <si>
    <t>2023-01-12T15:07:05</t>
  </si>
  <si>
    <t>MTVOLWQM_WQX-WF-RC-050222</t>
  </si>
  <si>
    <t>STORET-963618467</t>
  </si>
  <si>
    <t>Nitrate + Nitrite</t>
  </si>
  <si>
    <t>Filtered, field</t>
  </si>
  <si>
    <t>Collection Date: 5/2/2022 9:47:00 AM</t>
  </si>
  <si>
    <t>Nitrate-Nitrite Nitrogen by Colorimetry</t>
  </si>
  <si>
    <t>https://www.nemi.gov/methods/method_summary/4702/</t>
  </si>
  <si>
    <t>https://www.waterqualitydata.us/data/providers/STORET/organizations/MTVOLWQM_WQX/activities/MTVOLWQM_WQX-WF-RC-050222/results/963618467/resdetectqntlmts</t>
  </si>
  <si>
    <t>MTVOLWQM_WQX-RC-JOL-050222</t>
  </si>
  <si>
    <t>STORET-963618262</t>
  </si>
  <si>
    <t>Collection Date: 5/2/2022 12:34:00 PM</t>
  </si>
  <si>
    <t>https://www.waterqualitydata.us/data/providers/STORET/organizations/MTVOLWQM_WQX/activities/MTVOLWQM_WQX-RC-JOL-050222/results/963618262/resdetectqntlmts</t>
  </si>
  <si>
    <t>2023-01-12T15:07:03</t>
  </si>
  <si>
    <t>STORET-963618469</t>
  </si>
  <si>
    <t>https://www.waterqualitydata.us/data/providers/STORET/organizations/MTVOLWQM_WQX/activities/MTVOLWQM_WQX-WF-RC-050222/results/963618469/resdetectqntlmts</t>
  </si>
  <si>
    <t>MTVOLWQM_WQX-RC-JOL-080822</t>
  </si>
  <si>
    <t>STORET-963618272</t>
  </si>
  <si>
    <t>Collection Date: 8/8/2022 11:15:00 AM</t>
  </si>
  <si>
    <t>https://www.waterqualitydata.us/data/providers/STORET/organizations/MTVOLWQM_WQX/activities/MTVOLWQM_WQX-RC-JOL-080822/results/963618272/resdetectqntlmts</t>
  </si>
  <si>
    <t>MTVOLWQM_WQX-RC-ROC-053022</t>
  </si>
  <si>
    <t>STORET-963618324</t>
  </si>
  <si>
    <t>Collection Date: 5/30/2022 12:40:32 PM</t>
  </si>
  <si>
    <t>https://www.waterqualitydata.us/data/providers/STORET/organizations/MTVOLWQM_WQX/activities/MTVOLWQM_WQX-RC-ROC-053022/results/963618324/resdetectqntlmts</t>
  </si>
  <si>
    <t>MTVOLWQM_WQX-RC-BOY-102422-FD</t>
  </si>
  <si>
    <t>STORET-963618169</t>
  </si>
  <si>
    <t>Collection Date: 10/24/2022 10:35:00 AM</t>
  </si>
  <si>
    <t>https://www.waterqualitydata.us/data/providers/STORET/organizations/MTVOLWQM_WQX/activities/MTVOLWQM_WQX-RC-BOY-102422-FD/results/963618169/resdetectqntlmts</t>
  </si>
  <si>
    <t>2023-01-12T15:07:00</t>
  </si>
  <si>
    <t>MTVOLWQM_WQX-RC-FOX-092522</t>
  </si>
  <si>
    <t>STORET-963618210</t>
  </si>
  <si>
    <t>Collection Date: 9/25/2022 9:10:00 AM</t>
  </si>
  <si>
    <t>https://www.waterqualitydata.us/data/providers/STORET/organizations/MTVOLWQM_WQX/activities/MTVOLWQM_WQX-RC-FOX-092522/results/963618210/resdetectqntlmts</t>
  </si>
  <si>
    <t>MTVOLWQM_WQX-RC-BOY-102422</t>
  </si>
  <si>
    <t>STORET-963618158</t>
  </si>
  <si>
    <t>https://www.waterqualitydata.us/data/providers/STORET/organizations/MTVOLWQM_WQX/activities/MTVOLWQM_WQX-RC-BOY-102422/results/963618158/resdetectqntlmts</t>
  </si>
  <si>
    <t>MTVOLWQM_WQX-RC-FOX-080822</t>
  </si>
  <si>
    <t>STORET-963618187</t>
  </si>
  <si>
    <t>https://www.waterqualitydata.us/data/providers/STORET/organizations/MTVOLWQM_WQX/activities/MTVOLWQM_WQX-RC-FOX-080822/results/963618187/resdetectqntlmts</t>
  </si>
  <si>
    <t>MTVOLWQM_WQX-RC-BOY-070322</t>
  </si>
  <si>
    <t>STORET-963618143</t>
  </si>
  <si>
    <t>Collection Date: 7/3/2022 8:20:00 AM</t>
  </si>
  <si>
    <t>https://www.waterqualitydata.us/data/providers/STORET/organizations/MTVOLWQM_WQX/activities/MTVOLWQM_WQX-RC-BOY-070322/results/963618143/resdetectqntlmts</t>
  </si>
  <si>
    <t>MTVOLWQM_WQX-RC-FOX-082822-FB</t>
  </si>
  <si>
    <t>Quality Control Sample-Field Blank</t>
  </si>
  <si>
    <t>STORET-963618202</t>
  </si>
  <si>
    <t>Not Detected</t>
  </si>
  <si>
    <t>Collection Date: 8/28/2022 9:15:00 AM</t>
  </si>
  <si>
    <t>https://www.waterqualitydata.us/data/providers/STORET/organizations/MTVOLWQM_WQX/activities/MTVOLWQM_WQX-RC-FOX-082822-FB/results/963618202/resdetectqntlmts</t>
  </si>
  <si>
    <t>STORET-963618265</t>
  </si>
  <si>
    <t>https://www.waterqualitydata.us/data/providers/STORET/organizations/MTVOLWQM_WQX/activities/MTVOLWQM_WQX-RC-JOL-050222/results/963618265/resdetectqntlmts</t>
  </si>
  <si>
    <t>MTVOLWQM_WQX-RC-FSBY-050222</t>
  </si>
  <si>
    <t>STORET-963618229</t>
  </si>
  <si>
    <t>Collection Date: 5/2/2022 8:50:00 AM</t>
  </si>
  <si>
    <t>https://www.waterqualitydata.us/data/providers/STORET/organizations/MTVOLWQM_WQX/activities/MTVOLWQM_WQX-RC-FSBY-050222/results/963618229/resdetectqntlmts</t>
  </si>
  <si>
    <t>MTVOLWQM_WQX-RC-JOL-053022</t>
  </si>
  <si>
    <t>STORET-963618267</t>
  </si>
  <si>
    <t>Collection Date: 5/30/2022 12:10:32 PM</t>
  </si>
  <si>
    <t>https://www.waterqualitydata.us/data/providers/STORET/organizations/MTVOLWQM_WQX/activities/MTVOLWQM_WQX-RC-JOL-053022/results/963618267/resdetectqntlmts</t>
  </si>
  <si>
    <t>MTVOLWQM_WQX-RC-ROB-102422</t>
  </si>
  <si>
    <t>STORET-963618317</t>
  </si>
  <si>
    <t>Collection Date: 10/24/2022 9:35:00 AM</t>
  </si>
  <si>
    <t>https://www.waterqualitydata.us/data/providers/STORET/organizations/MTVOLWQM_WQX/activities/MTVOLWQM_WQX-RC-ROB-102422/results/963618317/resdetectqntlmts</t>
  </si>
  <si>
    <t>MTVOLWQM_WQX-CLCR-092522</t>
  </si>
  <si>
    <t>STORET-963617958</t>
  </si>
  <si>
    <t>Collection Date: 9/25/2022 10:05:00 AM</t>
  </si>
  <si>
    <t>https://www.waterqualitydata.us/data/providers/STORET/organizations/MTVOLWQM_WQX/activities/MTVOLWQM_WQX-CLCR-092522/results/963617958/resdetectqntlmts</t>
  </si>
  <si>
    <t>MTVOLWQM_WQX-RC-FOX-050222</t>
  </si>
  <si>
    <t>STORET-963618170</t>
  </si>
  <si>
    <t>Collection Date: 5/2/2022 10:20:00 AM</t>
  </si>
  <si>
    <t>https://www.waterqualitydata.us/data/providers/STORET/organizations/MTVOLWQM_WQX/activities/MTVOLWQM_WQX-RC-FOX-050222/results/963618170/resdetectqntlmts</t>
  </si>
  <si>
    <t>STORET-963618213</t>
  </si>
  <si>
    <t>https://www.waterqualitydata.us/data/providers/STORET/organizations/MTVOLWQM_WQX/activities/MTVOLWQM_WQX-RC-FOX-092522/results/963618213/resdetectqntlmts</t>
  </si>
  <si>
    <t>MTVOLWQM_WQX-RC-FSBY-102422</t>
  </si>
  <si>
    <t>STORET-963618258</t>
  </si>
  <si>
    <t>Collection Date: 10/24/2022 8:20:00 AM</t>
  </si>
  <si>
    <t>https://www.waterqualitydata.us/data/providers/STORET/organizations/MTVOLWQM_WQX/activities/MTVOLWQM_WQX-RC-FSBY-102422/results/963618258/resdetectqntlmts</t>
  </si>
  <si>
    <t>MTVOLWQM_WQX-RLCR-080822</t>
  </si>
  <si>
    <t>STORET-963618369</t>
  </si>
  <si>
    <t>Collection Date: 8/8/2022 10:30:00 AM</t>
  </si>
  <si>
    <t>https://www.waterqualitydata.us/data/providers/STORET/organizations/MTVOLWQM_WQX/activities/MTVOLWQM_WQX-RLCR-080822/results/963618369/resdetectqntlmts</t>
  </si>
  <si>
    <t>2023-01-12T15:07:06</t>
  </si>
  <si>
    <t>MTVOLWQM_WQX-RC-BOY-050222</t>
  </si>
  <si>
    <t>STORET-963618137</t>
  </si>
  <si>
    <t>Collection Date: 5/2/2022 11:45:00 AM</t>
  </si>
  <si>
    <t>https://www.waterqualitydata.us/data/providers/STORET/organizations/MTVOLWQM_WQX/activities/MTVOLWQM_WQX-RC-BOY-050222/results/963618137/resdetectqntlmts</t>
  </si>
  <si>
    <t>MTVOLWQM_WQX-RC-FOX-053022</t>
  </si>
  <si>
    <t>STORET-963618176</t>
  </si>
  <si>
    <t>Collection Date: 5/30/2022 10:00:00 AM</t>
  </si>
  <si>
    <t>https://www.waterqualitydata.us/data/providers/STORET/organizations/MTVOLWQM_WQX/activities/MTVOLWQM_WQX-RC-FOX-053022/results/963618176/resdetectqntlmts</t>
  </si>
  <si>
    <t>MTVOLWQM_WQX-RC-BOY-082822</t>
  </si>
  <si>
    <t>STORET-963618150</t>
  </si>
  <si>
    <t>Collection Date: 8/28/2022 11:20:00 AM</t>
  </si>
  <si>
    <t>https://www.waterqualitydata.us/data/providers/STORET/organizations/MTVOLWQM_WQX/activities/MTVOLWQM_WQX-RC-BOY-082822/results/963618150/resdetectqntlmts</t>
  </si>
  <si>
    <t>MTVOLWQM_WQX-RC-ROB-082822</t>
  </si>
  <si>
    <t>STORET-963618307</t>
  </si>
  <si>
    <t>Collection Date: 8/28/2022 10:15:00 AM</t>
  </si>
  <si>
    <t>https://www.waterqualitydata.us/data/providers/STORET/organizations/MTVOLWQM_WQX/activities/MTVOLWQM_WQX-RC-ROB-082822/results/963618307/resdetectqntlmts</t>
  </si>
  <si>
    <t>MTVOLWQM_WQX-RC-JOL-082822</t>
  </si>
  <si>
    <t>STORET-963618276</t>
  </si>
  <si>
    <t>Collection Date: 8/28/2022 11:45:00 AM</t>
  </si>
  <si>
    <t>https://www.waterqualitydata.us/data/providers/STORET/organizations/MTVOLWQM_WQX/activities/MTVOLWQM_WQX-RC-JOL-082822/results/963618276/resdetectqntlmts</t>
  </si>
  <si>
    <t>STORET-963618153</t>
  </si>
  <si>
    <t>https://www.waterqualitydata.us/data/providers/STORET/organizations/MTVOLWQM_WQX/activities/MTVOLWQM_WQX-RC-BOY-082822/results/963618153/resdetectqntlmts</t>
  </si>
  <si>
    <t>MTVOLWQM_WQX-RC-BOY-102422-FB</t>
  </si>
  <si>
    <t>STORET-963618164</t>
  </si>
  <si>
    <t>https://www.waterqualitydata.us/data/providers/STORET/organizations/MTVOLWQM_WQX/activities/MTVOLWQM_WQX-RC-BOY-102422-FB/results/963618164/resdetectqntlmts</t>
  </si>
  <si>
    <t>MTVOLWQM_WQX-RC-ROC-053022-FB</t>
  </si>
  <si>
    <t>STORET-963618329</t>
  </si>
  <si>
    <t>https://www.waterqualitydata.us/data/providers/STORET/organizations/MTVOLWQM_WQX/activities/MTVOLWQM_WQX-RC-ROC-053022-FB/results/963618329/resdetectqntlmts</t>
  </si>
  <si>
    <t>STORET-963618480</t>
  </si>
  <si>
    <t>https://www.waterqualitydata.us/data/providers/STORET/organizations/MTVOLWQM_WQX/activities/MTVOLWQM_WQX-WF-RC-080822/results/963618480/resdetectqntlmts</t>
  </si>
  <si>
    <t>MTVOLWQM_WQX-RC-ROB-070322</t>
  </si>
  <si>
    <t>STORET-963618295</t>
  </si>
  <si>
    <t>https://www.waterqualitydata.us/data/providers/STORET/organizations/MTVOLWQM_WQX/activities/MTVOLWQM_WQX-RC-ROB-070322/results/963618295/resdetectqntlmts</t>
  </si>
  <si>
    <t>STORET-963617951</t>
  </si>
  <si>
    <t>https://www.waterqualitydata.us/data/providers/STORET/organizations/MTVOLWQM_WQX/activities/MTVOLWQM_WQX-CLCR-082822/results/963617951/resdetectqntlmts</t>
  </si>
  <si>
    <t>MTVOLWQM_WQX-RC-BOY-092522</t>
  </si>
  <si>
    <t>STORET-963618157</t>
  </si>
  <si>
    <t>Collection Date: 9/25/2022 10:45:00 AM</t>
  </si>
  <si>
    <t>https://www.waterqualitydata.us/data/providers/STORET/organizations/MTVOLWQM_WQX/activities/MTVOLWQM_WQX-RC-BOY-092522/results/963618157/resdetectqntlmts</t>
  </si>
  <si>
    <t>MTVOLWQM_WQX-RLCR-092522</t>
  </si>
  <si>
    <t>STORET-963618377</t>
  </si>
  <si>
    <t>Collection Date: 9/25/2022 10:30:00 AM</t>
  </si>
  <si>
    <t>https://www.waterqualitydata.us/data/providers/STORET/organizations/MTVOLWQM_WQX/activities/MTVOLWQM_WQX-RLCR-092522/results/963618377/resdetectqntlmts</t>
  </si>
  <si>
    <t>MTVOLWQM_WQX-WF-RC-092522</t>
  </si>
  <si>
    <t>STORET-963618488</t>
  </si>
  <si>
    <t>Collection Date: 9/25/2022 8:40:00 AM</t>
  </si>
  <si>
    <t>https://www.waterqualitydata.us/data/providers/STORET/organizations/MTVOLWQM_WQX/activities/MTVOLWQM_WQX-WF-RC-092522/results/963618488/resdetectqntlmts</t>
  </si>
  <si>
    <t>MTVOLWQM_WQX-RC-ROB-070322-FB</t>
  </si>
  <si>
    <t>STORET-963618302</t>
  </si>
  <si>
    <t>https://www.waterqualitydata.us/data/providers/STORET/organizations/MTVOLWQM_WQX/activities/MTVOLWQM_WQX-RC-ROB-070322-FB/results/963618302/resdetectqntlmts</t>
  </si>
  <si>
    <t>STORET-963618274</t>
  </si>
  <si>
    <t>https://www.waterqualitydata.us/data/providers/STORET/organizations/MTVOLWQM_WQX/activities/MTVOLWQM_WQX-RC-JOL-080822/results/963618274/resdetectqntlmts</t>
  </si>
  <si>
    <t>MTVOLWQM_WQX-RLCR-082822</t>
  </si>
  <si>
    <t>STORET-963618373</t>
  </si>
  <si>
    <t>Collection Date: 8/28/2022 11:00:00 AM</t>
  </si>
  <si>
    <t>https://www.waterqualitydata.us/data/providers/STORET/organizations/MTVOLWQM_WQX/activities/MTVOLWQM_WQX-RLCR-082822/results/963618373/resdetectqntlmts</t>
  </si>
  <si>
    <t>MTVOLWQM_WQX-CLCR-102422</t>
  </si>
  <si>
    <t>STORET-963617961</t>
  </si>
  <si>
    <t>Collection Date: 10/24/2022 9:55:00 AM</t>
  </si>
  <si>
    <t>https://www.waterqualitydata.us/data/providers/STORET/organizations/MTVOLWQM_WQX/activities/MTVOLWQM_WQX-CLCR-102422/results/963617961/resdetectqntlmts</t>
  </si>
  <si>
    <t>2023-01-12T15:06:56</t>
  </si>
  <si>
    <t>MTVOLWQM_WQX-RC-FSBY-082822</t>
  </si>
  <si>
    <t>STORET-963618251</t>
  </si>
  <si>
    <t>Collection Date: 8/28/2022 8:15:00 AM</t>
  </si>
  <si>
    <t>https://www.waterqualitydata.us/data/providers/STORET/organizations/MTVOLWQM_WQX/activities/MTVOLWQM_WQX-RC-FSBY-082822/results/963618251/resdetectqntlmts</t>
  </si>
  <si>
    <t>MTVOLWQM_WQX-RC-BOY-053022</t>
  </si>
  <si>
    <t>STORET-963618141</t>
  </si>
  <si>
    <t>Collection Date: 5/30/2022 11:40:32 AM</t>
  </si>
  <si>
    <t>https://www.waterqualitydata.us/data/providers/STORET/organizations/MTVOLWQM_WQX/activities/MTVOLWQM_WQX-RC-BOY-053022/results/963618141/resdetectqntlmts</t>
  </si>
  <si>
    <t>MTVOLWQM_WQX-RC-FOX-092522-FB</t>
  </si>
  <si>
    <t>STORET-963618215</t>
  </si>
  <si>
    <t>https://www.waterqualitydata.us/data/providers/STORET/organizations/MTVOLWQM_WQX/activities/MTVOLWQM_WQX-RC-FOX-092522-FB/results/963618215/resdetectqntlmts</t>
  </si>
  <si>
    <t>MTVOLWQM_WQX-RLCR-102422</t>
  </si>
  <si>
    <t>STORET-963618379</t>
  </si>
  <si>
    <t>Collection Date: 10/24/2022 10:20:00 AM</t>
  </si>
  <si>
    <t>https://www.waterqualitydata.us/data/providers/STORET/organizations/MTVOLWQM_WQX/activities/MTVOLWQM_WQX-RLCR-102422/results/963618379/resdetectqntlmts</t>
  </si>
  <si>
    <t>MTVOLWQM_WQX-RC-FOX-092522-FD</t>
  </si>
  <si>
    <t>STORET-963618218</t>
  </si>
  <si>
    <t>https://www.waterqualitydata.us/data/providers/STORET/organizations/MTVOLWQM_WQX/activities/MTVOLWQM_WQX-RC-FOX-092522-FD/results/963618218/resdetectqntlmts</t>
  </si>
  <si>
    <t>MTVOLWQM_WQX-RC-JOL-092522</t>
  </si>
  <si>
    <t>STORET-963618280</t>
  </si>
  <si>
    <t>Collection Date: 9/25/2022 11:05:00 AM</t>
  </si>
  <si>
    <t>https://www.waterqualitydata.us/data/providers/STORET/organizations/MTVOLWQM_WQX/activities/MTVOLWQM_WQX-RC-JOL-092522/results/963618280/resdetectqntlmts</t>
  </si>
  <si>
    <t>MTVOLWQM_WQX-RC-ROC-102422</t>
  </si>
  <si>
    <t>STORET-963618352</t>
  </si>
  <si>
    <t>Collection Date: 10/24/2022 11:35:00 AM</t>
  </si>
  <si>
    <t>https://www.waterqualitydata.us/data/providers/STORET/organizations/MTVOLWQM_WQX/activities/MTVOLWQM_WQX-RC-ROC-102422/results/963618352/resdetectqntlmts</t>
  </si>
  <si>
    <t>MTVOLWQM_WQX-RC-ROC-082822</t>
  </si>
  <si>
    <t>STORET-963618342</t>
  </si>
  <si>
    <t>Collection Date: 8/28/2022 12:10:00 PM</t>
  </si>
  <si>
    <t>https://www.waterqualitydata.us/data/providers/STORET/organizations/MTVOLWQM_WQX/activities/MTVOLWQM_WQX-RC-ROC-082822/results/963618342/resdetectqntlmts</t>
  </si>
  <si>
    <t>STORET-963618310</t>
  </si>
  <si>
    <t>https://www.waterqualitydata.us/data/providers/STORET/organizations/MTVOLWQM_WQX/activities/MTVOLWQM_WQX-RC-ROB-082822/results/963618310/resdetectqntlmts</t>
  </si>
  <si>
    <t>MTVOLWQM_WQX-RC-BOY-080822</t>
  </si>
  <si>
    <t>STORET-963618149</t>
  </si>
  <si>
    <t>Collection Date: 8/8/2022 10:45:00 AM</t>
  </si>
  <si>
    <t>https://www.waterqualitydata.us/data/providers/STORET/organizations/MTVOLWQM_WQX/activities/MTVOLWQM_WQX-RC-BOY-080822/results/963618149/resdetectqntlmts</t>
  </si>
  <si>
    <t>STORET-963618482</t>
  </si>
  <si>
    <t>https://www.waterqualitydata.us/data/providers/STORET/organizations/MTVOLWQM_WQX/activities/MTVOLWQM_WQX-WF-RC-080822/results/963618482/resdetectqntlmts</t>
  </si>
  <si>
    <t>MTVOLWQM_WQX-RC-ROB-092522</t>
  </si>
  <si>
    <t>STORET-963618313</t>
  </si>
  <si>
    <t>Collection Date: 9/25/2022 9:50:00 AM</t>
  </si>
  <si>
    <t>https://www.waterqualitydata.us/data/providers/STORET/organizations/MTVOLWQM_WQX/activities/MTVOLWQM_WQX-RC-ROB-092522/results/963618313/resdetectqntlmts</t>
  </si>
  <si>
    <t>STORET-963618220</t>
  </si>
  <si>
    <t>https://www.waterqualitydata.us/data/providers/STORET/organizations/MTVOLWQM_WQX/activities/MTVOLWQM_WQX-RC-FOX-092522-FD/results/963618220/resdetectqntlmts</t>
  </si>
  <si>
    <t>STORET-963618327</t>
  </si>
  <si>
    <t>https://www.waterqualitydata.us/data/providers/STORET/organizations/MTVOLWQM_WQX/activities/MTVOLWQM_WQX-RC-ROC-053022-FB/results/963618327/resdetectqntlmts</t>
  </si>
  <si>
    <t>MTVOLWQM_WQX-RC-JOL-102422</t>
  </si>
  <si>
    <t>STORET-963618286</t>
  </si>
  <si>
    <t>Collection Date: 10/24/2022 11:15:00 AM</t>
  </si>
  <si>
    <t>https://www.waterqualitydata.us/data/providers/STORET/organizations/MTVOLWQM_WQX/activities/MTVOLWQM_WQX-RC-JOL-102422/results/963618286/resdetectqntlmts</t>
  </si>
  <si>
    <t>MTVOLWQM_WQX-RC-FOX-102422</t>
  </si>
  <si>
    <t>STORET-963618224</t>
  </si>
  <si>
    <t>Collection Date: 10/24/2022 9:08:00 AM</t>
  </si>
  <si>
    <t>https://www.waterqualitydata.us/data/providers/STORET/organizations/MTVOLWQM_WQX/activities/MTVOLWQM_WQX-RC-FOX-102422/results/963618224/resdetectqntlmts</t>
  </si>
  <si>
    <t>MTVOLWQM_WQX-RC-FOX-070322</t>
  </si>
  <si>
    <t>STORET-963618178</t>
  </si>
  <si>
    <t>https://www.waterqualitydata.us/data/providers/STORET/organizations/MTVOLWQM_WQX/activities/MTVOLWQM_WQX-RC-FOX-070322/results/963618178/resdetectqntlmts</t>
  </si>
  <si>
    <t>MTVOLWQM_WQX-RC-FOX-082822</t>
  </si>
  <si>
    <t>STORET-963618199</t>
  </si>
  <si>
    <t>https://www.waterqualitydata.us/data/providers/STORET/organizations/MTVOLWQM_WQX/activities/MTVOLWQM_WQX-RC-FOX-082822/results/963618199/resdetectqntlmts</t>
  </si>
  <si>
    <t>MTVOLWQM_WQX-CLCR-070322</t>
  </si>
  <si>
    <t>STORET-963617945</t>
  </si>
  <si>
    <t>https://www.waterqualitydata.us/data/providers/STORET/organizations/MTVOLWQM_WQX/activities/MTVOLWQM_WQX-CLCR-070322/results/963617945/resdetectqntlmts</t>
  </si>
  <si>
    <t>STORET-963618168</t>
  </si>
  <si>
    <t>https://www.waterqualitydata.us/data/providers/STORET/organizations/MTVOLWQM_WQX/activities/MTVOLWQM_WQX-RC-BOY-102422-FD/results/963618168/resdetectqntlmts</t>
  </si>
  <si>
    <t>MTVOLWQM_WQX-RC-ROC-092522</t>
  </si>
  <si>
    <t>STORET-963618349</t>
  </si>
  <si>
    <t>Collection Date: 9/25/2022 11:25:00 AM</t>
  </si>
  <si>
    <t>https://www.waterqualitydata.us/data/providers/STORET/organizations/MTVOLWQM_WQX/activities/MTVOLWQM_WQX-RC-ROC-092522/results/963618349/resdetectqntlmts</t>
  </si>
  <si>
    <t>MTVOLWQM_WQX-RC-FOX-080822-FB</t>
  </si>
  <si>
    <t>STORET-963618193</t>
  </si>
  <si>
    <t>https://www.waterqualitydata.us/data/providers/STORET/organizations/MTVOLWQM_WQX/activities/MTVOLWQM_WQX-RC-FOX-080822-FB/results/963618193/resdetectqntlmts</t>
  </si>
  <si>
    <t>STORET-963618346</t>
  </si>
  <si>
    <t>https://www.waterqualitydata.us/data/providers/STORET/organizations/MTVOLWQM_WQX/activities/MTVOLWQM_WQX-RC-ROC-092522/results/963618346/resdetectqntlmts</t>
  </si>
  <si>
    <t>STORET-963618180</t>
  </si>
  <si>
    <t>https://www.waterqualitydata.us/data/providers/STORET/organizations/MTVOLWQM_WQX/activities/MTVOLWQM_WQX-RC-FOX-070322/results/963618180/resdetectqntlmts</t>
  </si>
  <si>
    <t>STORET-963618263</t>
  </si>
  <si>
    <t>https://www.waterqualitydata.us/data/providers/STORET/organizations/MTVOLWQM_WQX/activities/MTVOLWQM_WQX-RC-JOL-050222/results/963618263/resdetectqntlmts</t>
  </si>
  <si>
    <t>STORET-963618490</t>
  </si>
  <si>
    <t>https://www.waterqualitydata.us/data/providers/STORET/organizations/MTVOLWQM_WQX/activities/MTVOLWQM_WQX-WF-RC-092522/results/963618490/resdetectqntlmts</t>
  </si>
  <si>
    <t>MTVOLWQM_WQX-RC-ROC-053022-FD</t>
  </si>
  <si>
    <t>STORET-963618333</t>
  </si>
  <si>
    <t>https://www.waterqualitydata.us/data/providers/STORET/organizations/MTVOLWQM_WQX/activities/MTVOLWQM_WQX-RC-ROC-053022-FD/results/963618333/resdetectqntlmts</t>
  </si>
  <si>
    <t>STORET-963618152</t>
  </si>
  <si>
    <t>https://www.waterqualitydata.us/data/providers/STORET/organizations/MTVOLWQM_WQX/activities/MTVOLWQM_WQX-RC-BOY-082822/results/963618152/resdetectqntlmts</t>
  </si>
  <si>
    <t>MTVOLWQM_WQX-WF-RC-102422</t>
  </si>
  <si>
    <t>STORET-963618492</t>
  </si>
  <si>
    <t>Collection Date: 10/24/2022 8:40:00 AM</t>
  </si>
  <si>
    <t>https://www.waterqualitydata.us/data/providers/STORET/organizations/MTVOLWQM_WQX/activities/MTVOLWQM_WQX-WF-RC-102422/results/963618492/resdetectqntlmts</t>
  </si>
  <si>
    <t>STORET-963618151</t>
  </si>
  <si>
    <t>https://www.waterqualitydata.us/data/providers/STORET/organizations/MTVOLWQM_WQX/activities/MTVOLWQM_WQX-RC-BOY-082822/results/963618151/resdetectqntlmts</t>
  </si>
  <si>
    <t>STORET-963618301</t>
  </si>
  <si>
    <t>https://www.waterqualitydata.us/data/providers/STORET/organizations/MTVOLWQM_WQX/activities/MTVOLWQM_WQX-RC-ROB-070322-FB/results/963618301/resdetectqntlmts</t>
  </si>
  <si>
    <t>STORET-963618323</t>
  </si>
  <si>
    <t>https://www.waterqualitydata.us/data/providers/STORET/organizations/MTVOLWQM_WQX/activities/MTVOLWQM_WQX-RC-ROC-053022/results/963618323/resdetectqntlmts</t>
  </si>
  <si>
    <t>STORET-963618179</t>
  </si>
  <si>
    <t>https://www.waterqualitydata.us/data/providers/STORET/organizations/MTVOLWQM_WQX/activities/MTVOLWQM_WQX-RC-FOX-070322/results/963618179/resdetectqntlmts</t>
  </si>
  <si>
    <t>STORET-963618328</t>
  </si>
  <si>
    <t>https://www.waterqualitydata.us/data/providers/STORET/organizations/MTVOLWQM_WQX/activities/MTVOLWQM_WQX-RC-ROC-053022-FB/results/963618328/resdetectqntlmts</t>
  </si>
  <si>
    <t>STORET-963618283</t>
  </si>
  <si>
    <t>https://www.waterqualitydata.us/data/providers/STORET/organizations/MTVOLWQM_WQX/activities/MTVOLWQM_WQX-RC-JOL-102422/results/963618283/resdetectqntlmts</t>
  </si>
  <si>
    <t>STORET-963618165</t>
  </si>
  <si>
    <t>https://www.waterqualitydata.us/data/providers/STORET/organizations/MTVOLWQM_WQX/activities/MTVOLWQM_WQX-RC-BOY-102422-FB/results/963618165/resdetectqntlmts</t>
  </si>
  <si>
    <t>STORET-963618353</t>
  </si>
  <si>
    <t>https://www.waterqualitydata.us/data/providers/STORET/organizations/MTVOLWQM_WQX/activities/MTVOLWQM_WQX-RC-ROC-102422/results/963618353/resdetectqntlmts</t>
  </si>
  <si>
    <t>STORET-963618174</t>
  </si>
  <si>
    <t>https://www.waterqualitydata.us/data/providers/STORET/organizations/MTVOLWQM_WQX/activities/MTVOLWQM_WQX-RC-FOX-053022/results/963618174/resdetectqntlmts</t>
  </si>
  <si>
    <t>MTVOLWQM_WQX-RC-FSBY-050222-FB</t>
  </si>
  <si>
    <t>STORET-963618233</t>
  </si>
  <si>
    <t>https://www.waterqualitydata.us/data/providers/STORET/organizations/MTVOLWQM_WQX/activities/MTVOLWQM_WQX-RC-FSBY-050222-FB/results/963618233/resdetectqntlmts</t>
  </si>
  <si>
    <t>STORET-963618201</t>
  </si>
  <si>
    <t>https://www.waterqualitydata.us/data/providers/STORET/organizations/MTVOLWQM_WQX/activities/MTVOLWQM_WQX-RC-FOX-082822/results/963618201/resdetectqntlmts</t>
  </si>
  <si>
    <t>STORET-963618190</t>
  </si>
  <si>
    <t>https://www.waterqualitydata.us/data/providers/STORET/organizations/MTVOLWQM_WQX/activities/MTVOLWQM_WQX-RC-FOX-080822-FB/results/963618190/resdetectqntlmts</t>
  </si>
  <si>
    <t>MTVOLWQM_WQX-CLCR-080822</t>
  </si>
  <si>
    <t>STORET-963617948</t>
  </si>
  <si>
    <t>Collection Date: 8/8/2022 10:05:00 AM</t>
  </si>
  <si>
    <t>https://www.waterqualitydata.us/data/providers/STORET/organizations/MTVOLWQM_WQX/activities/MTVOLWQM_WQX-CLCR-080822/results/963617948/resdetectqntlmts</t>
  </si>
  <si>
    <t>MTVOLWQM_WQX-CLCR-050222</t>
  </si>
  <si>
    <t>STORET-963617937</t>
  </si>
  <si>
    <t>Collection Date: 5/2/2022 11:20:00 AM</t>
  </si>
  <si>
    <t>https://www.waterqualitydata.us/data/providers/STORET/organizations/MTVOLWQM_WQX/activities/MTVOLWQM_WQX-CLCR-050222/results/963617937/resdetectqntlmts</t>
  </si>
  <si>
    <t>STORET-963618181</t>
  </si>
  <si>
    <t>https://www.waterqualitydata.us/data/providers/STORET/organizations/MTVOLWQM_WQX/activities/MTVOLWQM_WQX-RC-FOX-070322/results/963618181/resdetectqntlmts</t>
  </si>
  <si>
    <t>MTVOLWQM_WQX-RC-FSBY-092522</t>
  </si>
  <si>
    <t>STORET-963618257</t>
  </si>
  <si>
    <t>Collection Date: 9/25/2022 8:20:00 AM</t>
  </si>
  <si>
    <t>https://www.waterqualitydata.us/data/providers/STORET/organizations/MTVOLWQM_WQX/activities/MTVOLWQM_WQX-RC-FSBY-092522/results/963618257/resdetectqntlmts</t>
  </si>
  <si>
    <t>STORET-963618222</t>
  </si>
  <si>
    <t>https://www.waterqualitydata.us/data/providers/STORET/organizations/MTVOLWQM_WQX/activities/MTVOLWQM_WQX-RC-FOX-102422/results/963618222/resdetectqntlmts</t>
  </si>
  <si>
    <t>MTVOLWQM_WQX-RC-ROC-050222</t>
  </si>
  <si>
    <t>STORET-963618320</t>
  </si>
  <si>
    <t>Collection Date: 5/2/2022 1:00:00 PM</t>
  </si>
  <si>
    <t>https://www.waterqualitydata.us/data/providers/STORET/organizations/MTVOLWQM_WQX/activities/MTVOLWQM_WQX-RC-ROC-050222/results/963618320/resdetectqntlmts</t>
  </si>
  <si>
    <t>STORET-963618330</t>
  </si>
  <si>
    <t>Dissolved</t>
  </si>
  <si>
    <t>https://www.waterqualitydata.us/data/providers/STORET/organizations/MTVOLWQM_WQX/activities/MTVOLWQM_WQX-RC-ROC-053022-FD/results/963618330/resdetectqntlmts</t>
  </si>
  <si>
    <t>STORET-963618226</t>
  </si>
  <si>
    <t>https://www.waterqualitydata.us/data/providers/STORET/organizations/MTVOLWQM_WQX/activities/MTVOLWQM_WQX-RC-FSBY-050222/results/963618226/resdetectqntlmts</t>
  </si>
  <si>
    <t>STORET-963618348</t>
  </si>
  <si>
    <t>https://www.waterqualitydata.us/data/providers/STORET/organizations/MTVOLWQM_WQX/activities/MTVOLWQM_WQX-RC-ROC-092522/results/963618348/resdetectqntlmts</t>
  </si>
  <si>
    <t>STORET-963618255</t>
  </si>
  <si>
    <t>https://www.waterqualitydata.us/data/providers/STORET/organizations/MTVOLWQM_WQX/activities/MTVOLWQM_WQX-RC-FSBY-092522/results/963618255/resdetectqntlmts</t>
  </si>
  <si>
    <t>STORET-963618161</t>
  </si>
  <si>
    <t>https://www.waterqualitydata.us/data/providers/STORET/organizations/MTVOLWQM_WQX/activities/MTVOLWQM_WQX-RC-BOY-102422/results/963618161/resdetectqntlmts</t>
  </si>
  <si>
    <t>STORET-963617955</t>
  </si>
  <si>
    <t>https://www.waterqualitydata.us/data/providers/STORET/organizations/MTVOLWQM_WQX/activities/MTVOLWQM_WQX-CLCR-092522/results/963617955/resdetectqntlmts</t>
  </si>
  <si>
    <t>MTVOLWQM_WQX-RC-FSBY-050222-FD</t>
  </si>
  <si>
    <t>STORET-963618237</t>
  </si>
  <si>
    <t>https://www.waterqualitydata.us/data/providers/STORET/organizations/MTVOLWQM_WQX/activities/MTVOLWQM_WQX-RC-FSBY-050222-FD/results/963618237/resdetectqntlmts</t>
  </si>
  <si>
    <t>STORET-963618236</t>
  </si>
  <si>
    <t>https://www.waterqualitydata.us/data/providers/STORET/organizations/MTVOLWQM_WQX/activities/MTVOLWQM_WQX-RC-FSBY-050222-FD/results/963618236/resdetectqntlmts</t>
  </si>
  <si>
    <t>STORET-963618269</t>
  </si>
  <si>
    <t>https://www.waterqualitydata.us/data/providers/STORET/organizations/MTVOLWQM_WQX/activities/MTVOLWQM_WQX-RC-JOL-053022/results/963618269/resdetectqntlmts</t>
  </si>
  <si>
    <t>STORET-963618196</t>
  </si>
  <si>
    <t>https://www.waterqualitydata.us/data/providers/STORET/organizations/MTVOLWQM_WQX/activities/MTVOLWQM_WQX-RC-FOX-080822-FD/results/963618196/resdetectqntlmts</t>
  </si>
  <si>
    <t>STORET-963618163</t>
  </si>
  <si>
    <t>https://www.waterqualitydata.us/data/providers/STORET/organizations/MTVOLWQM_WQX/activities/MTVOLWQM_WQX-RC-BOY-102422-FB/results/963618163/resdetectqntlmts</t>
  </si>
  <si>
    <t>MTVOLWQM_WQX-RC-FSBY-070322</t>
  </si>
  <si>
    <t>STORET-963618242</t>
  </si>
  <si>
    <t>https://www.waterqualitydata.us/data/providers/STORET/organizations/MTVOLWQM_WQX/activities/MTVOLWQM_WQX-RC-FSBY-070322/results/963618242/resdetectqntlmts</t>
  </si>
  <si>
    <t>STORET-963618378</t>
  </si>
  <si>
    <t>https://www.waterqualitydata.us/data/providers/STORET/organizations/MTVOLWQM_WQX/activities/MTVOLWQM_WQX-RLCR-102422/results/963618378/resdetectqntlmts</t>
  </si>
  <si>
    <t>STORET-963618214</t>
  </si>
  <si>
    <t>https://www.waterqualitydata.us/data/providers/STORET/organizations/MTVOLWQM_WQX/activities/MTVOLWQM_WQX-RC-FOX-092522-FB/results/963618214/resdetectqntlmts</t>
  </si>
  <si>
    <t>STORET-963618225</t>
  </si>
  <si>
    <t>https://www.waterqualitydata.us/data/providers/STORET/organizations/MTVOLWQM_WQX/activities/MTVOLWQM_WQX-RC-FOX-102422/results/963618225/resdetectqntlmts</t>
  </si>
  <si>
    <t>STORET-963618136</t>
  </si>
  <si>
    <t>https://www.waterqualitydata.us/data/providers/STORET/organizations/MTVOLWQM_WQX/activities/MTVOLWQM_WQX-RC-BOY-050222/results/963618136/resdetectqntlmts</t>
  </si>
  <si>
    <t>STORET-963618381</t>
  </si>
  <si>
    <t>https://www.waterqualitydata.us/data/providers/STORET/organizations/MTVOLWQM_WQX/activities/MTVOLWQM_WQX-RLCR-102422/results/963618381/resdetectqntlmts</t>
  </si>
  <si>
    <t>MTVOLWQM_WQX-RC-ROC-070322</t>
  </si>
  <si>
    <t>STORET-963618336</t>
  </si>
  <si>
    <t>https://www.waterqualitydata.us/data/providers/STORET/organizations/MTVOLWQM_WQX/activities/MTVOLWQM_WQX-RC-ROC-070322/results/963618336/resdetectqntlmts</t>
  </si>
  <si>
    <t>STORET-963618273</t>
  </si>
  <si>
    <t>https://www.waterqualitydata.us/data/providers/STORET/organizations/MTVOLWQM_WQX/activities/MTVOLWQM_WQX-RC-JOL-080822/results/963618273/resdetectqntlmts</t>
  </si>
  <si>
    <t>MTVOLWQM_WQX-RLCR-053022</t>
  </si>
  <si>
    <t>STORET-963618361</t>
  </si>
  <si>
    <t>Collection Date: 5/30/2022 11:25:54 AM</t>
  </si>
  <si>
    <t>https://www.waterqualitydata.us/data/providers/STORET/organizations/MTVOLWQM_WQX/activities/MTVOLWQM_WQX-RLCR-053022/results/963618361/resdetectqntlmts</t>
  </si>
  <si>
    <t>STORET-963618351</t>
  </si>
  <si>
    <t>https://www.waterqualitydata.us/data/providers/STORET/organizations/MTVOLWQM_WQX/activities/MTVOLWQM_WQX-RC-ROC-102422/results/963618351/resdetectqntlmts</t>
  </si>
  <si>
    <t>MTVOLWQM_WQX-WF-RC-070322</t>
  </si>
  <si>
    <t>STORET-963618475</t>
  </si>
  <si>
    <t>https://www.waterqualitydata.us/data/providers/STORET/organizations/MTVOLWQM_WQX/activities/MTVOLWQM_WQX-WF-RC-070322/results/963618475/resdetectqntlmts</t>
  </si>
  <si>
    <t>STORET-963618299</t>
  </si>
  <si>
    <t>https://www.waterqualitydata.us/data/providers/STORET/organizations/MTVOLWQM_WQX/activities/MTVOLWQM_WQX-RC-ROB-070322-FB/results/963618299/resdetectqntlmts</t>
  </si>
  <si>
    <t>MTVOLWQM_WQX-RC-ROB-050222</t>
  </si>
  <si>
    <t>STORET-963618290</t>
  </si>
  <si>
    <t>Collection Date: 5/2/2022 10:50:00 AM</t>
  </si>
  <si>
    <t>https://www.waterqualitydata.us/data/providers/STORET/organizations/MTVOLWQM_WQX/activities/MTVOLWQM_WQX-RC-ROB-050222/results/963618290/resdetectqntlmts</t>
  </si>
  <si>
    <t>STORET-963618306</t>
  </si>
  <si>
    <t>https://www.waterqualitydata.us/data/providers/STORET/organizations/MTVOLWQM_WQX/activities/MTVOLWQM_WQX-RC-ROB-080822/results/963618306/resdetectqntlmts</t>
  </si>
  <si>
    <t>STORET-963618281</t>
  </si>
  <si>
    <t>https://www.waterqualitydata.us/data/providers/STORET/organizations/MTVOLWQM_WQX/activities/MTVOLWQM_WQX-RC-JOL-092522/results/963618281/resdetectqntlmts</t>
  </si>
  <si>
    <t>STORET-963618374</t>
  </si>
  <si>
    <t>https://www.waterqualitydata.us/data/providers/STORET/organizations/MTVOLWQM_WQX/activities/MTVOLWQM_WQX-RLCR-092522/results/963618374/resdetectqntlmts</t>
  </si>
  <si>
    <t>STORET-963618144</t>
  </si>
  <si>
    <t>https://www.waterqualitydata.us/data/providers/STORET/organizations/MTVOLWQM_WQX/activities/MTVOLWQM_WQX-RC-BOY-070322/results/963618144/resdetectqntlmts</t>
  </si>
  <si>
    <t>MTVOLWQM_WQX-RLCR-070322</t>
  </si>
  <si>
    <t>STORET-963618362</t>
  </si>
  <si>
    <t>https://www.waterqualitydata.us/data/providers/STORET/organizations/MTVOLWQM_WQX/activities/MTVOLWQM_WQX-RLCR-070322/results/963618362/resdetectqntlmts</t>
  </si>
  <si>
    <t>STORET-963618191</t>
  </si>
  <si>
    <t>https://www.waterqualitydata.us/data/providers/STORET/organizations/MTVOLWQM_WQX/activities/MTVOLWQM_WQX-RC-FOX-080822-FB/results/963618191/resdetectqntlmts</t>
  </si>
  <si>
    <t>STORET-963618365</t>
  </si>
  <si>
    <t>https://www.waterqualitydata.us/data/providers/STORET/organizations/MTVOLWQM_WQX/activities/MTVOLWQM_WQX-RLCR-070322/results/963618365/resdetectqntlmts</t>
  </si>
  <si>
    <t>MTVOLWQM_WQX-WF-RC-053022</t>
  </si>
  <si>
    <t>STORET-963618474</t>
  </si>
  <si>
    <t>Collection Date: 5/30/2022 9:30:00 AM</t>
  </si>
  <si>
    <t>https://www.waterqualitydata.us/data/providers/STORET/organizations/MTVOLWQM_WQX/activities/MTVOLWQM_WQX-WF-RC-053022/results/963618474/resdetectqntlmts</t>
  </si>
  <si>
    <t>STORET-963618139</t>
  </si>
  <si>
    <t>https://www.waterqualitydata.us/data/providers/STORET/organizations/MTVOLWQM_WQX/activities/MTVOLWQM_WQX-RC-BOY-053022/results/963618139/resdetectqntlmts</t>
  </si>
  <si>
    <t>STORET-963618314</t>
  </si>
  <si>
    <t>https://www.waterqualitydata.us/data/providers/STORET/organizations/MTVOLWQM_WQX/activities/MTVOLWQM_WQX-RC-ROB-092522/results/963618314/resdetectqntlmts</t>
  </si>
  <si>
    <t>STORET-963618197</t>
  </si>
  <si>
    <t>https://www.waterqualitydata.us/data/providers/STORET/organizations/MTVOLWQM_WQX/activities/MTVOLWQM_WQX-RC-FOX-080822-FD/results/963618197/resdetectqntlmts</t>
  </si>
  <si>
    <t>STORET-963618186</t>
  </si>
  <si>
    <t>https://www.waterqualitydata.us/data/providers/STORET/organizations/MTVOLWQM_WQX/activities/MTVOLWQM_WQX-RC-FOX-080822/results/963618186/resdetectqntlmts</t>
  </si>
  <si>
    <t>STORET-963618319</t>
  </si>
  <si>
    <t>https://www.waterqualitydata.us/data/providers/STORET/organizations/MTVOLWQM_WQX/activities/MTVOLWQM_WQX-RC-ROC-050222/results/963618319/resdetectqntlmts</t>
  </si>
  <si>
    <t>STORET-963617944</t>
  </si>
  <si>
    <t>https://www.waterqualitydata.us/data/providers/STORET/organizations/MTVOLWQM_WQX/activities/MTVOLWQM_WQX-CLCR-070322/results/963617944/resdetectqntlmts</t>
  </si>
  <si>
    <t>STORET-963617936</t>
  </si>
  <si>
    <t>https://www.waterqualitydata.us/data/providers/STORET/organizations/MTVOLWQM_WQX/activities/MTVOLWQM_WQX-CLCR-050222/results/963617936/resdetectqntlmts</t>
  </si>
  <si>
    <t>MTVOLWQM_WQX-RC-JOL-070322</t>
  </si>
  <si>
    <t>STORET-963618270</t>
  </si>
  <si>
    <t>https://www.waterqualitydata.us/data/providers/STORET/organizations/MTVOLWQM_WQX/activities/MTVOLWQM_WQX-RC-JOL-070322/results/963618270/resdetectqntlmts</t>
  </si>
  <si>
    <t>STORET-963618363</t>
  </si>
  <si>
    <t>https://www.waterqualitydata.us/data/providers/STORET/organizations/MTVOLWQM_WQX/activities/MTVOLWQM_WQX-RLCR-070322/results/963618363/resdetectqntlmts</t>
  </si>
  <si>
    <t>STORET-963618372</t>
  </si>
  <si>
    <t>https://www.waterqualitydata.us/data/providers/STORET/organizations/MTVOLWQM_WQX/activities/MTVOLWQM_WQX-RLCR-082822/results/963618372/resdetectqntlmts</t>
  </si>
  <si>
    <t>STORET-963618172</t>
  </si>
  <si>
    <t>https://www.waterqualitydata.us/data/providers/STORET/organizations/MTVOLWQM_WQX/activities/MTVOLWQM_WQX-RC-FOX-050222/results/963618172/resdetectqntlmts</t>
  </si>
  <si>
    <t>STORET-963618471</t>
  </si>
  <si>
    <t>https://www.waterqualitydata.us/data/providers/STORET/organizations/MTVOLWQM_WQX/activities/MTVOLWQM_WQX-WF-RC-053022/results/963618471/resdetectqntlmts</t>
  </si>
  <si>
    <t>STORET-963618235</t>
  </si>
  <si>
    <t>https://www.waterqualitydata.us/data/providers/STORET/organizations/MTVOLWQM_WQX/activities/MTVOLWQM_WQX-RC-FSBY-050222-FD/results/963618235/resdetectqntlmts</t>
  </si>
  <si>
    <t>STORET-963618298</t>
  </si>
  <si>
    <t>https://www.waterqualitydata.us/data/providers/STORET/organizations/MTVOLWQM_WQX/activities/MTVOLWQM_WQX-RC-ROB-070322/results/963618298/resdetectqntlmts</t>
  </si>
  <si>
    <t>STORET-963618232</t>
  </si>
  <si>
    <t>https://www.waterqualitydata.us/data/providers/STORET/organizations/MTVOLWQM_WQX/activities/MTVOLWQM_WQX-RC-FSBY-050222-FB/results/963618232/resdetectqntlmts</t>
  </si>
  <si>
    <t>STORET-963617953</t>
  </si>
  <si>
    <t>https://www.waterqualitydata.us/data/providers/STORET/organizations/MTVOLWQM_WQX/activities/MTVOLWQM_WQX-CLCR-082822/results/963617953/resdetectqntlmts</t>
  </si>
  <si>
    <t>STORET-963618472</t>
  </si>
  <si>
    <t>https://www.waterqualitydata.us/data/providers/STORET/organizations/MTVOLWQM_WQX/activities/MTVOLWQM_WQX-WF-RC-053022/results/963618472/resdetectqntlmts</t>
  </si>
  <si>
    <t>STORET-963618227</t>
  </si>
  <si>
    <t>https://www.waterqualitydata.us/data/providers/STORET/organizations/MTVOLWQM_WQX/activities/MTVOLWQM_WQX-RC-FSBY-050222/results/963618227/resdetectqntlmts</t>
  </si>
  <si>
    <t>STORET-963618275</t>
  </si>
  <si>
    <t>https://www.waterqualitydata.us/data/providers/STORET/organizations/MTVOLWQM_WQX/activities/MTVOLWQM_WQX-RC-JOL-082822/results/963618275/resdetectqntlmts</t>
  </si>
  <si>
    <t>STORET-963618489</t>
  </si>
  <si>
    <t>https://www.waterqualitydata.us/data/providers/STORET/organizations/MTVOLWQM_WQX/activities/MTVOLWQM_WQX-WF-RC-092522/results/963618489/resdetectqntlmts</t>
  </si>
  <si>
    <t>STORET-963618278</t>
  </si>
  <si>
    <t>https://www.waterqualitydata.us/data/providers/STORET/organizations/MTVOLWQM_WQX/activities/MTVOLWQM_WQX-RC-JOL-082822/results/963618278/resdetectqntlmts</t>
  </si>
  <si>
    <t>STORET-963618493</t>
  </si>
  <si>
    <t>https://www.waterqualitydata.us/data/providers/STORET/organizations/MTVOLWQM_WQX/activities/MTVOLWQM_WQX-WF-RC-102422/results/963618493/resdetectqntlmts</t>
  </si>
  <si>
    <t>STORET-963618303</t>
  </si>
  <si>
    <t>https://www.waterqualitydata.us/data/providers/STORET/organizations/MTVOLWQM_WQX/activities/MTVOLWQM_WQX-RC-ROB-080822/results/963618303/resdetectqntlmts</t>
  </si>
  <si>
    <t>STORET-963618358</t>
  </si>
  <si>
    <t>https://www.waterqualitydata.us/data/providers/STORET/organizations/MTVOLWQM_WQX/activities/MTVOLWQM_WQX-RLCR-053022/results/963618358/resdetectqntlmts</t>
  </si>
  <si>
    <t>STORET-963618140</t>
  </si>
  <si>
    <t>https://www.waterqualitydata.us/data/providers/STORET/organizations/MTVOLWQM_WQX/activities/MTVOLWQM_WQX-RC-BOY-053022/results/963618140/resdetectqntlmts</t>
  </si>
  <si>
    <t>STORET-963618312</t>
  </si>
  <si>
    <t>https://www.waterqualitydata.us/data/providers/STORET/organizations/MTVOLWQM_WQX/activities/MTVOLWQM_WQX-RC-ROB-092522/results/963618312/resdetectqntlmts</t>
  </si>
  <si>
    <t>STORET-963618148</t>
  </si>
  <si>
    <t>https://www.waterqualitydata.us/data/providers/STORET/organizations/MTVOLWQM_WQX/activities/MTVOLWQM_WQX-RC-BOY-080822/results/963618148/resdetectqntlmts</t>
  </si>
  <si>
    <t>STORET-963618204</t>
  </si>
  <si>
    <t>https://www.waterqualitydata.us/data/providers/STORET/organizations/MTVOLWQM_WQX/activities/MTVOLWQM_WQX-RC-FOX-082822-FB/results/963618204/resdetectqntlmts</t>
  </si>
  <si>
    <t>STORET-963618296</t>
  </si>
  <si>
    <t>https://www.waterqualitydata.us/data/providers/STORET/organizations/MTVOLWQM_WQX/activities/MTVOLWQM_WQX-RC-ROB-070322/results/963618296/resdetectqntlmts</t>
  </si>
  <si>
    <t>STORET-963618188</t>
  </si>
  <si>
    <t>https://www.waterqualitydata.us/data/providers/STORET/organizations/MTVOLWQM_WQX/activities/MTVOLWQM_WQX-RC-FOX-080822/results/963618188/resdetectqntlmts</t>
  </si>
  <si>
    <t>STORET-963618380</t>
  </si>
  <si>
    <t>https://www.waterqualitydata.us/data/providers/STORET/organizations/MTVOLWQM_WQX/activities/MTVOLWQM_WQX-RLCR-102422/results/963618380/resdetectqntlmts</t>
  </si>
  <si>
    <t>STORET-963618309</t>
  </si>
  <si>
    <t>https://www.waterqualitydata.us/data/providers/STORET/organizations/MTVOLWQM_WQX/activities/MTVOLWQM_WQX-RC-ROB-082822/results/963618309/resdetectqntlmts</t>
  </si>
  <si>
    <t>STORET-963618282</t>
  </si>
  <si>
    <t>https://www.waterqualitydata.us/data/providers/STORET/organizations/MTVOLWQM_WQX/activities/MTVOLWQM_WQX-RC-JOL-092522/results/963618282/resdetectqntlmts</t>
  </si>
  <si>
    <t>MTVOLWQM_WQX-RC-FOX-070322-FD</t>
  </si>
  <si>
    <t>STORET-963618184</t>
  </si>
  <si>
    <t>https://www.waterqualitydata.us/data/providers/STORET/organizations/MTVOLWQM_WQX/activities/MTVOLWQM_WQX-RC-FOX-070322-FD/results/963618184/resdetectqntlmts</t>
  </si>
  <si>
    <t>STORET-963618175</t>
  </si>
  <si>
    <t>https://www.waterqualitydata.us/data/providers/STORET/organizations/MTVOLWQM_WQX/activities/MTVOLWQM_WQX-RC-FOX-053022/results/963618175/resdetectqntlmts</t>
  </si>
  <si>
    <t>STORET-963618238</t>
  </si>
  <si>
    <t>https://www.waterqualitydata.us/data/providers/STORET/organizations/MTVOLWQM_WQX/activities/MTVOLWQM_WQX-RC-FSBY-053022/results/963618238/resdetectqntlmts</t>
  </si>
  <si>
    <t>STORET-963618266</t>
  </si>
  <si>
    <t>https://www.waterqualitydata.us/data/providers/STORET/organizations/MTVOLWQM_WQX/activities/MTVOLWQM_WQX-RC-JOL-053022/results/963618266/resdetectqntlmts</t>
  </si>
  <si>
    <t>STORET-963618491</t>
  </si>
  <si>
    <t>https://www.waterqualitydata.us/data/providers/STORET/organizations/MTVOLWQM_WQX/activities/MTVOLWQM_WQX-WF-RC-102422/results/963618491/resdetectqntlmts</t>
  </si>
  <si>
    <t>STORET-963618145</t>
  </si>
  <si>
    <t>https://www.waterqualitydata.us/data/providers/STORET/organizations/MTVOLWQM_WQX/activities/MTVOLWQM_WQX-RC-BOY-070322/results/963618145/resdetectqntlmts</t>
  </si>
  <si>
    <t>STORET-963618354</t>
  </si>
  <si>
    <t>https://www.waterqualitydata.us/data/providers/STORET/organizations/MTVOLWQM_WQX/activities/MTVOLWQM_WQX-RLCR-050222/results/963618354/resdetectqntlmts</t>
  </si>
  <si>
    <t>STORET-963618156</t>
  </si>
  <si>
    <t>https://www.waterqualitydata.us/data/providers/STORET/organizations/MTVOLWQM_WQX/activities/MTVOLWQM_WQX-RC-BOY-092522/results/963618156/resdetectqntlmts</t>
  </si>
  <si>
    <t>STORET-963618159</t>
  </si>
  <si>
    <t>https://www.waterqualitydata.us/data/providers/STORET/organizations/MTVOLWQM_WQX/activities/MTVOLWQM_WQX-RC-BOY-102422/results/963618159/resdetectqntlmts</t>
  </si>
  <si>
    <t>MTVOLWQM_WQX-RC-FSBY-080822</t>
  </si>
  <si>
    <t>STORET-963618247</t>
  </si>
  <si>
    <t>Collection Date: 8/8/2022</t>
  </si>
  <si>
    <t>https://www.waterqualitydata.us/data/providers/STORET/organizations/MTVOLWQM_WQX/activities/MTVOLWQM_WQX-RC-FSBY-080822/results/963618247/resdetectqntlmts</t>
  </si>
  <si>
    <t>STORET-963618250</t>
  </si>
  <si>
    <t>https://www.waterqualitydata.us/data/providers/STORET/organizations/MTVOLWQM_WQX/activities/MTVOLWQM_WQX-RC-FSBY-082822/results/963618250/resdetectqntlmts</t>
  </si>
  <si>
    <t>STORET-963618185</t>
  </si>
  <si>
    <t>https://www.waterqualitydata.us/data/providers/STORET/organizations/MTVOLWQM_WQX/activities/MTVOLWQM_WQX-RC-FOX-070322-FD/results/963618185/resdetectqntlmts</t>
  </si>
  <si>
    <t>STORET-963618308</t>
  </si>
  <si>
    <t>https://www.waterqualitydata.us/data/providers/STORET/organizations/MTVOLWQM_WQX/activities/MTVOLWQM_WQX-RC-ROB-082822/results/963618308/resdetectqntlmts</t>
  </si>
  <si>
    <t>STORET-963618360</t>
  </si>
  <si>
    <t>https://www.waterqualitydata.us/data/providers/STORET/organizations/MTVOLWQM_WQX/activities/MTVOLWQM_WQX-RLCR-053022/results/963618360/resdetectqntlmts</t>
  </si>
  <si>
    <t>STORET-963618234</t>
  </si>
  <si>
    <t>https://www.waterqualitydata.us/data/providers/STORET/organizations/MTVOLWQM_WQX/activities/MTVOLWQM_WQX-RC-FSBY-050222-FD/results/963618234/resdetectqntlmts</t>
  </si>
  <si>
    <t>STORET-963618252</t>
  </si>
  <si>
    <t>https://www.waterqualitydata.us/data/providers/STORET/organizations/MTVOLWQM_WQX/activities/MTVOLWQM_WQX-RC-FSBY-082822/results/963618252/resdetectqntlmts</t>
  </si>
  <si>
    <t>STORET-963618134</t>
  </si>
  <si>
    <t>https://www.waterqualitydata.us/data/providers/STORET/organizations/MTVOLWQM_WQX/activities/MTVOLWQM_WQX-RC-BOY-050222/results/963618134/resdetectqntlmts</t>
  </si>
  <si>
    <t>STORET-963618470</t>
  </si>
  <si>
    <t>https://www.waterqualitydata.us/data/providers/STORET/organizations/MTVOLWQM_WQX/activities/MTVOLWQM_WQX-WF-RC-050222/results/963618470/resdetectqntlmts</t>
  </si>
  <si>
    <t>STORET-963618246</t>
  </si>
  <si>
    <t>https://www.waterqualitydata.us/data/providers/STORET/organizations/MTVOLWQM_WQX/activities/MTVOLWQM_WQX-RC-FSBY-080822/results/963618246/resdetectqntlmts</t>
  </si>
  <si>
    <t>STORET-963618216</t>
  </si>
  <si>
    <t>https://www.waterqualitydata.us/data/providers/STORET/organizations/MTVOLWQM_WQX/activities/MTVOLWQM_WQX-RC-FOX-092522-FB/results/963618216/resdetectqntlmts</t>
  </si>
  <si>
    <t>STORET-963618326</t>
  </si>
  <si>
    <t>https://www.waterqualitydata.us/data/providers/STORET/organizations/MTVOLWQM_WQX/activities/MTVOLWQM_WQX-RC-ROC-053022-FB/results/963618326/resdetectqntlmts</t>
  </si>
  <si>
    <t>MTVOLWQM_WQX-WF-RC-082822</t>
  </si>
  <si>
    <t>STORET-963618485</t>
  </si>
  <si>
    <t>Collection Date: 8/28/2022 8:40:00 AM</t>
  </si>
  <si>
    <t>https://www.waterqualitydata.us/data/providers/STORET/organizations/MTVOLWQM_WQX/activities/MTVOLWQM_WQX-WF-RC-082822/results/963618485/resdetectqntlmts</t>
  </si>
  <si>
    <t>STORET-963618322</t>
  </si>
  <si>
    <t>https://www.waterqualitydata.us/data/providers/STORET/organizations/MTVOLWQM_WQX/activities/MTVOLWQM_WQX-RC-ROC-053022/results/963618322/resdetectqntlmts</t>
  </si>
  <si>
    <t>STORET-963618182</t>
  </si>
  <si>
    <t>https://www.waterqualitydata.us/data/providers/STORET/organizations/MTVOLWQM_WQX/activities/MTVOLWQM_WQX-RC-FOX-070322-FD/results/963618182/resdetectqntlmts</t>
  </si>
  <si>
    <t>STORET-963618486</t>
  </si>
  <si>
    <t>https://www.waterqualitydata.us/data/providers/STORET/organizations/MTVOLWQM_WQX/activities/MTVOLWQM_WQX-WF-RC-082822/results/963618486/resdetectqntlmts</t>
  </si>
  <si>
    <t>MTVOLWQM_WQX-RC-ROC-080822</t>
  </si>
  <si>
    <t>STORET-963618341</t>
  </si>
  <si>
    <t>Collection Date: 8/8/2022 11:38:00 AM</t>
  </si>
  <si>
    <t>https://www.waterqualitydata.us/data/providers/STORET/organizations/MTVOLWQM_WQX/activities/MTVOLWQM_WQX-RC-ROC-080822/results/963618341/resdetectqntlmts</t>
  </si>
  <si>
    <t>STORET-963618347</t>
  </si>
  <si>
    <t>https://www.waterqualitydata.us/data/providers/STORET/organizations/MTVOLWQM_WQX/activities/MTVOLWQM_WQX-RC-ROC-092522/results/963618347/resdetectqntlmts</t>
  </si>
  <si>
    <t>MTVOLWQM_WQX-CLCR-053022</t>
  </si>
  <si>
    <t>STORET-963617941</t>
  </si>
  <si>
    <t>Collection Date: 5/30/2022 10:50:54 AM</t>
  </si>
  <si>
    <t>https://www.waterqualitydata.us/data/providers/STORET/organizations/MTVOLWQM_WQX/activities/MTVOLWQM_WQX-CLCR-053022/results/963617941/resdetectqntlmts</t>
  </si>
  <si>
    <t>STORET-963618376</t>
  </si>
  <si>
    <t>https://www.waterqualitydata.us/data/providers/STORET/organizations/MTVOLWQM_WQX/activities/MTVOLWQM_WQX-RLCR-092522/results/963618376/resdetectqntlmts</t>
  </si>
  <si>
    <t>STORET-963617943</t>
  </si>
  <si>
    <t>https://www.waterqualitydata.us/data/providers/STORET/organizations/MTVOLWQM_WQX/activities/MTVOLWQM_WQX-CLCR-070322/results/963617943/resdetectqntlmts</t>
  </si>
  <si>
    <t>STORET-963618240</t>
  </si>
  <si>
    <t>https://www.waterqualitydata.us/data/providers/STORET/organizations/MTVOLWQM_WQX/activities/MTVOLWQM_WQX-RC-FSBY-053022/results/963618240/resdetectqntlmts</t>
  </si>
  <si>
    <t>STORET-963618198</t>
  </si>
  <si>
    <t>https://www.waterqualitydata.us/data/providers/STORET/organizations/MTVOLWQM_WQX/activities/MTVOLWQM_WQX-RC-FOX-082822/results/963618198/resdetectqntlmts</t>
  </si>
  <si>
    <t>STORET-963618189</t>
  </si>
  <si>
    <t>https://www.waterqualitydata.us/data/providers/STORET/organizations/MTVOLWQM_WQX/activities/MTVOLWQM_WQX-RC-FOX-080822/results/963618189/resdetectqntlmts</t>
  </si>
  <si>
    <t>STORET-963618147</t>
  </si>
  <si>
    <t>https://www.waterqualitydata.us/data/providers/STORET/organizations/MTVOLWQM_WQX/activities/MTVOLWQM_WQX-RC-BOY-080822/results/963618147/resdetectqntlmts</t>
  </si>
  <si>
    <t>STORET-963618260</t>
  </si>
  <si>
    <t>https://www.waterqualitydata.us/data/providers/STORET/organizations/MTVOLWQM_WQX/activities/MTVOLWQM_WQX-RC-FSBY-102422/results/963618260/resdetectqntlmts</t>
  </si>
  <si>
    <t>STORET-963618248</t>
  </si>
  <si>
    <t>https://www.waterqualitydata.us/data/providers/STORET/organizations/MTVOLWQM_WQX/activities/MTVOLWQM_WQX-RC-FSBY-080822/results/963618248/resdetectqntlmts</t>
  </si>
  <si>
    <t>MTVOLWQM_WQX-RC-ROB-053022</t>
  </si>
  <si>
    <t>STORET-963618292</t>
  </si>
  <si>
    <t>Collection Date: 5/30/2022 10:30:00 AM</t>
  </si>
  <si>
    <t>https://www.waterqualitydata.us/data/providers/STORET/organizations/MTVOLWQM_WQX/activities/MTVOLWQM_WQX-RC-ROB-053022/results/963618292/resdetectqntlmts</t>
  </si>
  <si>
    <t>STORET-963618315</t>
  </si>
  <si>
    <t>https://www.waterqualitydata.us/data/providers/STORET/organizations/MTVOLWQM_WQX/activities/MTVOLWQM_WQX-RC-ROB-102422/results/963618315/resdetectqntlmts</t>
  </si>
  <si>
    <t>STORET-963618231</t>
  </si>
  <si>
    <t>https://www.waterqualitydata.us/data/providers/STORET/organizations/MTVOLWQM_WQX/activities/MTVOLWQM_WQX-RC-FSBY-050222-FB/results/963618231/resdetectqntlmts</t>
  </si>
  <si>
    <t>STORET-963618311</t>
  </si>
  <si>
    <t>https://www.waterqualitydata.us/data/providers/STORET/organizations/MTVOLWQM_WQX/activities/MTVOLWQM_WQX-RC-ROB-092522/results/963618311/resdetectqntlmts</t>
  </si>
  <si>
    <t>STORET-963618219</t>
  </si>
  <si>
    <t>https://www.waterqualitydata.us/data/providers/STORET/organizations/MTVOLWQM_WQX/activities/MTVOLWQM_WQX-RC-FOX-092522-FD/results/963618219/resdetectqntlmts</t>
  </si>
  <si>
    <t>STORET-963617935</t>
  </si>
  <si>
    <t>https://www.waterqualitydata.us/data/providers/STORET/organizations/MTVOLWQM_WQX/activities/MTVOLWQM_WQX-CLCR-050222/results/963617935/resdetectqntlmts</t>
  </si>
  <si>
    <t>STORET-963618367</t>
  </si>
  <si>
    <t>https://www.waterqualitydata.us/data/providers/STORET/organizations/MTVOLWQM_WQX/activities/MTVOLWQM_WQX-RLCR-080822/results/963618367/resdetectqntlmts</t>
  </si>
  <si>
    <t>STORET-963618249</t>
  </si>
  <si>
    <t>https://www.waterqualitydata.us/data/providers/STORET/organizations/MTVOLWQM_WQX/activities/MTVOLWQM_WQX-RC-FSBY-080822/results/963618249/resdetectqntlmts</t>
  </si>
  <si>
    <t>STORET-963618344</t>
  </si>
  <si>
    <t>https://www.waterqualitydata.us/data/providers/STORET/organizations/MTVOLWQM_WQX/activities/MTVOLWQM_WQX-RC-ROC-082822/results/963618344/resdetectqntlmts</t>
  </si>
  <si>
    <t>STORET-963618297</t>
  </si>
  <si>
    <t>https://www.waterqualitydata.us/data/providers/STORET/organizations/MTVOLWQM_WQX/activities/MTVOLWQM_WQX-RC-ROB-070322/results/963618297/resdetectqntlmts</t>
  </si>
  <si>
    <t>STORET-963618331</t>
  </si>
  <si>
    <t>https://www.waterqualitydata.us/data/providers/STORET/organizations/MTVOLWQM_WQX/activities/MTVOLWQM_WQX-RC-ROC-053022-FD/results/963618331/resdetectqntlmts</t>
  </si>
  <si>
    <t>STORET-963618261</t>
  </si>
  <si>
    <t>https://www.waterqualitydata.us/data/providers/STORET/organizations/MTVOLWQM_WQX/activities/MTVOLWQM_WQX-RC-FSBY-102422/results/963618261/resdetectqntlmts</t>
  </si>
  <si>
    <t>STORET-963618259</t>
  </si>
  <si>
    <t>https://www.waterqualitydata.us/data/providers/STORET/organizations/MTVOLWQM_WQX/activities/MTVOLWQM_WQX-RC-FSBY-102422/results/963618259/resdetectqntlmts</t>
  </si>
  <si>
    <t>STORET-963618205</t>
  </si>
  <si>
    <t>https://www.waterqualitydata.us/data/providers/STORET/organizations/MTVOLWQM_WQX/activities/MTVOLWQM_WQX-RC-FOX-082822-FB/results/963618205/resdetectqntlmts</t>
  </si>
  <si>
    <t>STORET-963618350</t>
  </si>
  <si>
    <t>https://www.waterqualitydata.us/data/providers/STORET/organizations/MTVOLWQM_WQX/activities/MTVOLWQM_WQX-RC-ROC-102422/results/963618350/resdetectqntlmts</t>
  </si>
  <si>
    <t>STORET-963618291</t>
  </si>
  <si>
    <t>https://www.waterqualitydata.us/data/providers/STORET/organizations/MTVOLWQM_WQX/activities/MTVOLWQM_WQX-RC-ROB-053022/results/963618291/resdetectqntlmts</t>
  </si>
  <si>
    <t>STORET-963618171</t>
  </si>
  <si>
    <t>https://www.waterqualitydata.us/data/providers/STORET/organizations/MTVOLWQM_WQX/activities/MTVOLWQM_WQX-RC-FOX-050222/results/963618171/resdetectqntlmts</t>
  </si>
  <si>
    <t>STORET-963618167</t>
  </si>
  <si>
    <t>https://www.waterqualitydata.us/data/providers/STORET/organizations/MTVOLWQM_WQX/activities/MTVOLWQM_WQX-RC-BOY-102422-FD/results/963618167/resdetectqntlmts</t>
  </si>
  <si>
    <t>STORET-963618160</t>
  </si>
  <si>
    <t>https://www.waterqualitydata.us/data/providers/STORET/organizations/MTVOLWQM_WQX/activities/MTVOLWQM_WQX-RC-BOY-102422/results/963618160/resdetectqntlmts</t>
  </si>
  <si>
    <t>STORET-963617938</t>
  </si>
  <si>
    <t>https://www.waterqualitydata.us/data/providers/STORET/organizations/MTVOLWQM_WQX/activities/MTVOLWQM_WQX-CLCR-050222/results/963617938/resdetectqntlmts</t>
  </si>
  <si>
    <t>STORET-963618339</t>
  </si>
  <si>
    <t>https://www.waterqualitydata.us/data/providers/STORET/organizations/MTVOLWQM_WQX/activities/MTVOLWQM_WQX-RC-ROC-080822/results/963618339/resdetectqntlmts</t>
  </si>
  <si>
    <t>STORET-963618138</t>
  </si>
  <si>
    <t>https://www.waterqualitydata.us/data/providers/STORET/organizations/MTVOLWQM_WQX/activities/MTVOLWQM_WQX-RC-BOY-053022/results/963618138/resdetectqntlmts</t>
  </si>
  <si>
    <t>STORET-963618334</t>
  </si>
  <si>
    <t>https://www.waterqualitydata.us/data/providers/STORET/organizations/MTVOLWQM_WQX/activities/MTVOLWQM_WQX-RC-ROC-070322/results/963618334/resdetectqntlmts</t>
  </si>
  <si>
    <t>STORET-963618154</t>
  </si>
  <si>
    <t>https://www.waterqualitydata.us/data/providers/STORET/organizations/MTVOLWQM_WQX/activities/MTVOLWQM_WQX-RC-BOY-092522/results/963618154/resdetectqntlmts</t>
  </si>
  <si>
    <t>STORET-963618357</t>
  </si>
  <si>
    <t>https://www.waterqualitydata.us/data/providers/STORET/organizations/MTVOLWQM_WQX/activities/MTVOLWQM_WQX-RLCR-050222/results/963618357/resdetectqntlmts</t>
  </si>
  <si>
    <t>STORET-963618211</t>
  </si>
  <si>
    <t>https://www.waterqualitydata.us/data/providers/STORET/organizations/MTVOLWQM_WQX/activities/MTVOLWQM_WQX-RC-FOX-092522/results/963618211/resdetectqntlmts</t>
  </si>
  <si>
    <t>STORET-963618487</t>
  </si>
  <si>
    <t>https://www.waterqualitydata.us/data/providers/STORET/organizations/MTVOLWQM_WQX/activities/MTVOLWQM_WQX-WF-RC-092522/results/963618487/resdetectqntlmts</t>
  </si>
  <si>
    <t>STORET-963618287</t>
  </si>
  <si>
    <t>https://www.waterqualitydata.us/data/providers/STORET/organizations/MTVOLWQM_WQX/activities/MTVOLWQM_WQX-RC-ROB-050222/results/963618287/resdetectqntlmts</t>
  </si>
  <si>
    <t>STORET-963618356</t>
  </si>
  <si>
    <t>https://www.waterqualitydata.us/data/providers/STORET/organizations/MTVOLWQM_WQX/activities/MTVOLWQM_WQX-RLCR-050222/results/963618356/resdetectqntlmts</t>
  </si>
  <si>
    <t>MTVOLWQM_WQX-RC-FOX-082822-FD</t>
  </si>
  <si>
    <t>STORET-963618206</t>
  </si>
  <si>
    <t>https://www.waterqualitydata.us/data/providers/STORET/organizations/MTVOLWQM_WQX/activities/MTVOLWQM_WQX-RC-FOX-082822-FD/results/963618206/resdetectqntlmts</t>
  </si>
  <si>
    <t>STORET-963618293</t>
  </si>
  <si>
    <t>https://www.waterqualitydata.us/data/providers/STORET/organizations/MTVOLWQM_WQX/activities/MTVOLWQM_WQX-RC-ROB-053022/results/963618293/resdetectqntlmts</t>
  </si>
  <si>
    <t>STORET-963618244</t>
  </si>
  <si>
    <t>https://www.waterqualitydata.us/data/providers/STORET/organizations/MTVOLWQM_WQX/activities/MTVOLWQM_WQX-RC-FSBY-070322/results/963618244/resdetectqntlmts</t>
  </si>
  <si>
    <t>STORET-963618155</t>
  </si>
  <si>
    <t>https://www.waterqualitydata.us/data/providers/STORET/organizations/MTVOLWQM_WQX/activities/MTVOLWQM_WQX-RC-BOY-092522/results/963618155/resdetectqntlmts</t>
  </si>
  <si>
    <t>STORET-963618142</t>
  </si>
  <si>
    <t>https://www.waterqualitydata.us/data/providers/STORET/organizations/MTVOLWQM_WQX/activities/MTVOLWQM_WQX-RC-BOY-070322/results/963618142/resdetectqntlmts</t>
  </si>
  <si>
    <t>STORET-963618484</t>
  </si>
  <si>
    <t>https://www.waterqualitydata.us/data/providers/STORET/organizations/MTVOLWQM_WQX/activities/MTVOLWQM_WQX-WF-RC-082822/results/963618484/resdetectqntlmts</t>
  </si>
  <si>
    <t>STORET-963618288</t>
  </si>
  <si>
    <t>https://www.waterqualitydata.us/data/providers/STORET/organizations/MTVOLWQM_WQX/activities/MTVOLWQM_WQX-RC-ROB-050222/results/963618288/resdetectqntlmts</t>
  </si>
  <si>
    <t>STORET-963618289</t>
  </si>
  <si>
    <t>https://www.waterqualitydata.us/data/providers/STORET/organizations/MTVOLWQM_WQX/activities/MTVOLWQM_WQX-RC-ROB-050222/results/963618289/resdetectqntlmts</t>
  </si>
  <si>
    <t>STORET-963618479</t>
  </si>
  <si>
    <t>https://www.waterqualitydata.us/data/providers/STORET/organizations/MTVOLWQM_WQX/activities/MTVOLWQM_WQX-WF-RC-080822/results/963618479/resdetectqntlmts</t>
  </si>
  <si>
    <t>STORET-963618245</t>
  </si>
  <si>
    <t>https://www.waterqualitydata.us/data/providers/STORET/organizations/MTVOLWQM_WQX/activities/MTVOLWQM_WQX-RC-FSBY-070322/results/963618245/resdetectqntlmts</t>
  </si>
  <si>
    <t>STORET-963618203</t>
  </si>
  <si>
    <t>https://www.waterqualitydata.us/data/providers/STORET/organizations/MTVOLWQM_WQX/activities/MTVOLWQM_WQX-RC-FOX-082822-FB/results/963618203/resdetectqntlmts</t>
  </si>
  <si>
    <t>STORET-963618277</t>
  </si>
  <si>
    <t>https://www.waterqualitydata.us/data/providers/STORET/organizations/MTVOLWQM_WQX/activities/MTVOLWQM_WQX-RC-JOL-082822/results/963618277/resdetectqntlmts</t>
  </si>
  <si>
    <t>STORET-963618221</t>
  </si>
  <si>
    <t>https://www.waterqualitydata.us/data/providers/STORET/organizations/MTVOLWQM_WQX/activities/MTVOLWQM_WQX-RC-FOX-092522-FD/results/963618221/resdetectqntlmts</t>
  </si>
  <si>
    <t>STORET-963617954</t>
  </si>
  <si>
    <t>https://www.waterqualitydata.us/data/providers/STORET/organizations/MTVOLWQM_WQX/activities/MTVOLWQM_WQX-CLCR-082822/results/963617954/resdetectqntlmts</t>
  </si>
  <si>
    <t>STORET-963618325</t>
  </si>
  <si>
    <t>https://www.waterqualitydata.us/data/providers/STORET/organizations/MTVOLWQM_WQX/activities/MTVOLWQM_WQX-RC-ROC-053022/results/963618325/resdetectqntlmts</t>
  </si>
  <si>
    <t>STORET-963618217</t>
  </si>
  <si>
    <t>https://www.waterqualitydata.us/data/providers/STORET/organizations/MTVOLWQM_WQX/activities/MTVOLWQM_WQX-RC-FOX-092522-FB/results/963618217/resdetectqntlmts</t>
  </si>
  <si>
    <t>STORET-963618135</t>
  </si>
  <si>
    <t>https://www.waterqualitydata.us/data/providers/STORET/organizations/MTVOLWQM_WQX/activities/MTVOLWQM_WQX-RC-BOY-050222/results/963618135/resdetectqntlmts</t>
  </si>
  <si>
    <t>STORET-963618207</t>
  </si>
  <si>
    <t>https://www.waterqualitydata.us/data/providers/STORET/organizations/MTVOLWQM_WQX/activities/MTVOLWQM_WQX-RC-FOX-082822-FD/results/963618207/resdetectqntlmts</t>
  </si>
  <si>
    <t>STORET-963618209</t>
  </si>
  <si>
    <t>https://www.waterqualitydata.us/data/providers/STORET/organizations/MTVOLWQM_WQX/activities/MTVOLWQM_WQX-RC-FOX-082822-FD/results/963618209/resdetectqntlmts</t>
  </si>
  <si>
    <t>STORET-963618371</t>
  </si>
  <si>
    <t>https://www.waterqualitydata.us/data/providers/STORET/organizations/MTVOLWQM_WQX/activities/MTVOLWQM_WQX-RLCR-082822/results/963618371/resdetectqntlmts</t>
  </si>
  <si>
    <t>STORET-963618146</t>
  </si>
  <si>
    <t>https://www.waterqualitydata.us/data/providers/STORET/organizations/MTVOLWQM_WQX/activities/MTVOLWQM_WQX-RC-BOY-080822/results/963618146/resdetectqntlmts</t>
  </si>
  <si>
    <t>STORET-963618271</t>
  </si>
  <si>
    <t>https://www.waterqualitydata.us/data/providers/STORET/organizations/MTVOLWQM_WQX/activities/MTVOLWQM_WQX-RC-JOL-080822/results/963618271/resdetectqntlmts</t>
  </si>
  <si>
    <t>STORET-963618483</t>
  </si>
  <si>
    <t>https://www.waterqualitydata.us/data/providers/STORET/organizations/MTVOLWQM_WQX/activities/MTVOLWQM_WQX-WF-RC-082822/results/963618483/resdetectqntlmts</t>
  </si>
  <si>
    <t>STORET-963618477</t>
  </si>
  <si>
    <t>https://www.waterqualitydata.us/data/providers/STORET/organizations/MTVOLWQM_WQX/activities/MTVOLWQM_WQX-WF-RC-070322/results/963618477/resdetectqntlmts</t>
  </si>
  <si>
    <t>STORET-963618473</t>
  </si>
  <si>
    <t>https://www.waterqualitydata.us/data/providers/STORET/organizations/MTVOLWQM_WQX/activities/MTVOLWQM_WQX-WF-RC-053022/results/963618473/resdetectqntlmts</t>
  </si>
  <si>
    <t>STORET-963618318</t>
  </si>
  <si>
    <t>https://www.waterqualitydata.us/data/providers/STORET/organizations/MTVOLWQM_WQX/activities/MTVOLWQM_WQX-RC-ROB-102422/results/963618318/resdetectqntlmts</t>
  </si>
  <si>
    <t>STORET-963618375</t>
  </si>
  <si>
    <t>https://www.waterqualitydata.us/data/providers/STORET/organizations/MTVOLWQM_WQX/activities/MTVOLWQM_WQX-RLCR-092522/results/963618375/resdetectqntlmts</t>
  </si>
  <si>
    <t>STORET-963617959</t>
  </si>
  <si>
    <t>https://www.waterqualitydata.us/data/providers/STORET/organizations/MTVOLWQM_WQX/activities/MTVOLWQM_WQX-CLCR-102422/results/963617959/resdetectqntlmts</t>
  </si>
  <si>
    <t>STORET-963617956</t>
  </si>
  <si>
    <t>https://www.waterqualitydata.us/data/providers/STORET/organizations/MTVOLWQM_WQX/activities/MTVOLWQM_WQX-CLCR-092522/results/963617956/resdetectqntlmts</t>
  </si>
  <si>
    <t>STORET-963617946</t>
  </si>
  <si>
    <t>https://www.waterqualitydata.us/data/providers/STORET/organizations/MTVOLWQM_WQX/activities/MTVOLWQM_WQX-CLCR-070322/results/963617946/resdetectqntlmts</t>
  </si>
  <si>
    <t>STORET-963617949</t>
  </si>
  <si>
    <t>https://www.waterqualitydata.us/data/providers/STORET/organizations/MTVOLWQM_WQX/activities/MTVOLWQM_WQX-CLCR-080822/results/963617949/resdetectqntlmts</t>
  </si>
  <si>
    <t>STORET-963618300</t>
  </si>
  <si>
    <t>https://www.waterqualitydata.us/data/providers/STORET/organizations/MTVOLWQM_WQX/activities/MTVOLWQM_WQX-RC-ROB-070322-FB/results/963618300/resdetectqntlmts</t>
  </si>
  <si>
    <t>STORET-963618223</t>
  </si>
  <si>
    <t>https://www.waterqualitydata.us/data/providers/STORET/organizations/MTVOLWQM_WQX/activities/MTVOLWQM_WQX-RC-FOX-102422/results/963618223/resdetectqntlmts</t>
  </si>
  <si>
    <t>STORET-963617940</t>
  </si>
  <si>
    <t>https://www.waterqualitydata.us/data/providers/STORET/organizations/MTVOLWQM_WQX/activities/MTVOLWQM_WQX-CLCR-053022/results/963617940/resdetectqntlmts</t>
  </si>
  <si>
    <t>STORET-963618359</t>
  </si>
  <si>
    <t>https://www.waterqualitydata.us/data/providers/STORET/organizations/MTVOLWQM_WQX/activities/MTVOLWQM_WQX-RLCR-053022/results/963618359/resdetectqntlmts</t>
  </si>
  <si>
    <t>STORET-963618468</t>
  </si>
  <si>
    <t>https://www.waterqualitydata.us/data/providers/STORET/organizations/MTVOLWQM_WQX/activities/MTVOLWQM_WQX-WF-RC-050222/results/963618468/resdetectqntlmts</t>
  </si>
  <si>
    <t>STORET-963618268</t>
  </si>
  <si>
    <t>https://www.waterqualitydata.us/data/providers/STORET/organizations/MTVOLWQM_WQX/activities/MTVOLWQM_WQX-RC-JOL-053022/results/963618268/resdetectqntlmts</t>
  </si>
  <si>
    <t>STORET-963618166</t>
  </si>
  <si>
    <t>https://www.waterqualitydata.us/data/providers/STORET/organizations/MTVOLWQM_WQX/activities/MTVOLWQM_WQX-RC-BOY-102422-FD/results/963618166/resdetectqntlmts</t>
  </si>
  <si>
    <t>STORET-963618335</t>
  </si>
  <si>
    <t>https://www.waterqualitydata.us/data/providers/STORET/organizations/MTVOLWQM_WQX/activities/MTVOLWQM_WQX-RC-ROC-070322/results/963618335/resdetectqntlmts</t>
  </si>
  <si>
    <t>STORET-963618162</t>
  </si>
  <si>
    <t>https://www.waterqualitydata.us/data/providers/STORET/organizations/MTVOLWQM_WQX/activities/MTVOLWQM_WQX-RC-BOY-102422-FB/results/963618162/resdetectqntlmts</t>
  </si>
  <si>
    <t>STORET-963618212</t>
  </si>
  <si>
    <t>https://www.waterqualitydata.us/data/providers/STORET/organizations/MTVOLWQM_WQX/activities/MTVOLWQM_WQX-RC-FOX-092522/results/963618212/resdetectqntlmts</t>
  </si>
  <si>
    <t>STORET-963618173</t>
  </si>
  <si>
    <t>https://www.waterqualitydata.us/data/providers/STORET/organizations/MTVOLWQM_WQX/activities/MTVOLWQM_WQX-RC-FOX-050222/results/963618173/resdetectqntlmts</t>
  </si>
  <si>
    <t>STORET-963618321</t>
  </si>
  <si>
    <t>https://www.waterqualitydata.us/data/providers/STORET/organizations/MTVOLWQM_WQX/activities/MTVOLWQM_WQX-RC-ROC-050222/results/963618321/resdetectqntlmts</t>
  </si>
  <si>
    <t>STORET-963618230</t>
  </si>
  <si>
    <t>https://www.waterqualitydata.us/data/providers/STORET/organizations/MTVOLWQM_WQX/activities/MTVOLWQM_WQX-RC-FSBY-050222-FB/results/963618230/resdetectqntlmts</t>
  </si>
  <si>
    <t>STORET-963618279</t>
  </si>
  <si>
    <t>https://www.waterqualitydata.us/data/providers/STORET/organizations/MTVOLWQM_WQX/activities/MTVOLWQM_WQX-RC-JOL-092522/results/963618279/resdetectqntlmts</t>
  </si>
  <si>
    <t>STORET-963618284</t>
  </si>
  <si>
    <t>https://www.waterqualitydata.us/data/providers/STORET/organizations/MTVOLWQM_WQX/activities/MTVOLWQM_WQX-RC-JOL-102422/results/963618284/resdetectqntlmts</t>
  </si>
  <si>
    <t>STORET-963618332</t>
  </si>
  <si>
    <t>https://www.waterqualitydata.us/data/providers/STORET/organizations/MTVOLWQM_WQX/activities/MTVOLWQM_WQX-RC-ROC-053022-FD/results/963618332/resdetectqntlmts</t>
  </si>
  <si>
    <t>STORET-963617950</t>
  </si>
  <si>
    <t>https://www.waterqualitydata.us/data/providers/STORET/organizations/MTVOLWQM_WQX/activities/MTVOLWQM_WQX-CLCR-080822/results/963617950/resdetectqntlmts</t>
  </si>
  <si>
    <t>STORET-963618337</t>
  </si>
  <si>
    <t>https://www.waterqualitydata.us/data/providers/STORET/organizations/MTVOLWQM_WQX/activities/MTVOLWQM_WQX-RC-ROC-070322/results/963618337/resdetectqntlmts</t>
  </si>
  <si>
    <t>STORET-963618239</t>
  </si>
  <si>
    <t>https://www.waterqualitydata.us/data/providers/STORET/organizations/MTVOLWQM_WQX/activities/MTVOLWQM_WQX-RC-FSBY-053022/results/963618239/resdetectqntlmts</t>
  </si>
  <si>
    <t>STORET-963618345</t>
  </si>
  <si>
    <t>https://www.waterqualitydata.us/data/providers/STORET/organizations/MTVOLWQM_WQX/activities/MTVOLWQM_WQX-RC-ROC-082822/results/963618345/resdetectqntlmts</t>
  </si>
  <si>
    <t>STORET-963617939</t>
  </si>
  <si>
    <t>https://www.waterqualitydata.us/data/providers/STORET/organizations/MTVOLWQM_WQX/activities/MTVOLWQM_WQX-CLCR-053022/results/963617939/resdetectqntlmts</t>
  </si>
  <si>
    <t>STORET-963618370</t>
  </si>
  <si>
    <t>https://www.waterqualitydata.us/data/providers/STORET/organizations/MTVOLWQM_WQX/activities/MTVOLWQM_WQX-RLCR-082822/results/963618370/resdetectqntlmts</t>
  </si>
  <si>
    <t>STORET-963618366</t>
  </si>
  <si>
    <t>https://www.waterqualitydata.us/data/providers/STORET/organizations/MTVOLWQM_WQX/activities/MTVOLWQM_WQX-RLCR-080822/results/963618366/resdetectqntlmts</t>
  </si>
  <si>
    <t>STORET-963618340</t>
  </si>
  <si>
    <t>https://www.waterqualitydata.us/data/providers/STORET/organizations/MTVOLWQM_WQX/activities/MTVOLWQM_WQX-RC-ROC-080822/results/963618340/resdetectqntlmts</t>
  </si>
  <si>
    <t>STORET-963617960</t>
  </si>
  <si>
    <t>https://www.waterqualitydata.us/data/providers/STORET/organizations/MTVOLWQM_WQX/activities/MTVOLWQM_WQX-CLCR-102422/results/963617960/resdetectqntlmts</t>
  </si>
  <si>
    <t>STORET-963618194</t>
  </si>
  <si>
    <t>https://www.waterqualitydata.us/data/providers/STORET/organizations/MTVOLWQM_WQX/activities/MTVOLWQM_WQX-RC-FOX-080822-FD/results/963618194/resdetectqntlmts</t>
  </si>
  <si>
    <t>STORET-963617962</t>
  </si>
  <si>
    <t>https://www.waterqualitydata.us/data/providers/STORET/organizations/MTVOLWQM_WQX/activities/MTVOLWQM_WQX-CLCR-102422/results/963617962/resdetectqntlmts</t>
  </si>
  <si>
    <t>STORET-963618494</t>
  </si>
  <si>
    <t>https://www.waterqualitydata.us/data/providers/STORET/organizations/MTVOLWQM_WQX/activities/MTVOLWQM_WQX-WF-RC-102422/results/963618494/resdetectqntlmts</t>
  </si>
  <si>
    <t>STORET-963618364</t>
  </si>
  <si>
    <t>https://www.waterqualitydata.us/data/providers/STORET/organizations/MTVOLWQM_WQX/activities/MTVOLWQM_WQX-RLCR-070322/results/963618364/resdetectqntlmts</t>
  </si>
  <si>
    <t>STORET-963618253</t>
  </si>
  <si>
    <t>https://www.waterqualitydata.us/data/providers/STORET/organizations/MTVOLWQM_WQX/activities/MTVOLWQM_WQX-RC-FSBY-082822/results/963618253/resdetectqntlmts</t>
  </si>
  <si>
    <t>STORET-963618476</t>
  </si>
  <si>
    <t>https://www.waterqualitydata.us/data/providers/STORET/organizations/MTVOLWQM_WQX/activities/MTVOLWQM_WQX-WF-RC-070322/results/963618476/resdetectqntlmts</t>
  </si>
  <si>
    <t>STORET-963618478</t>
  </si>
  <si>
    <t>https://www.waterqualitydata.us/data/providers/STORET/organizations/MTVOLWQM_WQX/activities/MTVOLWQM_WQX-WF-RC-070322/results/963618478/resdetectqntlmts</t>
  </si>
  <si>
    <t>STORET-963618208</t>
  </si>
  <si>
    <t>https://www.waterqualitydata.us/data/providers/STORET/organizations/MTVOLWQM_WQX/activities/MTVOLWQM_WQX-RC-FOX-082822-FD/results/963618208/resdetectqntlmts</t>
  </si>
  <si>
    <t>STORET-963618254</t>
  </si>
  <si>
    <t>https://www.waterqualitydata.us/data/providers/STORET/organizations/MTVOLWQM_WQX/activities/MTVOLWQM_WQX-RC-FSBY-092522/results/963618254/resdetectqntlmts</t>
  </si>
  <si>
    <t>STORET-963618192</t>
  </si>
  <si>
    <t>https://www.waterqualitydata.us/data/providers/STORET/organizations/MTVOLWQM_WQX/activities/MTVOLWQM_WQX-RC-FOX-080822-FB/results/963618192/resdetectqntlmts</t>
  </si>
  <si>
    <t>STORET-963617942</t>
  </si>
  <si>
    <t>https://www.waterqualitydata.us/data/providers/STORET/organizations/MTVOLWQM_WQX/activities/MTVOLWQM_WQX-CLCR-053022/results/963617942/resdetectqntlmts</t>
  </si>
  <si>
    <t>STORET-963618228</t>
  </si>
  <si>
    <t>https://www.waterqualitydata.us/data/providers/STORET/organizations/MTVOLWQM_WQX/activities/MTVOLWQM_WQX-RC-FSBY-050222/results/963618228/resdetectqntlmts</t>
  </si>
  <si>
    <t>STORET-963618243</t>
  </si>
  <si>
    <t>https://www.waterqualitydata.us/data/providers/STORET/organizations/MTVOLWQM_WQX/activities/MTVOLWQM_WQX-RC-FSBY-070322/results/963618243/resdetectqntlmts</t>
  </si>
  <si>
    <t>STORET-963618256</t>
  </si>
  <si>
    <t>https://www.waterqualitydata.us/data/providers/STORET/organizations/MTVOLWQM_WQX/activities/MTVOLWQM_WQX-RC-FSBY-092522/results/963618256/resdetectqntlmts</t>
  </si>
  <si>
    <t>STORET-963618368</t>
  </si>
  <si>
    <t>https://www.waterqualitydata.us/data/providers/STORET/organizations/MTVOLWQM_WQX/activities/MTVOLWQM_WQX-RLCR-080822/results/963618368/resdetectqntlmts</t>
  </si>
  <si>
    <t>STORET-963617957</t>
  </si>
  <si>
    <t>https://www.waterqualitydata.us/data/providers/STORET/organizations/MTVOLWQM_WQX/activities/MTVOLWQM_WQX-CLCR-092522/results/963617957/resdetectqntlmts</t>
  </si>
  <si>
    <t>STORET-963618264</t>
  </si>
  <si>
    <t>https://www.waterqualitydata.us/data/providers/STORET/organizations/MTVOLWQM_WQX/activities/MTVOLWQM_WQX-RC-JOL-050222/results/963618264/resdetectqntlmts</t>
  </si>
  <si>
    <t>STORET-963618177</t>
  </si>
  <si>
    <t>https://www.waterqualitydata.us/data/providers/STORET/organizations/MTVOLWQM_WQX/activities/MTVOLWQM_WQX-RC-FOX-053022/results/963618177/resdetectqntlmts</t>
  </si>
  <si>
    <t>STORET-963618294</t>
  </si>
  <si>
    <t>https://www.waterqualitydata.us/data/providers/STORET/organizations/MTVOLWQM_WQX/activities/MTVOLWQM_WQX-RC-ROB-053022/results/963618294/resdetectqntlmts</t>
  </si>
  <si>
    <t>STORET-963618183</t>
  </si>
  <si>
    <t>https://www.waterqualitydata.us/data/providers/STORET/organizations/MTVOLWQM_WQX/activities/MTVOLWQM_WQX-RC-FOX-070322-FD/results/963618183/resdetectqntlmts</t>
  </si>
  <si>
    <t>STORET-963618316</t>
  </si>
  <si>
    <t>https://www.waterqualitydata.us/data/providers/STORET/organizations/MTVOLWQM_WQX/activities/MTVOLWQM_WQX-RC-ROB-102422/results/963618316/resdetectqntlmts</t>
  </si>
  <si>
    <t>STORET-963618285</t>
  </si>
  <si>
    <t>https://www.waterqualitydata.us/data/providers/STORET/organizations/MTVOLWQM_WQX/activities/MTVOLWQM_WQX-RC-JOL-102422/results/963618285/resdetectqntlmts</t>
  </si>
  <si>
    <t>STORET-963618338</t>
  </si>
  <si>
    <t>https://www.waterqualitydata.us/data/providers/STORET/organizations/MTVOLWQM_WQX/activities/MTVOLWQM_WQX-RC-ROC-080822/results/963618338/resdetectqntlmts</t>
  </si>
  <si>
    <t>STORET-963618343</t>
  </si>
  <si>
    <t>https://www.waterqualitydata.us/data/providers/STORET/organizations/MTVOLWQM_WQX/activities/MTVOLWQM_WQX-RC-ROC-082822/results/963618343/resdetectqntlmts</t>
  </si>
  <si>
    <t>STORET-963618200</t>
  </si>
  <si>
    <t>https://www.waterqualitydata.us/data/providers/STORET/organizations/MTVOLWQM_WQX/activities/MTVOLWQM_WQX-RC-FOX-082822/results/963618200/resdetectqntlmts</t>
  </si>
  <si>
    <t>STORET-963617947</t>
  </si>
  <si>
    <t>https://www.waterqualitydata.us/data/providers/STORET/organizations/MTVOLWQM_WQX/activities/MTVOLWQM_WQX-CLCR-080822/results/963617947/resdetectqntlmts</t>
  </si>
  <si>
    <t>STORET-963618305</t>
  </si>
  <si>
    <t>https://www.waterqualitydata.us/data/providers/STORET/organizations/MTVOLWQM_WQX/activities/MTVOLWQM_WQX-RC-ROB-080822/results/963618305/resdetectqntlmts</t>
  </si>
  <si>
    <t>MTVOLWQM_WQX-RC-JOL_8/28/2023_F-MSR/OBS</t>
  </si>
  <si>
    <t>Field Msr/Obs</t>
  </si>
  <si>
    <t>MDT</t>
  </si>
  <si>
    <t>CCRC</t>
  </si>
  <si>
    <t>STORET-1007709007</t>
  </si>
  <si>
    <t>Specific conductance</t>
  </si>
  <si>
    <t>2024-03-08T11:53:19</t>
  </si>
  <si>
    <t>MTVOLWQM_WQX-RC-ROB_9/25/2023_F-MSR/OBS</t>
  </si>
  <si>
    <t>STORET-1007709108</t>
  </si>
  <si>
    <t>2024-03-08T11:53:20</t>
  </si>
  <si>
    <t>MTVOLWQM_WQX-RC-JOL_4/23/2023_S</t>
  </si>
  <si>
    <t>STORET-1007708950</t>
  </si>
  <si>
    <t>Collection Date: 4/23/2023 12:40:00 PM</t>
  </si>
  <si>
    <t>https://www.waterqualitydata.us/data/providers/STORET/organizations/MTVOLWQM_WQX/activities/MTVOLWQM_WQX-RC-JOL_4%2F23%2F2023_S/results/1007708950/resdetectqntlmts</t>
  </si>
  <si>
    <t>MTVOLWQM_WQX-RC-FSBY_4/23/2023_S</t>
  </si>
  <si>
    <t>STORET-1007708745</t>
  </si>
  <si>
    <t>Collection Date: 4/23/2023 9:00:00 AM</t>
  </si>
  <si>
    <t>https://www.waterqualitydata.us/data/providers/STORET/organizations/MTVOLWQM_WQX/activities/MTVOLWQM_WQX-RC-FSBY_4%2F23%2F2023_S/results/1007708745/resdetectqntlmts</t>
  </si>
  <si>
    <t>2024-03-08T11:53:17</t>
  </si>
  <si>
    <t>MTVOLWQM_WQX-RC-GIB_11/6/2023_F-MSR/OBS</t>
  </si>
  <si>
    <t>STORET-1007708814</t>
  </si>
  <si>
    <t>Temperature, water</t>
  </si>
  <si>
    <t>MTVOLWQM_WQX-WF-RC-SR_5/28/2023_F-MSR/OBS</t>
  </si>
  <si>
    <t>STORET-1007709638</t>
  </si>
  <si>
    <t>Dissolved oxygen saturation</t>
  </si>
  <si>
    <t>2024-03-08T11:53:32</t>
  </si>
  <si>
    <t>MTVOLWQM_WQX-RC-GIB_8/28/2023_F-MSR/OBS</t>
  </si>
  <si>
    <t>STORET-1007708894</t>
  </si>
  <si>
    <t>2024-03-08T11:53:18</t>
  </si>
  <si>
    <t>MTVOLWQM_WQX-RC-ROB_5/28/2023_F-MSR/OBS</t>
  </si>
  <si>
    <t>STORET-1007709058</t>
  </si>
  <si>
    <t>MTVOLWQM_WQX-RLCR_9/25/2023_F-MSR/OBS</t>
  </si>
  <si>
    <t>STORET-1007709362</t>
  </si>
  <si>
    <t>Dissolved oxygen (DO)</t>
  </si>
  <si>
    <t>2024-03-08T11:53:25</t>
  </si>
  <si>
    <t>MTVOLWQM_WQX-RC-ROB_4/23/2023_S</t>
  </si>
  <si>
    <t>STORET-1007709054</t>
  </si>
  <si>
    <t>Collection Date: 4/23/2023 1:05:00 AM</t>
  </si>
  <si>
    <t>https://www.waterqualitydata.us/data/providers/STORET/organizations/MTVOLWQM_WQX/activities/MTVOLWQM_WQX-RC-ROB_4%2F23%2F2023_S/results/1007709054/resdetectqntlmts</t>
  </si>
  <si>
    <t>MTVOLWQM_WQX-RC-FSBY_7/30/2023_S</t>
  </si>
  <si>
    <t>STORET-1007708781</t>
  </si>
  <si>
    <t>Collection Date: 7/30/2023 8:45:00 AM</t>
  </si>
  <si>
    <t>https://www.waterqualitydata.us/data/providers/STORET/organizations/MTVOLWQM_WQX/activities/MTVOLWQM_WQX-RC-FSBY_7%2F30%2F2023_S/results/1007708781/resdetectqntlmts</t>
  </si>
  <si>
    <t>MTVOLWQM_WQX-RLCR_11/6/2023_S</t>
  </si>
  <si>
    <t>STORET-1007709303</t>
  </si>
  <si>
    <t>Collection Date: 11/6/2023 12:10:00 PM</t>
  </si>
  <si>
    <t>https://www.waterqualitydata.us/data/providers/STORET/organizations/MTVOLWQM_WQX/activities/MTVOLWQM_WQX-RLCR_11%2F6%2F2023_S/results/1007709303/resdetectqntlmts</t>
  </si>
  <si>
    <t>2024-03-08T11:53:24</t>
  </si>
  <si>
    <t>MTVOLWQM_WQX-RC-ROC_8/28/2023_S</t>
  </si>
  <si>
    <t>STORET-1007709181</t>
  </si>
  <si>
    <t>Collection Date: 8/28/2023 1:35:00 PM</t>
  </si>
  <si>
    <t>https://www.waterqualitydata.us/data/providers/STORET/organizations/MTVOLWQM_WQX/activities/MTVOLWQM_WQX-RC-ROC_8%2F28%2F2023_S/results/1007709181/resdetectqntlmts</t>
  </si>
  <si>
    <t>2024-03-08T11:53:21</t>
  </si>
  <si>
    <t>MTVOLWQM_WQX-RC-GIB_6/25/2023_S</t>
  </si>
  <si>
    <t>STORET-1007708868</t>
  </si>
  <si>
    <t>Collection Date: 6/25/2023 2:15:00 PM</t>
  </si>
  <si>
    <t>https://www.waterqualitydata.us/data/providers/STORET/organizations/MTVOLWQM_WQX/activities/MTVOLWQM_WQX-RC-GIB_6%2F25%2F2023_S/results/1007708868/resdetectqntlmts</t>
  </si>
  <si>
    <t>MTVOLWQM_WQX-RLCR_8/28/2023_S</t>
  </si>
  <si>
    <t>STORET-1007709356</t>
  </si>
  <si>
    <t>Orthophosphate</t>
  </si>
  <si>
    <t>Collection Date: 8/28/2023 12:10:00 PM</t>
  </si>
  <si>
    <t>https://www.waterqualitydata.us/data/providers/STORET/organizations/MTVOLWQM_WQX/activities/MTVOLWQM_WQX-RLCR_8%2F28%2F2023_S/results/1007709356/resdetectqntlmts</t>
  </si>
  <si>
    <t>MTVOLWQM_WQX-RC-ROB_4/23/2023_F-MSR/OBS</t>
  </si>
  <si>
    <t>STORET-1007709050</t>
  </si>
  <si>
    <t>MTVOLWQM_WQX-RC-JOL_5/28/2023_QC-FD</t>
  </si>
  <si>
    <t>STORET-1007708959</t>
  </si>
  <si>
    <t>Collection Date: 5/28/2023 1:09:00 PM</t>
  </si>
  <si>
    <t>https://www.waterqualitydata.us/data/providers/STORET/organizations/MTVOLWQM_WQX/activities/MTVOLWQM_WQX-RC-JOL_5%2F28%2F2023_QC-FD/results/1007708959/resdetectqntlmts</t>
  </si>
  <si>
    <t>MTVOLWQM_WQX-RC-JOL_11/6/2023_QC-FD</t>
  </si>
  <si>
    <t>STORET-1007708932</t>
  </si>
  <si>
    <t>Collection Date: 11/6/2023 1:40:00 PM</t>
  </si>
  <si>
    <t>https://www.waterqualitydata.us/data/providers/STORET/organizations/MTVOLWQM_WQX/activities/MTVOLWQM_WQX-RC-JOL_11%2F6%2F2023_QC-FD/results/1007708932/resdetectqntlmts</t>
  </si>
  <si>
    <t>MTVOLWQM_WQX-RC-GIB_11/6/2023_QC-FB</t>
  </si>
  <si>
    <t>STORET-1007708817</t>
  </si>
  <si>
    <t>Collection Date: 11/6/2023 2:55:00 PM</t>
  </si>
  <si>
    <t>https://www.waterqualitydata.us/data/providers/STORET/organizations/MTVOLWQM_WQX/activities/MTVOLWQM_WQX-RC-GIB_11%2F6%2F2023_QC-FB/results/1007708817/resdetectqntlmts</t>
  </si>
  <si>
    <t>MTVOLWQM_WQX-RC-FSBY_9/25/2023_S</t>
  </si>
  <si>
    <t>STORET-1007708804</t>
  </si>
  <si>
    <t>Collection Date: 9/25/2023 8:45:00 AM</t>
  </si>
  <si>
    <t>https://www.waterqualitydata.us/data/providers/STORET/organizations/MTVOLWQM_WQX/activities/MTVOLWQM_WQX-RC-FSBY_9%2F25%2F2023_S/results/1007708804/resdetectqntlmts</t>
  </si>
  <si>
    <t>MTVOLWQM_WQX-WF-RC-SR_6/25/2023_F-MSR/OBS</t>
  </si>
  <si>
    <t>STORET-1007709653</t>
  </si>
  <si>
    <t>MTVOLWQM_WQX-RC-ROB_9/25/2023_S</t>
  </si>
  <si>
    <t>STORET-1007709115</t>
  </si>
  <si>
    <t>Collection Date: 9/25/2023 10:45:00 AM</t>
  </si>
  <si>
    <t>https://www.waterqualitydata.us/data/providers/STORET/organizations/MTVOLWQM_WQX/activities/MTVOLWQM_WQX-RC-ROB_9%2F25%2F2023_S/results/1007709115/resdetectqntlmts</t>
  </si>
  <si>
    <t>STORET-1007709359</t>
  </si>
  <si>
    <t>https://www.waterqualitydata.us/data/providers/STORET/organizations/MTVOLWQM_WQX/activities/MTVOLWQM_WQX-RLCR_8%2F28%2F2023_S/results/1007709359/resdetectqntlmts</t>
  </si>
  <si>
    <t>MTVOLWQM_WQX-RC-BOY_5/28/2023_F-MSR/OBS</t>
  </si>
  <si>
    <t>STORET-1007708592</t>
  </si>
  <si>
    <t>2024-03-08T11:53:15</t>
  </si>
  <si>
    <t>MTVOLWQM_WQX-CLCR_4/23/2023_S</t>
  </si>
  <si>
    <t>STORET-1007708013</t>
  </si>
  <si>
    <t>Collection Date: 4/23/2023 11:25:00 AM</t>
  </si>
  <si>
    <t>https://www.waterqualitydata.us/data/providers/STORET/organizations/MTVOLWQM_WQX/activities/MTVOLWQM_WQX-CLCR_4%2F23%2F2023_S/results/1007708013/resdetectqntlmts</t>
  </si>
  <si>
    <t>2024-03-08T11:52:59</t>
  </si>
  <si>
    <t>MTVOLWQM_WQX-RC-GIB_5/28/2023_QC-FB</t>
  </si>
  <si>
    <t>STORET-1007708847</t>
  </si>
  <si>
    <t>Collection Date: 5/28/2023 2:08:00 PM</t>
  </si>
  <si>
    <t>https://www.waterqualitydata.us/data/providers/STORET/organizations/MTVOLWQM_WQX/activities/MTVOLWQM_WQX-RC-GIB_5%2F28%2F2023_QC-FB/results/1007708847/resdetectqntlmts</t>
  </si>
  <si>
    <t>MTVOLWQM_WQX-RC-GIB_4/23/2023_S</t>
  </si>
  <si>
    <t>STORET-1007708835</t>
  </si>
  <si>
    <t>Collection Date: 4/23/2023 1:30:00 PM</t>
  </si>
  <si>
    <t>https://www.waterqualitydata.us/data/providers/STORET/organizations/MTVOLWQM_WQX/activities/MTVOLWQM_WQX-RC-GIB_4%2F23%2F2023_S/results/1007708835/resdetectqntlmts</t>
  </si>
  <si>
    <t>STORET-1007709651</t>
  </si>
  <si>
    <t>MTVOLWQM_WQX-WF-RC-SR_6/25/2023_S</t>
  </si>
  <si>
    <t>STORET-1007709657</t>
  </si>
  <si>
    <t>Collection Date: 6/25/2023 9:55:00 AM</t>
  </si>
  <si>
    <t>https://www.waterqualitydata.us/data/providers/STORET/organizations/MTVOLWQM_WQX/activities/MTVOLWQM_WQX-WF-RC-SR_6%2F25%2F2023_S/results/1007709657/resdetectqntlmts</t>
  </si>
  <si>
    <t>MTVOLWQM_WQX-RC-ROC_11/6/2023_S</t>
  </si>
  <si>
    <t>STORET-1007709125</t>
  </si>
  <si>
    <t>Collection Date: 11/6/2023 2:20:00 PM</t>
  </si>
  <si>
    <t>https://www.waterqualitydata.us/data/providers/STORET/organizations/MTVOLWQM_WQX/activities/MTVOLWQM_WQX-RC-ROC_11%2F6%2F2023_S/results/1007709125/resdetectqntlmts</t>
  </si>
  <si>
    <t>MTVOLWQM_WQX-CLCR_7/30/2023_F-MSR/OBS</t>
  </si>
  <si>
    <t>STORET-1007708043</t>
  </si>
  <si>
    <t>2024-03-08T11:53:00</t>
  </si>
  <si>
    <t>MTVOLWQM_WQX-RC-JOL_5/28/2023_F-MSR/OBS</t>
  </si>
  <si>
    <t>STORET-1007708958</t>
  </si>
  <si>
    <t>STORET-1007708837</t>
  </si>
  <si>
    <t>https://www.waterqualitydata.us/data/providers/STORET/organizations/MTVOLWQM_WQX/activities/MTVOLWQM_WQX-RC-GIB_4%2F23%2F2023_S/results/1007708837/resdetectqntlmts</t>
  </si>
  <si>
    <t>MTVOLWQM_WQX-RC-BOY_11/6/2023 _S</t>
  </si>
  <si>
    <t>STORET-1007708578</t>
  </si>
  <si>
    <t>Collection Date: 11/6/2023 12:35:00 PM</t>
  </si>
  <si>
    <t>https://www.waterqualitydata.us/data/providers/STORET/organizations/MTVOLWQM_WQX/activities/MTVOLWQM_WQX-RC-BOY_11%2F6%2F2023%20_S/results/1007708578/resdetectqntlmts</t>
  </si>
  <si>
    <t>2024-03-08T11:53:14</t>
  </si>
  <si>
    <t>MTVOLWQM_WQX-WF-RC_6/25/2023_S</t>
  </si>
  <si>
    <t>STORET-1007709735</t>
  </si>
  <si>
    <t>Collection Date: 6/25/2023 9:20:00 AM</t>
  </si>
  <si>
    <t>https://www.waterqualitydata.us/data/providers/STORET/organizations/MTVOLWQM_WQX/activities/MTVOLWQM_WQX-WF-RC_6%2F25%2F2023_S/results/1007709735/resdetectqntlmts</t>
  </si>
  <si>
    <t>2024-03-08T11:53:34</t>
  </si>
  <si>
    <t>STORET-1007709302</t>
  </si>
  <si>
    <t>https://www.waterqualitydata.us/data/providers/STORET/organizations/MTVOLWQM_WQX/activities/MTVOLWQM_WQX-RLCR_11%2F6%2F2023_S/results/1007709302/resdetectqntlmts</t>
  </si>
  <si>
    <t>MTVOLWQM_WQX-RC-BOY_8/28/2023_S</t>
  </si>
  <si>
    <t>STORET-1007708630</t>
  </si>
  <si>
    <t>Collection Date: 8/28/2023 8:50:00 AM</t>
  </si>
  <si>
    <t>https://www.waterqualitydata.us/data/providers/STORET/organizations/MTVOLWQM_WQX/activities/MTVOLWQM_WQX-RC-BOY_8%2F28%2F2023_S/results/1007708630/resdetectqntlmts</t>
  </si>
  <si>
    <t>MTVOLWQM_WQX-RC-FOX_8/28/2023-S</t>
  </si>
  <si>
    <t>STORET-1007708716</t>
  </si>
  <si>
    <t>https://www.waterqualitydata.us/data/providers/STORET/organizations/MTVOLWQM_WQX/activities/MTVOLWQM_WQX-RC-FOX_8%2F28%2F2023-S/results/1007708716/resdetectqntlmts</t>
  </si>
  <si>
    <t>2024-03-08T11:53:16</t>
  </si>
  <si>
    <t>STORET-1007709109</t>
  </si>
  <si>
    <t>MTVOLWQM_WQX-RC-FSBY_9/25/2023_F-MSR/OBS</t>
  </si>
  <si>
    <t>STORET-1007708799</t>
  </si>
  <si>
    <t>MTVOLWQM_WQX-RC-JOL_11/6/2023_S</t>
  </si>
  <si>
    <t>STORET-1007708937</t>
  </si>
  <si>
    <t>https://www.waterqualitydata.us/data/providers/STORET/organizations/MTVOLWQM_WQX/activities/MTVOLWQM_WQX-RC-JOL_11%2F6%2F2023_S/results/1007708937/resdetectqntlmts</t>
  </si>
  <si>
    <t>MTVOLWQM_WQX-RC-FOX_11/6/2023_S</t>
  </si>
  <si>
    <t>STORET-1007708653</t>
  </si>
  <si>
    <t>Collection Date: 11/6/2023 10:20:00 AM</t>
  </si>
  <si>
    <t>https://www.waterqualitydata.us/data/providers/STORET/organizations/MTVOLWQM_WQX/activities/MTVOLWQM_WQX-RC-FOX_11%2F6%2F2023_S/results/1007708653/resdetectqntlmts</t>
  </si>
  <si>
    <t>STORET-1007708961</t>
  </si>
  <si>
    <t>https://www.waterqualitydata.us/data/providers/STORET/organizations/MTVOLWQM_WQX/activities/MTVOLWQM_WQX-RC-JOL_5%2F28%2F2023_QC-FD/results/1007708961/resdetectqntlmts</t>
  </si>
  <si>
    <t>MTVOLWQM_WQX-RC-FSBY_8/28/2023_S</t>
  </si>
  <si>
    <t>STORET-1007708792</t>
  </si>
  <si>
    <t>https://www.waterqualitydata.us/data/providers/STORET/organizations/MTVOLWQM_WQX/activities/MTVOLWQM_WQX-RC-FSBY_8%2F28%2F2023_S/results/1007708792/resdetectqntlmts</t>
  </si>
  <si>
    <t>MTVOLWQM_WQX-RC-JOL_6/25/2023_F-MSR/OBS</t>
  </si>
  <si>
    <t>STORET-1007708972</t>
  </si>
  <si>
    <t>MTVOLWQM_WQX-RC-FOX_5/28/2023_F-MSR/OBS</t>
  </si>
  <si>
    <t>STORET-1007708666</t>
  </si>
  <si>
    <t>MTVOLWQM_WQX-RC-ROB_6/25/2023_S</t>
  </si>
  <si>
    <t>STORET-1007709079</t>
  </si>
  <si>
    <t>Collection Date: 6/25/2023 11:00:00 AM</t>
  </si>
  <si>
    <t>https://www.waterqualitydata.us/data/providers/STORET/organizations/MTVOLWQM_WQX/activities/MTVOLWQM_WQX-RC-ROB_6%2F25%2F2023_S/results/1007709079/resdetectqntlmts</t>
  </si>
  <si>
    <t>MTVOLWQM_WQX-RC-ROC_6/25/2023_MAR/OBS</t>
  </si>
  <si>
    <t>STORET-1007709150</t>
  </si>
  <si>
    <t>STORET-1007709052</t>
  </si>
  <si>
    <t>Collection Date: 4/23/2023 1:05:00 PM</t>
  </si>
  <si>
    <t>https://www.waterqualitydata.us/data/providers/STORET/organizations/MTVOLWQM_WQX/activities/MTVOLWQM_WQX-RC-ROB_4%2F23%2F2023_S/results/1007709052/resdetectqntlmts</t>
  </si>
  <si>
    <t>MTVOLWQM_WQX-RC-ROB_8/28/2023_F-MSR/OBS</t>
  </si>
  <si>
    <t>STORET-1007709098</t>
  </si>
  <si>
    <t>STORET-1007709004</t>
  </si>
  <si>
    <t>MTVOLWQM_WQX-RC-FOX_6/25/2023_F-MSR/OBS</t>
  </si>
  <si>
    <t>STORET-1007708679</t>
  </si>
  <si>
    <t>MTVOLWQM_WQX-RC-GIB_6/25/2023_QC-FB</t>
  </si>
  <si>
    <t>STORET-1007708864</t>
  </si>
  <si>
    <t>https://www.waterqualitydata.us/data/providers/STORET/organizations/MTVOLWQM_WQX/activities/MTVOLWQM_WQX-RC-GIB_6%2F25%2F2023_QC-FB/results/1007708864/resdetectqntlmts</t>
  </si>
  <si>
    <t>MTVOLWQM_WQX-RC-GIB_8/28/2023_S</t>
  </si>
  <si>
    <t>STORET-1007708904</t>
  </si>
  <si>
    <t>https://www.waterqualitydata.us/data/providers/STORET/organizations/MTVOLWQM_WQX/activities/MTVOLWQM_WQX-RC-GIB_8%2F28%2F2023_S/results/1007708904/resdetectqntlmts</t>
  </si>
  <si>
    <t>MTVOLWQM_WQX-CLCR_7/30/2023_S</t>
  </si>
  <si>
    <t>STORET-1007708046</t>
  </si>
  <si>
    <t>Collection Date: 7/30/2023 11:35:00 AM</t>
  </si>
  <si>
    <t>https://www.waterqualitydata.us/data/providers/STORET/organizations/MTVOLWQM_WQX/activities/MTVOLWQM_WQX-CLCR_7%2F30%2F2023_S/results/1007708046/resdetectqntlmts</t>
  </si>
  <si>
    <t>MTVOLWQM_WQX-WF-RC_7/30/2023_F-MSR/OBS</t>
  </si>
  <si>
    <t>STORET-1007709741</t>
  </si>
  <si>
    <t>MTVOLWQM_WQX-CLCR_8/28/2023_F-MSR/OBS</t>
  </si>
  <si>
    <t>STORET-1007708056</t>
  </si>
  <si>
    <t>STORET-1007709642</t>
  </si>
  <si>
    <t>MTVOLWQM_WQX-WF-RC_11/6/2023_S</t>
  </si>
  <si>
    <t>STORET-1007709707</t>
  </si>
  <si>
    <t>Collection Date: 11/6/2023 9:10:00 AM</t>
  </si>
  <si>
    <t>https://www.waterqualitydata.us/data/providers/STORET/organizations/MTVOLWQM_WQX/activities/MTVOLWQM_WQX-WF-RC_11%2F6%2F2023_S/results/1007709707/resdetectqntlmts</t>
  </si>
  <si>
    <t>MTVOLWQM_WQX-RC-BOY_6/25/2023_F-MSR/OBS</t>
  </si>
  <si>
    <t>STORET-1007708603</t>
  </si>
  <si>
    <t>MTVOLWQM_WQX-RC-GIB_7/30/2023_F-MSR/OBS</t>
  </si>
  <si>
    <t>STORET-1007708873</t>
  </si>
  <si>
    <t>MTVOLWQM_WQX-RC-GIB_8/28/2023_QC-FB</t>
  </si>
  <si>
    <t>STORET-1007708898</t>
  </si>
  <si>
    <t>https://www.waterqualitydata.us/data/providers/STORET/organizations/MTVOLWQM_WQX/activities/MTVOLWQM_WQX-RC-GIB_8%2F28%2F2023_QC-FB/results/1007708898/resdetectqntlmts</t>
  </si>
  <si>
    <t>MTVOLWQM_WQX-WF-RC-SR_9/25/2023_S</t>
  </si>
  <si>
    <t>STORET-1007709693</t>
  </si>
  <si>
    <t>Collection Date: 9/25/2023 9:45:00 AM</t>
  </si>
  <si>
    <t>https://www.waterqualitydata.us/data/providers/STORET/organizations/MTVOLWQM_WQX/activities/MTVOLWQM_WQX-WF-RC-SR_9%2F25%2F2023_S/results/1007709693/resdetectqntlmts</t>
  </si>
  <si>
    <t>2024-03-08T11:53:33</t>
  </si>
  <si>
    <t>MTVOLWQM_WQX-RC-FOX_8/28/2023-QC-FD</t>
  </si>
  <si>
    <t>STORET-1007708711</t>
  </si>
  <si>
    <t>https://www.waterqualitydata.us/data/providers/STORET/organizations/MTVOLWQM_WQX/activities/MTVOLWQM_WQX-RC-FOX_8%2F28%2F2023-QC-FD/results/1007708711/resdetectqntlmts</t>
  </si>
  <si>
    <t>MTVOLWQM_WQX-WF-RC_6/25/2023_F-MSR/OBS</t>
  </si>
  <si>
    <t>STORET-1007709733</t>
  </si>
  <si>
    <t>MTVOLWQM_WQX-WF-RC_11/6/2023_F-MSR/OBS</t>
  </si>
  <si>
    <t>STORET-1007709701</t>
  </si>
  <si>
    <t>MTVOLWQM_WQX-RC-GIB_9/25/2023_F-MSR/OBS</t>
  </si>
  <si>
    <t>STORET-1007708912</t>
  </si>
  <si>
    <t>MTVOLWQM_WQX-RC-FOX_7/30/2023_S</t>
  </si>
  <si>
    <t>STORET-1007708700</t>
  </si>
  <si>
    <t>Collection Date: 7/30/2023 10:30:00 AM</t>
  </si>
  <si>
    <t>https://www.waterqualitydata.us/data/providers/STORET/organizations/MTVOLWQM_WQX/activities/MTVOLWQM_WQX-RC-FOX_7%2F30%2F2023_S/results/1007708700/resdetectqntlmts</t>
  </si>
  <si>
    <t>MTVOLWQM_WQX-RC-FOX_9/25/2023_F-MSR/OBS</t>
  </si>
  <si>
    <t>STORET-1007708722</t>
  </si>
  <si>
    <t>STORET-1007709127</t>
  </si>
  <si>
    <t>https://www.waterqualitydata.us/data/providers/STORET/organizations/MTVOLWQM_WQX/activities/MTVOLWQM_WQX-RC-ROC_11%2F6%2F2023_S/results/1007709127/resdetectqntlmts</t>
  </si>
  <si>
    <t>MTVOLWQM_WQX-RC-JOL_8/28/2023_S</t>
  </si>
  <si>
    <t>STORET-1007709016</t>
  </si>
  <si>
    <t>Collection Date: 8/28/2023 1:10:00 PM</t>
  </si>
  <si>
    <t>https://www.waterqualitydata.us/data/providers/STORET/organizations/MTVOLWQM_WQX/activities/MTVOLWQM_WQX-RC-JOL_8%2F28%2F2023_S/results/1007709016/resdetectqntlmts</t>
  </si>
  <si>
    <t>MTVOLWQM_WQX-WF-RC_8/28/2023_F-MSR/OBS</t>
  </si>
  <si>
    <t>STORET-1007709753</t>
  </si>
  <si>
    <t>MTVOLWQM_WQX-RC-GIB_5/28/2023_S</t>
  </si>
  <si>
    <t>STORET-1007708853</t>
  </si>
  <si>
    <t>https://www.waterqualitydata.us/data/providers/STORET/organizations/MTVOLWQM_WQX/activities/MTVOLWQM_WQX-RC-GIB_5%2F28%2F2023_S/results/1007708853/resdetectqntlmts</t>
  </si>
  <si>
    <t>STORET-1007708050</t>
  </si>
  <si>
    <t>https://www.waterqualitydata.us/data/providers/STORET/organizations/MTVOLWQM_WQX/activities/MTVOLWQM_WQX-CLCR_7%2F30%2F2023_S/results/1007708050/resdetectqntlmts</t>
  </si>
  <si>
    <t>STORET-1007709730</t>
  </si>
  <si>
    <t>MTVOLWQM_WQX-RC-GIB_5/28/2023_F-MSR/OBS</t>
  </si>
  <si>
    <t>STORET-1007708838</t>
  </si>
  <si>
    <t>Barometric pressure</t>
  </si>
  <si>
    <t>STORET-1007708878</t>
  </si>
  <si>
    <t>MTVOLWQM_WQX-RC-ROC_4/23/2023_S</t>
  </si>
  <si>
    <t>STORET-1007709133</t>
  </si>
  <si>
    <t>https://www.waterqualitydata.us/data/providers/STORET/organizations/MTVOLWQM_WQX/activities/MTVOLWQM_WQX-RC-ROC_4%2F23%2F2023_S/results/1007709133/resdetectqntlmts</t>
  </si>
  <si>
    <t>MTVOLWQM_WQX-RC-JOL_9/25/2023_F-MSR/OBS</t>
  </si>
  <si>
    <t>STORET-1007709023</t>
  </si>
  <si>
    <t>MTVOLWQM_WQX-RC-ROB_11/6/2023_S</t>
  </si>
  <si>
    <t>STORET-1007709048</t>
  </si>
  <si>
    <t>Collection Date: 11/6/2023 10:50:00 AM</t>
  </si>
  <si>
    <t>https://www.waterqualitydata.us/data/providers/STORET/organizations/MTVOLWQM_WQX/activities/MTVOLWQM_WQX-RC-ROB_11%2F6%2F2023_S/results/1007709048/resdetectqntlmts</t>
  </si>
  <si>
    <t>STORET-1007708698</t>
  </si>
  <si>
    <t>https://www.waterqualitydata.us/data/providers/STORET/organizations/MTVOLWQM_WQX/activities/MTVOLWQM_WQX-RC-FOX_7%2F30%2F2023_S/results/1007708698/resdetectqntlmts</t>
  </si>
  <si>
    <t>MTVOLWQM_WQX-CLCR_6/25/2023_S</t>
  </si>
  <si>
    <t>STORET-1007708037</t>
  </si>
  <si>
    <t>Collection Date: 6/25/2023 11:35:00 AM</t>
  </si>
  <si>
    <t>https://www.waterqualitydata.us/data/providers/STORET/organizations/MTVOLWQM_WQX/activities/MTVOLWQM_WQX-CLCR_6%2F25%2F2023_S/results/1007708037/resdetectqntlmts</t>
  </si>
  <si>
    <t>STORET-1007708931</t>
  </si>
  <si>
    <t>https://www.waterqualitydata.us/data/providers/STORET/organizations/MTVOLWQM_WQX/activities/MTVOLWQM_WQX-RC-JOL_11%2F6%2F2023_QC-FD/results/1007708931/resdetectqntlmts</t>
  </si>
  <si>
    <t>MTVOLWQM_WQX-RC-FSBY_11/6/2023_F-MSR/OBS</t>
  </si>
  <si>
    <t>STORET-1007708730</t>
  </si>
  <si>
    <t>STORET-1007708939</t>
  </si>
  <si>
    <t>https://www.waterqualitydata.us/data/providers/STORET/organizations/MTVOLWQM_WQX/activities/MTVOLWQM_WQX-RC-JOL_11%2F6%2F2023_S/results/1007708939/resdetectqntlmts</t>
  </si>
  <si>
    <t>STORET-1007709649</t>
  </si>
  <si>
    <t>MTVOLWQM_WQX-RC-FSBY_5/28/2023_S</t>
  </si>
  <si>
    <t>STORET-1007708760</t>
  </si>
  <si>
    <t>Collection Date: 5/28/2023 8:45:00 AM</t>
  </si>
  <si>
    <t>https://www.waterqualitydata.us/data/providers/STORET/organizations/MTVOLWQM_WQX/activities/MTVOLWQM_WQX-RC-FSBY_5%2F28%2F2023_S/results/1007708760/resdetectqntlmts</t>
  </si>
  <si>
    <t>MTVOLWQM_WQX-RC-JOL_9/25/2023_QC-FD</t>
  </si>
  <si>
    <t>STORET-1007709028</t>
  </si>
  <si>
    <t>Collection Date: 9/25/2023 12:30:00 PM</t>
  </si>
  <si>
    <t>https://www.waterqualitydata.us/data/providers/STORET/organizations/MTVOLWQM_WQX/activities/MTVOLWQM_WQX-RC-JOL_9%2F25%2F2023_QC-FD/results/1007709028/resdetectqntlmts</t>
  </si>
  <si>
    <t>MTVOLWQM_WQX-RLCR_5/28/2023_S</t>
  </si>
  <si>
    <t>STORET-1007709320</t>
  </si>
  <si>
    <t>Collection Date: 5/28/2023 12:21:00 PM</t>
  </si>
  <si>
    <t>https://www.waterqualitydata.us/data/providers/STORET/organizations/MTVOLWQM_WQX/activities/MTVOLWQM_WQX-RLCR_5%2F28%2F2023_S/results/1007709320/resdetectqntlmts</t>
  </si>
  <si>
    <t>MTVOLWQM_WQX-CLCR_6/25/2023_F-MSR/OBS</t>
  </si>
  <si>
    <t>STORET-1007708032</t>
  </si>
  <si>
    <t>MTVOLWQM_WQX-RC-FSBY_5/28/2023_F-MSR/OBS</t>
  </si>
  <si>
    <t>STORET-1007708749</t>
  </si>
  <si>
    <t>MTVOLWQM_WQX-RC-ROC_8/28/2023_F-MSR/OBS</t>
  </si>
  <si>
    <t>STORET-1007709171</t>
  </si>
  <si>
    <t>STORET-1007709729</t>
  </si>
  <si>
    <t>STORET-1007708956</t>
  </si>
  <si>
    <t>MTVOLWQM_WQX-RC-FOX_4/23/2023_F-MSR/OBS</t>
  </si>
  <si>
    <t>STORET-1007708658</t>
  </si>
  <si>
    <t>MTVOLWQM_WQX-WF-RC-SR_7/30/2023_F-MSR/OBS</t>
  </si>
  <si>
    <t>STORET-1007709663</t>
  </si>
  <si>
    <t>STORET-1007709305</t>
  </si>
  <si>
    <t>https://www.waterqualitydata.us/data/providers/STORET/organizations/MTVOLWQM_WQX/activities/MTVOLWQM_WQX-RLCR_11%2F6%2F2023_S/results/1007709305/resdetectqntlmts</t>
  </si>
  <si>
    <t>MTVOLWQM_WQX-WF-RC_4/23/2023_S</t>
  </si>
  <si>
    <t>STORET-1007709711</t>
  </si>
  <si>
    <t>Collection Date: 4/23/2023 9:30:00 AM</t>
  </si>
  <si>
    <t>https://www.waterqualitydata.us/data/providers/STORET/organizations/MTVOLWQM_WQX/activities/MTVOLWQM_WQX-WF-RC_4%2F23%2F2023_S/results/1007709711/resdetectqntlmts</t>
  </si>
  <si>
    <t>STORET-1007709005</t>
  </si>
  <si>
    <t>STORET-1007708938</t>
  </si>
  <si>
    <t>https://www.waterqualitydata.us/data/providers/STORET/organizations/MTVOLWQM_WQX/activities/MTVOLWQM_WQX-RC-JOL_11%2F6%2F2023_S/results/1007708938/resdetectqntlmts</t>
  </si>
  <si>
    <t>STORET-1007708744</t>
  </si>
  <si>
    <t>https://www.waterqualitydata.us/data/providers/STORET/organizations/MTVOLWQM_WQX/activities/MTVOLWQM_WQX-RC-FSBY_4%2F23%2F2023_S/results/1007708744/resdetectqntlmts</t>
  </si>
  <si>
    <t>STORET-1007709172</t>
  </si>
  <si>
    <t>STORET-1007709174</t>
  </si>
  <si>
    <t>STORET-1007709151</t>
  </si>
  <si>
    <t>STORET-1007709153</t>
  </si>
  <si>
    <t>MTVOLWQM_WQX-WF-RC_4/23/2023_F-MSR/OBS</t>
  </si>
  <si>
    <t>STORET-1007709708</t>
  </si>
  <si>
    <t>STORET-1007708736</t>
  </si>
  <si>
    <t>MTVOLWQM_WQX-CLCR_4/23/2023_F-MSR/OBS</t>
  </si>
  <si>
    <t>STORET-1007708009</t>
  </si>
  <si>
    <t>MTVOLWQM_WQX-RC-ROB_7/30/2023_S</t>
  </si>
  <si>
    <t>STORET-1007709089</t>
  </si>
  <si>
    <t>Collection Date: 7/30/2023 11:00:00 AM</t>
  </si>
  <si>
    <t>https://www.waterqualitydata.us/data/providers/STORET/organizations/MTVOLWQM_WQX/activities/MTVOLWQM_WQX-RC-ROB_7%2F30%2F2023_S/results/1007709089/resdetectqntlmts</t>
  </si>
  <si>
    <t>STORET-1007708629</t>
  </si>
  <si>
    <t>https://www.waterqualitydata.us/data/providers/STORET/organizations/MTVOLWQM_WQX/activities/MTVOLWQM_WQX-RC-BOY_8%2F28%2F2023_S/results/1007708629/resdetectqntlmts</t>
  </si>
  <si>
    <t>MTVOLWQM_WQX-RLCR_7/30/2023_F-MSR/OBS</t>
  </si>
  <si>
    <t>STORET-1007709340</t>
  </si>
  <si>
    <t>STORET-1007708866</t>
  </si>
  <si>
    <t>https://www.waterqualitydata.us/data/providers/STORET/organizations/MTVOLWQM_WQX/activities/MTVOLWQM_WQX-RC-GIB_6%2F25%2F2023_QC-FB/results/1007708866/resdetectqntlmts</t>
  </si>
  <si>
    <t>STORET-1007708040</t>
  </si>
  <si>
    <t>STORET-1007709046</t>
  </si>
  <si>
    <t>https://www.waterqualitydata.us/data/providers/STORET/organizations/MTVOLWQM_WQX/activities/MTVOLWQM_WQX-RC-ROB_11%2F6%2F2023_S/results/1007709046/resdetectqntlmts</t>
  </si>
  <si>
    <t>STORET-1007709075</t>
  </si>
  <si>
    <t>https://www.waterqualitydata.us/data/providers/STORET/organizations/MTVOLWQM_WQX/activities/MTVOLWQM_WQX-RC-ROB_6%2F25%2F2023_S/results/1007709075/resdetectqntlmts</t>
  </si>
  <si>
    <t>STORET-1007708797</t>
  </si>
  <si>
    <t>MTVOLWQM_WQX-WF-RC-SR_8/28/2023_F-MSR/OBS</t>
  </si>
  <si>
    <t>STORET-1007709674</t>
  </si>
  <si>
    <t>STORET-1007709077</t>
  </si>
  <si>
    <t>https://www.waterqualitydata.us/data/providers/STORET/organizations/MTVOLWQM_WQX/activities/MTVOLWQM_WQX-RC-ROB_6%2F25%2F2023_S/results/1007709077/resdetectqntlmts</t>
  </si>
  <si>
    <t>STORET-1007708933</t>
  </si>
  <si>
    <t>https://www.waterqualitydata.us/data/providers/STORET/organizations/MTVOLWQM_WQX/activities/MTVOLWQM_WQX-RC-JOL_11%2F6%2F2023_QC-FD/results/1007708933/resdetectqntlmts</t>
  </si>
  <si>
    <t>MTVOLWQM_WQX-RC-FSBY_11/6/2023_S</t>
  </si>
  <si>
    <t>STORET-1007708741</t>
  </si>
  <si>
    <t>Collection Date: 11/6/2023 8:40:00 AM</t>
  </si>
  <si>
    <t>https://www.waterqualitydata.us/data/providers/STORET/organizations/MTVOLWQM_WQX/activities/MTVOLWQM_WQX-RC-FSBY_11%2F6%2F2023_S/results/1007708741/resdetectqntlmts</t>
  </si>
  <si>
    <t>MTVOLWQM_WQX-RC-FOX_4/23/2023_S</t>
  </si>
  <si>
    <t>STORET-1007708663</t>
  </si>
  <si>
    <t>Collection Date: 4/23/2023 10:35:00 AM</t>
  </si>
  <si>
    <t>https://www.waterqualitydata.us/data/providers/STORET/organizations/MTVOLWQM_WQX/activities/MTVOLWQM_WQX-RC-FOX_4%2F23%2F2023_S/results/1007708663/resdetectqntlmts</t>
  </si>
  <si>
    <t>MTVOLWQM_WQX-RC-FSBY_6/25/2023_F-MSR/OBS</t>
  </si>
  <si>
    <t>STORET-1007708764</t>
  </si>
  <si>
    <t>MTVOLWQM_WQX-RC-BOY_7/30/2023_F-MSR/OBS</t>
  </si>
  <si>
    <t>STORET-1007708612</t>
  </si>
  <si>
    <t>MTVOLWQM_WQX-RC-GIB_11/6/2023_S</t>
  </si>
  <si>
    <t>STORET-1007708824</t>
  </si>
  <si>
    <t>https://www.waterqualitydata.us/data/providers/STORET/organizations/MTVOLWQM_WQX/activities/MTVOLWQM_WQX-RC-GIB_11%2F6%2F2023_S/results/1007708824/resdetectqntlmts</t>
  </si>
  <si>
    <t>MTVOLWQM_WQX-RC-JOL_11/6/2023_F-MSR/OBS</t>
  </si>
  <si>
    <t>STORET-1007708927</t>
  </si>
  <si>
    <t>STORET-1007708746</t>
  </si>
  <si>
    <t>https://www.waterqualitydata.us/data/providers/STORET/organizations/MTVOLWQM_WQX/activities/MTVOLWQM_WQX-RC-FSBY_4%2F23%2F2023_S/results/1007708746/resdetectqntlmts</t>
  </si>
  <si>
    <t>STORET-1007709017</t>
  </si>
  <si>
    <t>https://www.waterqualitydata.us/data/providers/STORET/organizations/MTVOLWQM_WQX/activities/MTVOLWQM_WQX-RC-JOL_8%2F28%2F2023_S/results/1007709017/resdetectqntlmts</t>
  </si>
  <si>
    <t>STORET-1007708782</t>
  </si>
  <si>
    <t>https://www.waterqualitydata.us/data/providers/STORET/organizations/MTVOLWQM_WQX/activities/MTVOLWQM_WQX-RC-FSBY_7%2F30%2F2023_S/results/1007708782/resdetectqntlmts</t>
  </si>
  <si>
    <t>MTVOLWQM_WQX-RLCR_6/25/2023_F-MSR/OBS</t>
  </si>
  <si>
    <t>STORET-1007709325</t>
  </si>
  <si>
    <t>STORET-1007709659</t>
  </si>
  <si>
    <t>https://www.waterqualitydata.us/data/providers/STORET/organizations/MTVOLWQM_WQX/activities/MTVOLWQM_WQX-WF-RC-SR_6%2F25%2F2023_S/results/1007709659/resdetectqntlmts</t>
  </si>
  <si>
    <t>STORET-1007709705</t>
  </si>
  <si>
    <t>https://www.waterqualitydata.us/data/providers/STORET/organizations/MTVOLWQM_WQX/activities/MTVOLWQM_WQX-WF-RC_11%2F6%2F2023_S/results/1007709705/resdetectqntlmts</t>
  </si>
  <si>
    <t>MTVOLWQM_WQX-RC-BOY_7/30/2023_S</t>
  </si>
  <si>
    <t>STORET-1007708617</t>
  </si>
  <si>
    <t>Collection Date: 7/30/2023 12:35:00 PM</t>
  </si>
  <si>
    <t>https://www.waterqualitydata.us/data/providers/STORET/organizations/MTVOLWQM_WQX/activities/MTVOLWQM_WQX-RC-BOY_7%2F30%2F2023_S/results/1007708617/resdetectqntlmts</t>
  </si>
  <si>
    <t>MTVOLWQM_WQX-WF-RC-SR_7/30/2023_S</t>
  </si>
  <si>
    <t>STORET-1007709671</t>
  </si>
  <si>
    <t>Collection Date: 7/30/2023 9:55:00 AM</t>
  </si>
  <si>
    <t>https://www.waterqualitydata.us/data/providers/STORET/organizations/MTVOLWQM_WQX/activities/MTVOLWQM_WQX-WF-RC-SR_7%2F30%2F2023_S/results/1007709671/resdetectqntlmts</t>
  </si>
  <si>
    <t>MTVOLWQM_WQX-RC-GIB_7/30/2023_QC-FB</t>
  </si>
  <si>
    <t>STORET-1007708879</t>
  </si>
  <si>
    <t>Collection Date: 7/30/2023 2:15:00 PM</t>
  </si>
  <si>
    <t>https://www.waterqualitydata.us/data/providers/STORET/organizations/MTVOLWQM_WQX/activities/MTVOLWQM_WQX-RC-GIB_7%2F30%2F2023_QC-FB/results/1007708879/resdetectqntlmts</t>
  </si>
  <si>
    <t>STORET-1007708877</t>
  </si>
  <si>
    <t>STORET-1007709047</t>
  </si>
  <si>
    <t>https://www.waterqualitydata.us/data/providers/STORET/organizations/MTVOLWQM_WQX/activities/MTVOLWQM_WQX-RC-ROB_11%2F6%2F2023_S/results/1007709047/resdetectqntlmts</t>
  </si>
  <si>
    <t>STORET-1007709338</t>
  </si>
  <si>
    <t>STORET-1007708057</t>
  </si>
  <si>
    <t>STORET-1007708631</t>
  </si>
  <si>
    <t>https://www.waterqualitydata.us/data/providers/STORET/organizations/MTVOLWQM_WQX/activities/MTVOLWQM_WQX-RC-BOY_8%2F28%2F2023_S/results/1007708631/resdetectqntlmts</t>
  </si>
  <si>
    <t>MTVOLWQM_WQX-RC-JOL_4/23/2023_F-MSR/OBS</t>
  </si>
  <si>
    <t>STORET-1007708941</t>
  </si>
  <si>
    <t>STORET-1007708909</t>
  </si>
  <si>
    <t>MTVOLWQM_WQX-RC-JOL_6/25/2023_QC-FD</t>
  </si>
  <si>
    <t>STORET-1007708978</t>
  </si>
  <si>
    <t>Collection Date: 6/25/2023 1:00:00 PM</t>
  </si>
  <si>
    <t>https://www.waterqualitydata.us/data/providers/STORET/organizations/MTVOLWQM_WQX/activities/MTVOLWQM_WQX-RC-JOL_6%2F25%2F2023_QC-FD/results/1007708978/resdetectqntlmts</t>
  </si>
  <si>
    <t>STORET-1007708874</t>
  </si>
  <si>
    <t>STORET-1007708030</t>
  </si>
  <si>
    <t>STORET-1007708854</t>
  </si>
  <si>
    <t>https://www.waterqualitydata.us/data/providers/STORET/organizations/MTVOLWQM_WQX/activities/MTVOLWQM_WQX-RC-GIB_5%2F28%2F2023_S/results/1007708854/resdetectqntlmts</t>
  </si>
  <si>
    <t>STORET-1007708798</t>
  </si>
  <si>
    <t>STORET-1007708715</t>
  </si>
  <si>
    <t>https://www.waterqualitydata.us/data/providers/STORET/organizations/MTVOLWQM_WQX/activities/MTVOLWQM_WQX-RC-FOX_8%2F28%2F2023-S/results/1007708715/resdetectqntlmts</t>
  </si>
  <si>
    <t>STORET-1007709650</t>
  </si>
  <si>
    <t>STORET-1007709026</t>
  </si>
  <si>
    <t>STORET-1007709744</t>
  </si>
  <si>
    <t>STORET-1007708737</t>
  </si>
  <si>
    <t>https://www.waterqualitydata.us/data/providers/STORET/organizations/MTVOLWQM_WQX/activities/MTVOLWQM_WQX-RC-FSBY_11%2F6%2F2023_S/results/1007708737/resdetectqntlmts</t>
  </si>
  <si>
    <t>MTVOLWQM_WQX-RC-GIB_4/23/2023_QC-FB</t>
  </si>
  <si>
    <t>STORET-1007708830</t>
  </si>
  <si>
    <t>https://www.waterqualitydata.us/data/providers/STORET/organizations/MTVOLWQM_WQX/activities/MTVOLWQM_WQX-RC-GIB_4%2F23%2F2023_QC-FB/results/1007708830/resdetectqntlmts</t>
  </si>
  <si>
    <t>STORET-1007709697</t>
  </si>
  <si>
    <t>MTVOLWQM_WQX-RC-BOY_8/28/2023_F-MSR/OBS</t>
  </si>
  <si>
    <t>STORET-1007708627</t>
  </si>
  <si>
    <t>MTVOLWQM_WQX-RC-FOX_7/30/2023_F-MSR/OBS</t>
  </si>
  <si>
    <t>STORET-1007708693</t>
  </si>
  <si>
    <t>MTVOLWQM_WQX-RC-JOL_7/30/2023_S</t>
  </si>
  <si>
    <t>STORET-1007709001</t>
  </si>
  <si>
    <t>Collection Date: 7/30/2023 12:15:00 PM</t>
  </si>
  <si>
    <t>https://www.waterqualitydata.us/data/providers/STORET/organizations/MTVOLWQM_WQX/activities/MTVOLWQM_WQX-RC-JOL_7%2F30%2F2023_S/results/1007709001/resdetectqntlmts</t>
  </si>
  <si>
    <t>STORET-1007708896</t>
  </si>
  <si>
    <t>Collection Date: 8/28/2023 1:55:00 PM</t>
  </si>
  <si>
    <t>https://www.waterqualitydata.us/data/providers/STORET/organizations/MTVOLWQM_WQX/activities/MTVOLWQM_WQX-RC-GIB_8%2F28%2F2023_QC-FB/results/1007708896/resdetectqntlmts</t>
  </si>
  <si>
    <t>MTVOLWQM_WQX-RC-BOY_5/28/2023_S</t>
  </si>
  <si>
    <t>STORET-1007708595</t>
  </si>
  <si>
    <t>Collection Date: 5/28/2023 12:39:00 PM</t>
  </si>
  <si>
    <t>https://www.waterqualitydata.us/data/providers/STORET/organizations/MTVOLWQM_WQX/activities/MTVOLWQM_WQX-RC-BOY_5%2F28%2F2023_S/results/1007708595/resdetectqntlmts</t>
  </si>
  <si>
    <t>STORET-1007708660</t>
  </si>
  <si>
    <t>https://www.waterqualitydata.us/data/providers/STORET/organizations/MTVOLWQM_WQX/activities/MTVOLWQM_WQX-RC-FOX_4%2F23%2F2023_S/results/1007708660/resdetectqntlmts</t>
  </si>
  <si>
    <t>MTVOLWQM_WQX-RC-BOY_6/25/2023_S</t>
  </si>
  <si>
    <t>STORET-1007708605</t>
  </si>
  <si>
    <t>Collection Date: 6/25/2023 12:40:00 PM</t>
  </si>
  <si>
    <t>https://www.waterqualitydata.us/data/providers/STORET/organizations/MTVOLWQM_WQX/activities/MTVOLWQM_WQX-RC-BOY_6%2F25%2F2023_S/results/1007708605/resdetectqntlmts</t>
  </si>
  <si>
    <t>STORET-1007709695</t>
  </si>
  <si>
    <t>https://www.waterqualitydata.us/data/providers/STORET/organizations/MTVOLWQM_WQX/activities/MTVOLWQM_WQX-WF-RC-SR_9%2F25%2F2023_S/results/1007709695/resdetectqntlmts</t>
  </si>
  <si>
    <t>STORET-1007708601</t>
  </si>
  <si>
    <t>MTVOLWQM_WQX-WF-RC-SR_9/25/2023_F-MSR/OBS</t>
  </si>
  <si>
    <t>STORET-1007709685</t>
  </si>
  <si>
    <t>STORET-1007708699</t>
  </si>
  <si>
    <t>https://www.waterqualitydata.us/data/providers/STORET/organizations/MTVOLWQM_WQX/activities/MTVOLWQM_WQX-RC-FOX_7%2F30%2F2023_S/results/1007708699/resdetectqntlmts</t>
  </si>
  <si>
    <t>MTVOLWQM_WQX-RLCR_9/25/2023_S</t>
  </si>
  <si>
    <t>STORET-1007709369</t>
  </si>
  <si>
    <t>Collection Date: 9/25/2023 11:45:00 AM</t>
  </si>
  <si>
    <t>https://www.waterqualitydata.us/data/providers/STORET/organizations/MTVOLWQM_WQX/activities/MTVOLWQM_WQX-RLCR_9%2F25%2F2023_S/results/1007709369/resdetectqntlmts</t>
  </si>
  <si>
    <t>MTVOLWQM_WQX-RLCR_4/23/2023_S</t>
  </si>
  <si>
    <t>STORET-1007709309</t>
  </si>
  <si>
    <t>Collection Date: 4/23/2023 11:55:00 AM</t>
  </si>
  <si>
    <t>https://www.waterqualitydata.us/data/providers/STORET/organizations/MTVOLWQM_WQX/activities/MTVOLWQM_WQX-RLCR_4%2F23%2F2023_S/results/1007709309/resdetectqntlmts</t>
  </si>
  <si>
    <t>MTVOLWQM_WQX-RC-BOY_9/25/2023_S</t>
  </si>
  <si>
    <t>STORET-1007708643</t>
  </si>
  <si>
    <t>Collection Date: 9/25/2023 12:00:00 PM</t>
  </si>
  <si>
    <t>https://www.waterqualitydata.us/data/providers/STORET/organizations/MTVOLWQM_WQX/activities/MTVOLWQM_WQX-RC-BOY_9%2F25%2F2023_S/results/1007708643/resdetectqntlmts</t>
  </si>
  <si>
    <t>MTVOLWQM_WQX-WF-RC-SR_4/23/2023_F-MSR/OBS</t>
  </si>
  <si>
    <t>STORET-1007709630</t>
  </si>
  <si>
    <t>STORET-1007709752</t>
  </si>
  <si>
    <t>MTVOLWQM_WQX-RC-ROB_11/6/2023_F-MSR/OBS</t>
  </si>
  <si>
    <t>STORET-1007709037</t>
  </si>
  <si>
    <t>MTVOLWQM_WQX-RC-ROB_6/25/2023_F-MSR/OBS</t>
  </si>
  <si>
    <t>STORET-1007709074</t>
  </si>
  <si>
    <t>MTVOLWQM_WQX-RLCR_8/28/2023_F-MSR/OBS</t>
  </si>
  <si>
    <t>STORET-1007709355</t>
  </si>
  <si>
    <t>MTVOLWQM_WQX-RLCR_11/6/2023_F-MSR/OBS</t>
  </si>
  <si>
    <t>STORET-1007709300</t>
  </si>
  <si>
    <t>MTVOLWQM_WQX-RC-JOL_7/30/2023_F-MSR/OBS</t>
  </si>
  <si>
    <t>STORET-1007708992</t>
  </si>
  <si>
    <t>STORET-1007709328</t>
  </si>
  <si>
    <t>MTVOLWQM_WQX-RC-JOL_7/30/2023_QC-FD</t>
  </si>
  <si>
    <t>STORET-1007708993</t>
  </si>
  <si>
    <t>https://www.waterqualitydata.us/data/providers/STORET/organizations/MTVOLWQM_WQX/activities/MTVOLWQM_WQX-RC-JOL_7%2F30%2F2023_QC-FD/results/1007708993/resdetectqntlmts</t>
  </si>
  <si>
    <t>MTVOLWQM_WQX-CLCR_5/28/2023_S</t>
  </si>
  <si>
    <t>STORET-1007708026</t>
  </si>
  <si>
    <t>Collection Date: 5/28/2023 11:46:00 AM</t>
  </si>
  <si>
    <t>https://www.waterqualitydata.us/data/providers/STORET/organizations/MTVOLWQM_WQX/activities/MTVOLWQM_WQX-CLCR_5%2F28%2F2023_S/results/1007708026/resdetectqntlmts</t>
  </si>
  <si>
    <t>MTVOLWQM_WQX-CLCR_8/28/2023_S</t>
  </si>
  <si>
    <t>STORET-1007708060</t>
  </si>
  <si>
    <t>https://www.waterqualitydata.us/data/providers/STORET/organizations/MTVOLWQM_WQX/activities/MTVOLWQM_WQX-CLCR_8%2F28%2F2023_S/results/1007708060/resdetectqntlmts</t>
  </si>
  <si>
    <t>MTVOLWQM_WQX-RLCR_5/28/2023_F-MSR/OBS</t>
  </si>
  <si>
    <t>STORET-1007709313</t>
  </si>
  <si>
    <t>MTVOLWQM_WQX-WF-RC_9/25/2023_F-MSR/OBS</t>
  </si>
  <si>
    <t>STORET-1007709769</t>
  </si>
  <si>
    <t>2024-03-08T11:53:35</t>
  </si>
  <si>
    <t>STORET-1007708865</t>
  </si>
  <si>
    <t>https://www.waterqualitydata.us/data/providers/STORET/organizations/MTVOLWQM_WQX/activities/MTVOLWQM_WQX-RC-GIB_6%2F25%2F2023_QC-FB/results/1007708865/resdetectqntlmts</t>
  </si>
  <si>
    <t>MTVOLWQM_WQX-RC-FOX_11/6/2023_MSE/OBS</t>
  </si>
  <si>
    <t>STORET-1007708652</t>
  </si>
  <si>
    <t>MTVOLWQM_WQX-RC-FSBY_7/30/2023_F-MSR/OBS</t>
  </si>
  <si>
    <t>STORET-1007708779</t>
  </si>
  <si>
    <t>STORET-1007708588</t>
  </si>
  <si>
    <t>STORET-1007709652</t>
  </si>
  <si>
    <t>MTVOLWQM_WQX-RC-JOL_6/25/2023_S</t>
  </si>
  <si>
    <t>STORET-1007708981</t>
  </si>
  <si>
    <t>https://www.waterqualitydata.us/data/providers/STORET/organizations/MTVOLWQM_WQX/activities/MTVOLWQM_WQX-RC-JOL_6%2F25%2F2023_S/results/1007708981/resdetectqntlmts</t>
  </si>
  <si>
    <t>STORET-1007708646</t>
  </si>
  <si>
    <t>STORET-1007709364</t>
  </si>
  <si>
    <t>MTVOLWQM_WQX-RC-GIB_9/25/2023_QC-FB</t>
  </si>
  <si>
    <t>STORET-1007708913</t>
  </si>
  <si>
    <t>Collection Date: 9/25/2023 1:17:00 PM</t>
  </si>
  <si>
    <t>https://www.waterqualitydata.us/data/providers/STORET/organizations/MTVOLWQM_WQX/activities/MTVOLWQM_WQX-RC-GIB_9%2F25%2F2023_QC-FB/results/1007708913/resdetectqntlmts</t>
  </si>
  <si>
    <t>STORET-1007709087</t>
  </si>
  <si>
    <t>https://www.waterqualitydata.us/data/providers/STORET/organizations/MTVOLWQM_WQX/activities/MTVOLWQM_WQX-RC-ROB_7%2F30%2F2023_S/results/1007709087/resdetectqntlmts</t>
  </si>
  <si>
    <t>STORET-1007709078</t>
  </si>
  <si>
    <t>https://www.waterqualitydata.us/data/providers/STORET/organizations/MTVOLWQM_WQX/activities/MTVOLWQM_WQX-RC-ROB_6%2F25%2F2023_S/results/1007709078/resdetectqntlmts</t>
  </si>
  <si>
    <t>STORET-1007708670</t>
  </si>
  <si>
    <t>MTVOLWQM_WQX-CLCR_11/6/2023_F_MSR/OBS</t>
  </si>
  <si>
    <t>STORET-1007707998</t>
  </si>
  <si>
    <t>STORET-1007709768</t>
  </si>
  <si>
    <t>MTVOLWQM_WQX-RC-ROC_7/30/2023_F-MSR/OBS</t>
  </si>
  <si>
    <t>STORET-1007709163</t>
  </si>
  <si>
    <t>STORET-1007709042</t>
  </si>
  <si>
    <t>STORET-1007709352</t>
  </si>
  <si>
    <t>STORET-1007709149</t>
  </si>
  <si>
    <t>STORET-1007708870</t>
  </si>
  <si>
    <t>https://www.waterqualitydata.us/data/providers/STORET/organizations/MTVOLWQM_WQX/activities/MTVOLWQM_WQX-RC-GIB_6%2F25%2F2023_S/results/1007708870/resdetectqntlmts</t>
  </si>
  <si>
    <t>STORET-1007709731</t>
  </si>
  <si>
    <t>STORET-1007709176</t>
  </si>
  <si>
    <t>MTVOLWQM_WQX-RC-ROC_11/6/2023_F-MSR/OBS</t>
  </si>
  <si>
    <t>STORET-1007709117</t>
  </si>
  <si>
    <t>STORET-1007708602</t>
  </si>
  <si>
    <t>MTVOLWQM_WQX-WF-RC-SR_4/23/2023_S</t>
  </si>
  <si>
    <t>STORET-1007709632</t>
  </si>
  <si>
    <t>Collection Date: 4/23/2023 10:00:00 AM</t>
  </si>
  <si>
    <t>https://www.waterqualitydata.us/data/providers/STORET/organizations/MTVOLWQM_WQX/activities/MTVOLWQM_WQX-WF-RC-SR_4%2F23%2F2023_S/results/1007709632/resdetectqntlmts</t>
  </si>
  <si>
    <t>STORET-1007708984</t>
  </si>
  <si>
    <t>https://www.waterqualitydata.us/data/providers/STORET/organizations/MTVOLWQM_WQX/activities/MTVOLWQM_WQX-RC-JOL_6%2F25%2F2023_S/results/1007708984/resdetectqntlmts</t>
  </si>
  <si>
    <t>STORET-1007708712</t>
  </si>
  <si>
    <t>https://www.waterqualitydata.us/data/providers/STORET/organizations/MTVOLWQM_WQX/activities/MTVOLWQM_WQX-RC-FOX_8%2F28%2F2023-QC-FD/results/1007708712/resdetectqntlmts</t>
  </si>
  <si>
    <t>STORET-1007709095</t>
  </si>
  <si>
    <t>MTVOLWQM_WQX-RC-FOX_5/28/2023_S</t>
  </si>
  <si>
    <t>STORET-1007708672</t>
  </si>
  <si>
    <t>Collection Date: 5/28/2023 10:35:00 AM</t>
  </si>
  <si>
    <t>https://www.waterqualitydata.us/data/providers/STORET/organizations/MTVOLWQM_WQX/activities/MTVOLWQM_WQX-RC-FOX_5%2F28%2F2023_S/results/1007708672/resdetectqntlmts</t>
  </si>
  <si>
    <t>STORET-1007709672</t>
  </si>
  <si>
    <t>STORET-1007708041</t>
  </si>
  <si>
    <t>STORET-1007709315</t>
  </si>
  <si>
    <t>MTVOLWQM_WQX-RC-GIB_7/30/2023_S</t>
  </si>
  <si>
    <t>STORET-1007708886</t>
  </si>
  <si>
    <t>https://www.waterqualitydata.us/data/providers/STORET/organizations/MTVOLWQM_WQX/activities/MTVOLWQM_WQX-RC-GIB_7%2F30%2F2023_S/results/1007708886/resdetectqntlmts</t>
  </si>
  <si>
    <t>STORET-1007708713</t>
  </si>
  <si>
    <t>https://www.waterqualitydata.us/data/providers/STORET/organizations/MTVOLWQM_WQX/activities/MTVOLWQM_WQX-RC-FOX_8%2F28%2F2023-S/results/1007708713/resdetectqntlmts</t>
  </si>
  <si>
    <t>MTVOLWQM_WQX-RC-BOY_9/25/2023_F-MSR/OBS</t>
  </si>
  <si>
    <t>STORET-1007708639</t>
  </si>
  <si>
    <t>MTVOLWQM_WQX-RC-GIB_9/25/2023_S</t>
  </si>
  <si>
    <t>STORET-1007708922</t>
  </si>
  <si>
    <t>https://www.waterqualitydata.us/data/providers/STORET/organizations/MTVOLWQM_WQX/activities/MTVOLWQM_WQX-RC-GIB_9%2F25%2F2023_S/results/1007708922/resdetectqntlmts</t>
  </si>
  <si>
    <t>STORET-1007709324</t>
  </si>
  <si>
    <t>https://www.waterqualitydata.us/data/providers/STORET/organizations/MTVOLWQM_WQX/activities/MTVOLWQM_WQX-RLCR_5%2F28%2F2023_S/results/1007709324/resdetectqntlmts</t>
  </si>
  <si>
    <t>MTVOLWQM_WQX-WF-RC_5/28/2023_F-MSR/OBS</t>
  </si>
  <si>
    <t>STORET-1007709717</t>
  </si>
  <si>
    <t>MTVOLWQM_WQX-WF-RC_5/28/2023_S</t>
  </si>
  <si>
    <t>STORET-1007709722</t>
  </si>
  <si>
    <t>Collection Date: 5/28/2023 9:20:00 AM</t>
  </si>
  <si>
    <t>https://www.waterqualitydata.us/data/providers/STORET/organizations/MTVOLWQM_WQX/activities/MTVOLWQM_WQX-WF-RC_5%2F28%2F2023_S/results/1007709722/resdetectqntlmts</t>
  </si>
  <si>
    <t>STORET-1007707996</t>
  </si>
  <si>
    <t>STORET-1007708059</t>
  </si>
  <si>
    <t>https://www.waterqualitydata.us/data/providers/STORET/organizations/MTVOLWQM_WQX/activities/MTVOLWQM_WQX-CLCR_8%2F28%2F2023_S/results/1007708059/resdetectqntlmts</t>
  </si>
  <si>
    <t>STORET-1007708734</t>
  </si>
  <si>
    <t>STORET-1007709637</t>
  </si>
  <si>
    <t>MTVOLWQM_WQX-RC-JOL_8/28/2023_QC-FD</t>
  </si>
  <si>
    <t>STORET-1007709014</t>
  </si>
  <si>
    <t>https://www.waterqualitydata.us/data/providers/STORET/organizations/MTVOLWQM_WQX/activities/MTVOLWQM_WQX-RC-JOL_8%2F28%2F2023_QC-FD/results/1007709014/resdetectqntlmts</t>
  </si>
  <si>
    <t>STORET-1007708048</t>
  </si>
  <si>
    <t>https://www.waterqualitydata.us/data/providers/STORET/organizations/MTVOLWQM_WQX/activities/MTVOLWQM_WQX-CLCR_7%2F30%2F2023_S/results/1007708048/resdetectqntlmts</t>
  </si>
  <si>
    <t>MTVOLWQM_WQX-RC-FOX_6/25/2023_S</t>
  </si>
  <si>
    <t>STORET-1007708684</t>
  </si>
  <si>
    <t>Collection Date: 6/25/2023 10:35:00 AM</t>
  </si>
  <si>
    <t>https://www.waterqualitydata.us/data/providers/STORET/organizations/MTVOLWQM_WQX/activities/MTVOLWQM_WQX-RC-FOX_6%2F25%2F2023_S/results/1007708684/resdetectqntlmts</t>
  </si>
  <si>
    <t>STORET-1007709736</t>
  </si>
  <si>
    <t>https://www.waterqualitydata.us/data/providers/STORET/organizations/MTVOLWQM_WQX/activities/MTVOLWQM_WQX-WF-RC_6%2F25%2F2023_S/results/1007709736/resdetectqntlmts</t>
  </si>
  <si>
    <t>STORET-1007709734</t>
  </si>
  <si>
    <t>https://www.waterqualitydata.us/data/providers/STORET/organizations/MTVOLWQM_WQX/activities/MTVOLWQM_WQX-WF-RC_6%2F25%2F2023_S/results/1007709734/resdetectqntlmts</t>
  </si>
  <si>
    <t>STORET-1007709110</t>
  </si>
  <si>
    <t>STORET-1007708647</t>
  </si>
  <si>
    <t>STORET-1007708952</t>
  </si>
  <si>
    <t>STORET-1007709667</t>
  </si>
  <si>
    <t>https://www.waterqualitydata.us/data/providers/STORET/organizations/MTVOLWQM_WQX/activities/MTVOLWQM_WQX-WF-RC-SR_7%2F30%2F2023_S/results/1007709667/resdetectqntlmts</t>
  </si>
  <si>
    <t>MTVOLWQM_WQX-RC-ROC_7/30/2023_S</t>
  </si>
  <si>
    <t>STORET-1007709167</t>
  </si>
  <si>
    <t>Collection Date: 7/30/2023 1:50:00 PM</t>
  </si>
  <si>
    <t>https://www.waterqualitydata.us/data/providers/STORET/organizations/MTVOLWQM_WQX/activities/MTVOLWQM_WQX-RC-ROC_7%2F30%2F2023_S/results/1007709167/resdetectqntlmts</t>
  </si>
  <si>
    <t>STORET-1007709740</t>
  </si>
  <si>
    <t>STORET-1007708674</t>
  </si>
  <si>
    <t>https://www.waterqualitydata.us/data/providers/STORET/organizations/MTVOLWQM_WQX/activities/MTVOLWQM_WQX-RC-FOX_5%2F28%2F2023_S/results/1007708674/resdetectqntlmts</t>
  </si>
  <si>
    <t>MTVOLWQM_WQX-RC-FSBY_8/28/2023_F-MSR/OBS</t>
  </si>
  <si>
    <t>STORET-1007708785</t>
  </si>
  <si>
    <t>MTVOLWQM_WQX-WF-RC_8/28/2023_S</t>
  </si>
  <si>
    <t>STORET-1007709760</t>
  </si>
  <si>
    <t>Collection Date: 8/28/2023 9:25:00 AM</t>
  </si>
  <si>
    <t>https://www.waterqualitydata.us/data/providers/STORET/organizations/MTVOLWQM_WQX/activities/MTVOLWQM_WQX-WF-RC_8%2F28%2F2023_S/results/1007709760/resdetectqntlmts</t>
  </si>
  <si>
    <t>STORET-1007708752</t>
  </si>
  <si>
    <t>STORET-1007708947</t>
  </si>
  <si>
    <t>https://www.waterqualitydata.us/data/providers/STORET/organizations/MTVOLWQM_WQX/activities/MTVOLWQM_WQX-RC-JOL_4%2F23%2F2023_S/results/1007708947/resdetectqntlmts</t>
  </si>
  <si>
    <t>STORET-1007709639</t>
  </si>
  <si>
    <t>MTVOLWQM_WQX-RC-FSBY_6/25/2023_S</t>
  </si>
  <si>
    <t>STORET-1007708772</t>
  </si>
  <si>
    <t>Collection Date: 6/25/2023 8:45:00 AM</t>
  </si>
  <si>
    <t>https://www.waterqualitydata.us/data/providers/STORET/organizations/MTVOLWQM_WQX/activities/MTVOLWQM_WQX-RC-FSBY_6%2F25%2F2023_S/results/1007708772/resdetectqntlmts</t>
  </si>
  <si>
    <t>STORET-1007708012</t>
  </si>
  <si>
    <t>https://www.waterqualitydata.us/data/providers/STORET/organizations/MTVOLWQM_WQX/activities/MTVOLWQM_WQX-CLCR_4%2F23%2F2023_S/results/1007708012/resdetectqntlmts</t>
  </si>
  <si>
    <t>MTVOLWQM_WQX-RC-JOL_5/28/2023_S</t>
  </si>
  <si>
    <t>STORET-1007708967</t>
  </si>
  <si>
    <t>https://www.waterqualitydata.us/data/providers/STORET/organizations/MTVOLWQM_WQX/activities/MTVOLWQM_WQX-RC-JOL_5%2F28%2F2023_S/results/1007708967/resdetectqntlmts</t>
  </si>
  <si>
    <t>STORET-1007708821</t>
  </si>
  <si>
    <t>https://www.waterqualitydata.us/data/providers/STORET/organizations/MTVOLWQM_WQX/activities/MTVOLWQM_WQX-RC-GIB_11%2F6%2F2023_S/results/1007708821/resdetectqntlmts</t>
  </si>
  <si>
    <t>STORET-1007708910</t>
  </si>
  <si>
    <t>STORET-1007709648</t>
  </si>
  <si>
    <t>MTVOLWQM_WQX-RC-FSBY_4/23/2023_F-MSR/OBS</t>
  </si>
  <si>
    <t>STORET-1007708742</t>
  </si>
  <si>
    <t>MTVOLWQM_WQX-WF-RC_7/30/2023_S</t>
  </si>
  <si>
    <t>STORET-1007709746</t>
  </si>
  <si>
    <t>Collection Date: 7/30/2023 9:25:00 AM</t>
  </si>
  <si>
    <t>https://www.waterqualitydata.us/data/providers/STORET/organizations/MTVOLWQM_WQX/activities/MTVOLWQM_WQX-WF-RC_7%2F30%2F2023_S/results/1007709746/resdetectqntlmts</t>
  </si>
  <si>
    <t>STORET-1007708613</t>
  </si>
  <si>
    <t>STORET-1007708880</t>
  </si>
  <si>
    <t>https://www.waterqualitydata.us/data/providers/STORET/organizations/MTVOLWQM_WQX/activities/MTVOLWQM_WQX-RC-GIB_7%2F30%2F2023_QC-FB/results/1007708880/resdetectqntlmts</t>
  </si>
  <si>
    <t>STORET-1007708935</t>
  </si>
  <si>
    <t>https://www.waterqualitydata.us/data/providers/STORET/organizations/MTVOLWQM_WQX/activities/MTVOLWQM_WQX-RC-JOL_11%2F6%2F2023_S/results/1007708935/resdetectqntlmts</t>
  </si>
  <si>
    <t>STORET-1007708969</t>
  </si>
  <si>
    <t>STORET-1007708831</t>
  </si>
  <si>
    <t>https://www.waterqualitydata.us/data/providers/STORET/organizations/MTVOLWQM_WQX/activities/MTVOLWQM_WQX-RC-GIB_4%2F23%2F2023_QC-FB/results/1007708831/resdetectqntlmts</t>
  </si>
  <si>
    <t>STORET-1007709105</t>
  </si>
  <si>
    <t>STORET-1007709316</t>
  </si>
  <si>
    <t>MTVOLWQM_WQX-RC-FOX_8/28/2023-MSR/OBS</t>
  </si>
  <si>
    <t>STORET-1007708706</t>
  </si>
  <si>
    <t>MTVOLWQM_WQX-WF-RC-SR_11/6/2023_S</t>
  </si>
  <si>
    <t>STORET-1007709628</t>
  </si>
  <si>
    <t>Collection Date: 11/6/2023 9:35:00 AM</t>
  </si>
  <si>
    <t>https://www.waterqualitydata.us/data/providers/STORET/organizations/MTVOLWQM_WQX/activities/MTVOLWQM_WQX-WF-RC-SR_11%2F6%2F2023_S/results/1007709628/resdetectqntlmts</t>
  </si>
  <si>
    <t>STORET-1007708995</t>
  </si>
  <si>
    <t>https://www.waterqualitydata.us/data/providers/STORET/organizations/MTVOLWQM_WQX/activities/MTVOLWQM_WQX-RC-JOL_7%2F30%2F2023_QC-FD/results/1007708995/resdetectqntlmts</t>
  </si>
  <si>
    <t>MTVOLWQM_WQX-RC-ROC_9/25/2023_S</t>
  </si>
  <si>
    <t>STORET-1007709191</t>
  </si>
  <si>
    <t>Collection Date: 9/25/2023 1:00:00 PM</t>
  </si>
  <si>
    <t>https://www.waterqualitydata.us/data/providers/STORET/organizations/MTVOLWQM_WQX/activities/MTVOLWQM_WQX-RC-ROC_9%2F25%2F2023_S/results/1007709191/resdetectqntlmts</t>
  </si>
  <si>
    <t>STORET-1007709310</t>
  </si>
  <si>
    <t>https://www.waterqualitydata.us/data/providers/STORET/organizations/MTVOLWQM_WQX/activities/MTVOLWQM_WQX-RLCR_4%2F23%2F2023_S/results/1007709310/resdetectqntlmts</t>
  </si>
  <si>
    <t>MTVOLWQM_WQX-RC-FOX_9/25/2023_S</t>
  </si>
  <si>
    <t>STORET-1007708727</t>
  </si>
  <si>
    <t>Collection Date: 9/25/2023 10:20:00 AM</t>
  </si>
  <si>
    <t>https://www.waterqualitydata.us/data/providers/STORET/organizations/MTVOLWQM_WQX/activities/MTVOLWQM_WQX-RC-FOX_9%2F25%2F2023_S/results/1007708727/resdetectqntlmts</t>
  </si>
  <si>
    <t>STORET-1007708812</t>
  </si>
  <si>
    <t>STORET-1007708763</t>
  </si>
  <si>
    <t>MTVOLWQM_WQX-CLCR_5/28/2023_F-MSR/OBS</t>
  </si>
  <si>
    <t>STORET-1007708017</t>
  </si>
  <si>
    <t>STORET-1007709092</t>
  </si>
  <si>
    <t>STORET-1007708031</t>
  </si>
  <si>
    <t>STORET-1007708039</t>
  </si>
  <si>
    <t>MTVOLWQM_WQX-WF-RC_9/25/2023_S</t>
  </si>
  <si>
    <t>STORET-1007709773</t>
  </si>
  <si>
    <t>Collection Date: 9/25/2023 9:15:00 AM</t>
  </si>
  <si>
    <t>https://www.waterqualitydata.us/data/providers/STORET/organizations/MTVOLWQM_WQX/activities/MTVOLWQM_WQX-WF-RC_9%2F25%2F2023_S/results/1007709773/resdetectqntlmts</t>
  </si>
  <si>
    <t>MTVOLWQM_WQX-RC-BOY_11/6/2023 _F-MSR/OBS</t>
  </si>
  <si>
    <t>STORET-1007708573</t>
  </si>
  <si>
    <t>MTVOLWQM_WQX-RC-ROB_7/30/2023_F-MSR/OBS</t>
  </si>
  <si>
    <t>STORET-1007709086</t>
  </si>
  <si>
    <t>STORET-1007708802</t>
  </si>
  <si>
    <t>STORET-1007709070</t>
  </si>
  <si>
    <t>STORET-1007708691</t>
  </si>
  <si>
    <t>STORET-1007708968</t>
  </si>
  <si>
    <t>https://www.waterqualitydata.us/data/providers/STORET/organizations/MTVOLWQM_WQX/activities/MTVOLWQM_WQX-RC-JOL_5%2F28%2F2023_S/results/1007708968/resdetectqntlmts</t>
  </si>
  <si>
    <t>STORET-1007708916</t>
  </si>
  <si>
    <t>https://www.waterqualitydata.us/data/providers/STORET/organizations/MTVOLWQM_WQX/activities/MTVOLWQM_WQX-RC-GIB_9%2F25%2F2023_QC-FB/results/1007708916/resdetectqntlmts</t>
  </si>
  <si>
    <t>MTVOLWQM_WQX-RC-BOY_4/23/2023 _S</t>
  </si>
  <si>
    <t>STORET-1007708585</t>
  </si>
  <si>
    <t>Collection Date: 4/23/2023 12:10:00 PM</t>
  </si>
  <si>
    <t>https://www.waterqualitydata.us/data/providers/STORET/organizations/MTVOLWQM_WQX/activities/MTVOLWQM_WQX-RC-BOY_4%2F23%2F2023%20_S/results/1007708585/resdetectqntlmts</t>
  </si>
  <si>
    <t>STORET-1007708703</t>
  </si>
  <si>
    <t>STORET-1007709634</t>
  </si>
  <si>
    <t>https://www.waterqualitydata.us/data/providers/STORET/organizations/MTVOLWQM_WQX/activities/MTVOLWQM_WQX-WF-RC-SR_4%2F23%2F2023_S/results/1007709634/resdetectqntlmts</t>
  </si>
  <si>
    <t>STORET-1007709661</t>
  </si>
  <si>
    <t>STORET-1007709080</t>
  </si>
  <si>
    <t>STORET-1007709326</t>
  </si>
  <si>
    <t>MTVOLWQM_WQX-RC-ROC_9/25/2023_F-MSR/OBS</t>
  </si>
  <si>
    <t>STORET-1007709188</t>
  </si>
  <si>
    <t>MTVOLWQM_WQX-WF-RC-SR_5/28/2023_S</t>
  </si>
  <si>
    <t>STORET-1007709643</t>
  </si>
  <si>
    <t>Collection Date: 5/28/2023 9:50:00 AM</t>
  </si>
  <si>
    <t>https://www.waterqualitydata.us/data/providers/STORET/organizations/MTVOLWQM_WQX/activities/MTVOLWQM_WQX-WF-RC-SR_5%2F28%2F2023_S/results/1007709643/resdetectqntlmts</t>
  </si>
  <si>
    <t>STORET-1007708024</t>
  </si>
  <si>
    <t>https://www.waterqualitydata.us/data/providers/STORET/organizations/MTVOLWQM_WQX/activities/MTVOLWQM_WQX-CLCR_5%2F28%2F2023_S/results/1007708024/resdetectqntlmts</t>
  </si>
  <si>
    <t>MTVOLWQM_WQX-RC-GIB_4/23/2023_F-MSR/OBS</t>
  </si>
  <si>
    <t>STORET-1007708827</t>
  </si>
  <si>
    <t>STORET-1007708926</t>
  </si>
  <si>
    <t>STORET-1007709750</t>
  </si>
  <si>
    <t>https://www.waterqualitydata.us/data/providers/STORET/organizations/MTVOLWQM_WQX/activities/MTVOLWQM_WQX-WF-RC_7%2F30%2F2023_S/results/1007709750/resdetectqntlmts</t>
  </si>
  <si>
    <t>STORET-1007708047</t>
  </si>
  <si>
    <t>https://www.waterqualitydata.us/data/providers/STORET/organizations/MTVOLWQM_WQX/activities/MTVOLWQM_WQX-CLCR_7%2F30%2F2023_S/results/1007708047/resdetectqntlmts</t>
  </si>
  <si>
    <t>STORET-1007709673</t>
  </si>
  <si>
    <t>STORET-1007708735</t>
  </si>
  <si>
    <t>MTVOLWQM_WQX-RLCR_6/25/2023_S</t>
  </si>
  <si>
    <t>STORET-1007709332</t>
  </si>
  <si>
    <t>Collection Date: 6/25/2023 12:15:00 PM</t>
  </si>
  <si>
    <t>https://www.waterqualitydata.us/data/providers/STORET/organizations/MTVOLWQM_WQX/activities/MTVOLWQM_WQX-RLCR_6%2F25%2F2023_S/results/1007709332/resdetectqntlmts</t>
  </si>
  <si>
    <t>STORET-1007708707</t>
  </si>
  <si>
    <t>STORET-1007709029</t>
  </si>
  <si>
    <t>https://www.waterqualitydata.us/data/providers/STORET/organizations/MTVOLWQM_WQX/activities/MTVOLWQM_WQX-RC-JOL_9%2F25%2F2023_QC-FD/results/1007709029/resdetectqntlmts</t>
  </si>
  <si>
    <t>STORET-1007709350</t>
  </si>
  <si>
    <t>STORET-1007708980</t>
  </si>
  <si>
    <t>https://www.waterqualitydata.us/data/providers/STORET/organizations/MTVOLWQM_WQX/activities/MTVOLWQM_WQX-RC-JOL_6%2F25%2F2023_QC-FD/results/1007708980/resdetectqntlmts</t>
  </si>
  <si>
    <t>STORET-1007709726</t>
  </si>
  <si>
    <t>https://www.waterqualitydata.us/data/providers/STORET/organizations/MTVOLWQM_WQX/activities/MTVOLWQM_WQX-WF-RC_5%2F28%2F2023_S/results/1007709726/resdetectqntlmts</t>
  </si>
  <si>
    <t>STORET-1007708669</t>
  </si>
  <si>
    <t>STORET-1007708615</t>
  </si>
  <si>
    <t>MTVOLWQM_WQX-CLCR_9/25/2023_F-MSR/OBS</t>
  </si>
  <si>
    <t>STORET-1007708068</t>
  </si>
  <si>
    <t>STORET-1007709765</t>
  </si>
  <si>
    <t>STORET-1007708648</t>
  </si>
  <si>
    <t>MTVOLWQM_WQX-RC-ROC_5/28/2023_S</t>
  </si>
  <si>
    <t>STORET-1007709146</t>
  </si>
  <si>
    <t>Collection Date: 5/28/2023 1:40:00 PM</t>
  </si>
  <si>
    <t>https://www.waterqualitydata.us/data/providers/STORET/organizations/MTVOLWQM_WQX/activities/MTVOLWQM_WQX-RC-ROC_5%2F28%2F2023_S/results/1007709146/resdetectqntlmts</t>
  </si>
  <si>
    <t>MTVOLWQM_WQX-RC-JOL_9/25/2023_S</t>
  </si>
  <si>
    <t>STORET-1007709032</t>
  </si>
  <si>
    <t>https://www.waterqualitydata.us/data/providers/STORET/organizations/MTVOLWQM_WQX/activities/MTVOLWQM_WQX-RC-JOL_9%2F25%2F2023_S/results/1007709032/resdetectqntlmts</t>
  </si>
  <si>
    <t>STORET-1007708688</t>
  </si>
  <si>
    <t>https://www.waterqualitydata.us/data/providers/STORET/organizations/MTVOLWQM_WQX/activities/MTVOLWQM_WQX-RC-FOX_6%2F25%2F2023_S/results/1007708688/resdetectqntlmts</t>
  </si>
  <si>
    <t>STORET-1007708055</t>
  </si>
  <si>
    <t>STORET-1007708862</t>
  </si>
  <si>
    <t>https://www.waterqualitydata.us/data/providers/STORET/organizations/MTVOLWQM_WQX/activities/MTVOLWQM_WQX-RC-GIB_6%2F25%2F2023_QC-FB/results/1007708862/resdetectqntlmts</t>
  </si>
  <si>
    <t>STORET-1007709165</t>
  </si>
  <si>
    <t>STORET-1007708963</t>
  </si>
  <si>
    <t>https://www.waterqualitydata.us/data/providers/STORET/organizations/MTVOLWQM_WQX/activities/MTVOLWQM_WQX-RC-JOL_5%2F28%2F2023_QC-FD/results/1007708963/resdetectqntlmts</t>
  </si>
  <si>
    <t>MTVOLWQM_WQX-WF-RC-SR_11/6/2023_F-MSR/OBS</t>
  </si>
  <si>
    <t>STORET-1007709618</t>
  </si>
  <si>
    <t>2024-03-08T11:53:31</t>
  </si>
  <si>
    <t>STORET-1007708755</t>
  </si>
  <si>
    <t>STORET-1007708589</t>
  </si>
  <si>
    <t>STORET-1007708675</t>
  </si>
  <si>
    <t>https://www.waterqualitydata.us/data/providers/STORET/organizations/MTVOLWQM_WQX/activities/MTVOLWQM_WQX-RC-FOX_5%2F28%2F2023_S/results/1007708675/resdetectqntlmts</t>
  </si>
  <si>
    <t>STORET-1007709334</t>
  </si>
  <si>
    <t>https://www.waterqualitydata.us/data/providers/STORET/organizations/MTVOLWQM_WQX/activities/MTVOLWQM_WQX-RLCR_6%2F25%2F2023_S/results/1007709334/resdetectqntlmts</t>
  </si>
  <si>
    <t>STORET-1007709357</t>
  </si>
  <si>
    <t>https://www.waterqualitydata.us/data/providers/STORET/organizations/MTVOLWQM_WQX/activities/MTVOLWQM_WQX-RLCR_8%2F28%2F2023_S/results/1007709357/resdetectqntlmts</t>
  </si>
  <si>
    <t>STORET-1007709159</t>
  </si>
  <si>
    <t>STORET-1007708725</t>
  </si>
  <si>
    <t>https://www.waterqualitydata.us/data/providers/STORET/organizations/MTVOLWQM_WQX/activities/MTVOLWQM_WQX-RC-FOX_9%2F25%2F2023_S/results/1007708725/resdetectqntlmts</t>
  </si>
  <si>
    <t>MTVOLWQM_WQX-CLCR_11/6/2023_S</t>
  </si>
  <si>
    <t>STORET-1007708003</t>
  </si>
  <si>
    <t>Collection Date: 11/6/2023 11:40:00 AM</t>
  </si>
  <si>
    <t>https://www.waterqualitydata.us/data/providers/STORET/organizations/MTVOLWQM_WQX/activities/MTVOLWQM_WQX-CLCR_11%2F6%2F2023_S/results/1007708003/resdetectqntlmts</t>
  </si>
  <si>
    <t>STORET-1007709624</t>
  </si>
  <si>
    <t>https://www.waterqualitydata.us/data/providers/STORET/organizations/MTVOLWQM_WQX/activities/MTVOLWQM_WQX-WF-RC-SR_11%2F6%2F2023_S/results/1007709624/resdetectqntlmts</t>
  </si>
  <si>
    <t>STORET-1007708965</t>
  </si>
  <si>
    <t>https://www.waterqualitydata.us/data/providers/STORET/organizations/MTVOLWQM_WQX/activities/MTVOLWQM_WQX-RC-JOL_5%2F28%2F2023_S/results/1007708965/resdetectqntlmts</t>
  </si>
  <si>
    <t>STORET-1007708687</t>
  </si>
  <si>
    <t>https://www.waterqualitydata.us/data/providers/STORET/organizations/MTVOLWQM_WQX/activities/MTVOLWQM_WQX-RC-FOX_6%2F25%2F2023_S/results/1007708687/resdetectqntlmts</t>
  </si>
  <si>
    <t>MTVOLWQM_WQX-RC-JOL_4/23/2023_QC-FD</t>
  </si>
  <si>
    <t>STORET-1007708944</t>
  </si>
  <si>
    <t>https://www.waterqualitydata.us/data/providers/STORET/organizations/MTVOLWQM_WQX/activities/MTVOLWQM_WQX-RC-JOL_4%2F23%2F2023_QC-FD/results/1007708944/resdetectqntlmts</t>
  </si>
  <si>
    <t>MTVOLWQM_WQX-RC-ROC_6/25/2023_S</t>
  </si>
  <si>
    <t>STORET-1007709154</t>
  </si>
  <si>
    <t>Collection Date: 6/25/2023 1:50:00 PM</t>
  </si>
  <si>
    <t>https://www.waterqualitydata.us/data/providers/STORET/organizations/MTVOLWQM_WQX/activities/MTVOLWQM_WQX-RC-ROC_6%2F25%2F2023_S/results/1007709154/resdetectqntlmts</t>
  </si>
  <si>
    <t>STORET-1007708714</t>
  </si>
  <si>
    <t>https://www.waterqualitydata.us/data/providers/STORET/organizations/MTVOLWQM_WQX/activities/MTVOLWQM_WQX-RC-FOX_8%2F28%2F2023-S/results/1007708714/resdetectqntlmts</t>
  </si>
  <si>
    <t>STORET-1007708728</t>
  </si>
  <si>
    <t>https://www.waterqualitydata.us/data/providers/STORET/organizations/MTVOLWQM_WQX/activities/MTVOLWQM_WQX-RC-FOX_9%2F25%2F2023_S/results/1007708728/resdetectqntlmts</t>
  </si>
  <si>
    <t>STORET-1007708756</t>
  </si>
  <si>
    <t>https://www.waterqualitydata.us/data/providers/STORET/organizations/MTVOLWQM_WQX/activities/MTVOLWQM_WQX-RC-FSBY_5%2F28%2F2023_S/results/1007708756/resdetectqntlmts</t>
  </si>
  <si>
    <t>STORET-1007708771</t>
  </si>
  <si>
    <t>https://www.waterqualitydata.us/data/providers/STORET/organizations/MTVOLWQM_WQX/activities/MTVOLWQM_WQX-RC-FSBY_6%2F25%2F2023_S/results/1007708771/resdetectqntlmts</t>
  </si>
  <si>
    <t>STORET-1007708917</t>
  </si>
  <si>
    <t>https://www.waterqualitydata.us/data/providers/STORET/organizations/MTVOLWQM_WQX/activities/MTVOLWQM_WQX-RC-GIB_9%2F25%2F2023_QC-FB/results/1007708917/resdetectqntlmts</t>
  </si>
  <si>
    <t>STORET-1007709192</t>
  </si>
  <si>
    <t>https://www.waterqualitydata.us/data/providers/STORET/organizations/MTVOLWQM_WQX/activities/MTVOLWQM_WQX-RC-ROC_9%2F25%2F2023_S/results/1007709192/resdetectqntlmts</t>
  </si>
  <si>
    <t>STORET-1007708677</t>
  </si>
  <si>
    <t>STORET-1007709116</t>
  </si>
  <si>
    <t>STORET-1007709184</t>
  </si>
  <si>
    <t>STORET-1007708636</t>
  </si>
  <si>
    <t>STORET-1007709322</t>
  </si>
  <si>
    <t>https://www.waterqualitydata.us/data/providers/STORET/organizations/MTVOLWQM_WQX/activities/MTVOLWQM_WQX-RLCR_5%2F28%2F2023_S/results/1007709322/resdetectqntlmts</t>
  </si>
  <si>
    <t>STORET-1007708692</t>
  </si>
  <si>
    <t>STORET-1007709027</t>
  </si>
  <si>
    <t>https://www.waterqualitydata.us/data/providers/STORET/organizations/MTVOLWQM_WQX/activities/MTVOLWQM_WQX-RC-JOL_9%2F25%2F2023_QC-FD/results/1007709027/resdetectqntlmts</t>
  </si>
  <si>
    <t>STORET-1007709767</t>
  </si>
  <si>
    <t>MTVOLWQM_WQX-WF-RC-SR_8/28/2023_S</t>
  </si>
  <si>
    <t>STORET-1007709683</t>
  </si>
  <si>
    <t>Collection Date: 8/28/2023 9:55:00 AM</t>
  </si>
  <si>
    <t>https://www.waterqualitydata.us/data/providers/STORET/organizations/MTVOLWQM_WQX/activities/MTVOLWQM_WQX-WF-RC-SR_8%2F28%2F2023_S/results/1007709683/resdetectqntlmts</t>
  </si>
  <si>
    <t>STORET-1007708994</t>
  </si>
  <si>
    <t>https://www.waterqualitydata.us/data/providers/STORET/organizations/MTVOLWQM_WQX/activities/MTVOLWQM_WQX-RC-JOL_7%2F30%2F2023_QC-FD/results/1007708994/resdetectqntlmts</t>
  </si>
  <si>
    <t>STORET-1007709019</t>
  </si>
  <si>
    <t>https://www.waterqualitydata.us/data/providers/STORET/organizations/MTVOLWQM_WQX/activities/MTVOLWQM_WQX-RC-JOL_8%2F28%2F2023_S/results/1007709019/resdetectqntlmts</t>
  </si>
  <si>
    <t>STORET-1007709053</t>
  </si>
  <si>
    <t>https://www.waterqualitydata.us/data/providers/STORET/organizations/MTVOLWQM_WQX/activities/MTVOLWQM_WQX-RC-ROB_4%2F23%2F2023_S/results/1007709053/resdetectqntlmts</t>
  </si>
  <si>
    <t>STORET-1007709299</t>
  </si>
  <si>
    <t>STORET-1007708943</t>
  </si>
  <si>
    <t>https://www.waterqualitydata.us/data/providers/STORET/organizations/MTVOLWQM_WQX/activities/MTVOLWQM_WQX-RC-JOL_4%2F23%2F2023_QC-FD/results/1007708943/resdetectqntlmts</t>
  </si>
  <si>
    <t>STORET-1007709679</t>
  </si>
  <si>
    <t>https://www.waterqualitydata.us/data/providers/STORET/organizations/MTVOLWQM_WQX/activities/MTVOLWQM_WQX-WF-RC-SR_8%2F28%2F2023_S/results/1007709679/resdetectqntlmts</t>
  </si>
  <si>
    <t>STORET-1007709689</t>
  </si>
  <si>
    <t>STORET-1007708054</t>
  </si>
  <si>
    <t>STORET-1007708705</t>
  </si>
  <si>
    <t>STORET-1007708843</t>
  </si>
  <si>
    <t>STORET-1007709055</t>
  </si>
  <si>
    <t>https://www.waterqualitydata.us/data/providers/STORET/organizations/MTVOLWQM_WQX/activities/MTVOLWQM_WQX-RC-ROB_4%2F23%2F2023_S/results/1007709055/resdetectqntlmts</t>
  </si>
  <si>
    <t>STORET-1007708789</t>
  </si>
  <si>
    <t>STORET-1007708751</t>
  </si>
  <si>
    <t>STORET-1007708042</t>
  </si>
  <si>
    <t>STORET-1007709033</t>
  </si>
  <si>
    <t>https://www.waterqualitydata.us/data/providers/STORET/organizations/MTVOLWQM_WQX/activities/MTVOLWQM_WQX-RC-JOL_9%2F25%2F2023_S/results/1007709033/resdetectqntlmts</t>
  </si>
  <si>
    <t>STORET-1007709696</t>
  </si>
  <si>
    <t>STORET-1007709155</t>
  </si>
  <si>
    <t>https://www.waterqualitydata.us/data/providers/STORET/organizations/MTVOLWQM_WQX/activities/MTVOLWQM_WQX-RC-ROC_6%2F25%2F2023_S/results/1007709155/resdetectqntlmts</t>
  </si>
  <si>
    <t>STORET-1007708611</t>
  </si>
  <si>
    <t>MTVOLWQM_WQX-RC-ROC_5/28/2023_F-MSR/OBS</t>
  </si>
  <si>
    <t>STORET-1007709140</t>
  </si>
  <si>
    <t>STORET-1007708654</t>
  </si>
  <si>
    <t>https://www.waterqualitydata.us/data/providers/STORET/organizations/MTVOLWQM_WQX/activities/MTVOLWQM_WQX-RC-FOX_11%2F6%2F2023_S/results/1007708654/resdetectqntlmts</t>
  </si>
  <si>
    <t>STORET-1007709724</t>
  </si>
  <si>
    <t>https://www.waterqualitydata.us/data/providers/STORET/organizations/MTVOLWQM_WQX/activities/MTVOLWQM_WQX-WF-RC_5%2F28%2F2023_S/results/1007709724/resdetectqntlmts</t>
  </si>
  <si>
    <t>STORET-1007709304</t>
  </si>
  <si>
    <t>https://www.waterqualitydata.us/data/providers/STORET/organizations/MTVOLWQM_WQX/activities/MTVOLWQM_WQX-RLCR_11%2F6%2F2023_S/results/1007709304/resdetectqntlmts</t>
  </si>
  <si>
    <t>STORET-1007709060</t>
  </si>
  <si>
    <t>STORET-1007709681</t>
  </si>
  <si>
    <t>https://www.waterqualitydata.us/data/providers/STORET/organizations/MTVOLWQM_WQX/activities/MTVOLWQM_WQX-WF-RC-SR_8%2F28%2F2023_S/results/1007709681/resdetectqntlmts</t>
  </si>
  <si>
    <t>STORET-1007708907</t>
  </si>
  <si>
    <t>STORET-1007708621</t>
  </si>
  <si>
    <t>https://www.waterqualitydata.us/data/providers/STORET/organizations/MTVOLWQM_WQX/activities/MTVOLWQM_WQX-RC-BOY_7%2F30%2F2023_S/results/1007708621/resdetectqntlmts</t>
  </si>
  <si>
    <t>STORET-1007709761</t>
  </si>
  <si>
    <t>https://www.waterqualitydata.us/data/providers/STORET/organizations/MTVOLWQM_WQX/activities/MTVOLWQM_WQX-WF-RC_8%2F28%2F2023_S/results/1007709761/resdetectqntlmts</t>
  </si>
  <si>
    <t>STORET-1007709090</t>
  </si>
  <si>
    <t>https://www.waterqualitydata.us/data/providers/STORET/organizations/MTVOLWQM_WQX/activities/MTVOLWQM_WQX-RC-ROB_7%2F30%2F2023_S/results/1007709090/resdetectqntlmts</t>
  </si>
  <si>
    <t>STORET-1007708667</t>
  </si>
  <si>
    <t>STORET-1007708740</t>
  </si>
  <si>
    <t>https://www.waterqualitydata.us/data/providers/STORET/organizations/MTVOLWQM_WQX/activities/MTVOLWQM_WQX-RC-FSBY_11%2F6%2F2023_S/results/1007708740/resdetectqntlmts</t>
  </si>
  <si>
    <t>MTVOLWQM_WQX-RLCR_7/30/2023_S</t>
  </si>
  <si>
    <t>STORET-1007709348</t>
  </si>
  <si>
    <t>https://www.waterqualitydata.us/data/providers/STORET/organizations/MTVOLWQM_WQX/activities/MTVOLWQM_WQX-RLCR_7%2F30%2F2023_S/results/1007709348/resdetectqntlmts</t>
  </si>
  <si>
    <t>STORET-1007708768</t>
  </si>
  <si>
    <t>https://www.waterqualitydata.us/data/providers/STORET/organizations/MTVOLWQM_WQX/activities/MTVOLWQM_WQX-RC-FSBY_6%2F25%2F2023_S/results/1007708768/resdetectqntlmts</t>
  </si>
  <si>
    <t>STORET-1007709113</t>
  </si>
  <si>
    <t>https://www.waterqualitydata.us/data/providers/STORET/organizations/MTVOLWQM_WQX/activities/MTVOLWQM_WQX-RC-ROB_9%2F25%2F2023_S/results/1007709113/resdetectqntlmts</t>
  </si>
  <si>
    <t>STORET-1007708769</t>
  </si>
  <si>
    <t>https://www.waterqualitydata.us/data/providers/STORET/organizations/MTVOLWQM_WQX/activities/MTVOLWQM_WQX-RC-FSBY_6%2F25%2F2023_S/results/1007708769/resdetectqntlmts</t>
  </si>
  <si>
    <t>STORET-1007709720</t>
  </si>
  <si>
    <t>STORET-1007709714</t>
  </si>
  <si>
    <t>https://www.waterqualitydata.us/data/providers/STORET/organizations/MTVOLWQM_WQX/activities/MTVOLWQM_WQX-WF-RC_4%2F23%2F2023_S/results/1007709714/resdetectqntlmts</t>
  </si>
  <si>
    <t>STORET-1007709336</t>
  </si>
  <si>
    <t>https://www.waterqualitydata.us/data/providers/STORET/organizations/MTVOLWQM_WQX/activities/MTVOLWQM_WQX-RLCR_6%2F25%2F2023_S/results/1007709336/resdetectqntlmts</t>
  </si>
  <si>
    <t>STORET-1007708841</t>
  </si>
  <si>
    <t>STORET-1007708704</t>
  </si>
  <si>
    <t>STORET-1007709757</t>
  </si>
  <si>
    <t>STORET-1007708778</t>
  </si>
  <si>
    <t>STORET-1007709122</t>
  </si>
  <si>
    <t>STORET-1007708996</t>
  </si>
  <si>
    <t>https://www.waterqualitydata.us/data/providers/STORET/organizations/MTVOLWQM_WQX/activities/MTVOLWQM_WQX-RC-JOL_7%2F30%2F2023_QC-FD/results/1007708996/resdetectqntlmts</t>
  </si>
  <si>
    <t>STORET-1007708973</t>
  </si>
  <si>
    <t>STORET-1007709160</t>
  </si>
  <si>
    <t>STORET-1007708801</t>
  </si>
  <si>
    <t>STORET-1007709081</t>
  </si>
  <si>
    <t>STORET-1007708759</t>
  </si>
  <si>
    <t>https://www.waterqualitydata.us/data/providers/STORET/organizations/MTVOLWQM_WQX/activities/MTVOLWQM_WQX-RC-FSBY_5%2F28%2F2023_S/results/1007708759/resdetectqntlmts</t>
  </si>
  <si>
    <t>STORET-1007709684</t>
  </si>
  <si>
    <t>STORET-1007709136</t>
  </si>
  <si>
    <t>STORET-1007709360</t>
  </si>
  <si>
    <t>https://www.waterqualitydata.us/data/providers/STORET/organizations/MTVOLWQM_WQX/activities/MTVOLWQM_WQX-RLCR_8%2F28%2F2023_S/results/1007709360/resdetectqntlmts</t>
  </si>
  <si>
    <t>STORET-1007708767</t>
  </si>
  <si>
    <t>STORET-1007709756</t>
  </si>
  <si>
    <t>STORET-1007709666</t>
  </si>
  <si>
    <t>STORET-1007708004</t>
  </si>
  <si>
    <t>https://www.waterqualitydata.us/data/providers/STORET/organizations/MTVOLWQM_WQX/activities/MTVOLWQM_WQX-CLCR_11%2F6%2F2023_S/results/1007708004/resdetectqntlmts</t>
  </si>
  <si>
    <t>STORET-1007708758</t>
  </si>
  <si>
    <t>https://www.waterqualitydata.us/data/providers/STORET/organizations/MTVOLWQM_WQX/activities/MTVOLWQM_WQX-RC-FSBY_5%2F28%2F2023_S/results/1007708758/resdetectqntlmts</t>
  </si>
  <si>
    <t>STORET-1007708889</t>
  </si>
  <si>
    <t>STORET-1007708974</t>
  </si>
  <si>
    <t>STORET-1007708964</t>
  </si>
  <si>
    <t>https://www.waterqualitydata.us/data/providers/STORET/organizations/MTVOLWQM_WQX/activities/MTVOLWQM_WQX-RC-JOL_5%2F28%2F2023_S/results/1007708964/resdetectqntlmts</t>
  </si>
  <si>
    <t>STORET-1007709012</t>
  </si>
  <si>
    <t>https://www.waterqualitydata.us/data/providers/STORET/organizations/MTVOLWQM_WQX/activities/MTVOLWQM_WQX-RC-JOL_8%2F28%2F2023_QC-FD/results/1007709012/resdetectqntlmts</t>
  </si>
  <si>
    <t>STORET-1007708052</t>
  </si>
  <si>
    <t>STORET-1007708006</t>
  </si>
  <si>
    <t>https://www.waterqualitydata.us/data/providers/STORET/organizations/MTVOLWQM_WQX/activities/MTVOLWQM_WQX-CLCR_11%2F6%2F2023_S/results/1007708006/resdetectqntlmts</t>
  </si>
  <si>
    <t>STORET-1007708924</t>
  </si>
  <si>
    <t>STORET-1007708067</t>
  </si>
  <si>
    <t>STORET-1007709700</t>
  </si>
  <si>
    <t>STORET-1007708839</t>
  </si>
  <si>
    <t>STORET-1007708949</t>
  </si>
  <si>
    <t>https://www.waterqualitydata.us/data/providers/STORET/organizations/MTVOLWQM_WQX/activities/MTVOLWQM_WQX-RC-JOL_4%2F23%2F2023_S/results/1007708949/resdetectqntlmts</t>
  </si>
  <si>
    <t>STORET-1007708887</t>
  </si>
  <si>
    <t>https://www.waterqualitydata.us/data/providers/STORET/organizations/MTVOLWQM_WQX/activities/MTVOLWQM_WQX-RC-GIB_7%2F30%2F2023_S/results/1007708887/resdetectqntlmts</t>
  </si>
  <si>
    <t>MTVOLWQM_WQX-RC-ROC_4/23/2023_F-MSR/OBS</t>
  </si>
  <si>
    <t>STORET-1007709128</t>
  </si>
  <si>
    <t>STORET-1007708989</t>
  </si>
  <si>
    <t>STORET-1007708946</t>
  </si>
  <si>
    <t>https://www.waterqualitydata.us/data/providers/STORET/organizations/MTVOLWQM_WQX/activities/MTVOLWQM_WQX-RC-JOL_4%2F23%2F2023_QC-FD/results/1007708946/resdetectqntlmts</t>
  </si>
  <si>
    <t>STORET-1007708676</t>
  </si>
  <si>
    <t>https://www.waterqualitydata.us/data/providers/STORET/organizations/MTVOLWQM_WQX/activities/MTVOLWQM_WQX-RC-FOX_5%2F28%2F2023_S/results/1007708676/resdetectqntlmts</t>
  </si>
  <si>
    <t>STORET-1007709031</t>
  </si>
  <si>
    <t>https://www.waterqualitydata.us/data/providers/STORET/organizations/MTVOLWQM_WQX/activities/MTVOLWQM_WQX-RC-JOL_9%2F25%2F2023_QC-FD/results/1007709031/resdetectqntlmts</t>
  </si>
  <si>
    <t>STORET-1007708953</t>
  </si>
  <si>
    <t>STORET-1007708809</t>
  </si>
  <si>
    <t>STORET-1007708795</t>
  </si>
  <si>
    <t>https://www.waterqualitydata.us/data/providers/STORET/organizations/MTVOLWQM_WQX/activities/MTVOLWQM_WQX-RC-FSBY_8%2F28%2F2023_S/results/1007708795/resdetectqntlmts</t>
  </si>
  <si>
    <t>STORET-1007709132</t>
  </si>
  <si>
    <t>https://www.waterqualitydata.us/data/providers/STORET/organizations/MTVOLWQM_WQX/activities/MTVOLWQM_WQX-RC-ROC_4%2F23%2F2023_S/results/1007709132/resdetectqntlmts</t>
  </si>
  <si>
    <t>STORET-1007708690</t>
  </si>
  <si>
    <t>STORET-1007708695</t>
  </si>
  <si>
    <t>STORET-1007708832</t>
  </si>
  <si>
    <t>https://www.waterqualitydata.us/data/providers/STORET/organizations/MTVOLWQM_WQX/activities/MTVOLWQM_WQX-RC-GIB_4%2F23%2F2023_QC-FB/results/1007708832/resdetectqntlmts</t>
  </si>
  <si>
    <t>STORET-1007709194</t>
  </si>
  <si>
    <t>https://www.waterqualitydata.us/data/providers/STORET/organizations/MTVOLWQM_WQX/activities/MTVOLWQM_WQX-RC-ROC_9%2F25%2F2023_S/results/1007709194/resdetectqntlmts</t>
  </si>
  <si>
    <t>STORET-1007708697</t>
  </si>
  <si>
    <t>https://www.waterqualitydata.us/data/providers/STORET/organizations/MTVOLWQM_WQX/activities/MTVOLWQM_WQX-RC-FOX_7%2F30%2F2023_S/results/1007708697/resdetectqntlmts</t>
  </si>
  <si>
    <t>STORET-1007708035</t>
  </si>
  <si>
    <t>https://www.waterqualitydata.us/data/providers/STORET/organizations/MTVOLWQM_WQX/activities/MTVOLWQM_WQX-CLCR_6%2F25%2F2023_S/results/1007708035/resdetectqntlmts</t>
  </si>
  <si>
    <t>STORET-1007708849</t>
  </si>
  <si>
    <t>https://www.waterqualitydata.us/data/providers/STORET/organizations/MTVOLWQM_WQX/activities/MTVOLWQM_WQX-RC-GIB_5%2F28%2F2023_QC-FB/results/1007708849/resdetectqntlmts</t>
  </si>
  <si>
    <t>STORET-1007709018</t>
  </si>
  <si>
    <t>https://www.waterqualitydata.us/data/providers/STORET/organizations/MTVOLWQM_WQX/activities/MTVOLWQM_WQX-RC-JOL_8%2F28%2F2023_S/results/1007709018/resdetectqntlmts</t>
  </si>
  <si>
    <t>STORET-1007709030</t>
  </si>
  <si>
    <t>https://www.waterqualitydata.us/data/providers/STORET/organizations/MTVOLWQM_WQX/activities/MTVOLWQM_WQX-RC-JOL_9%2F25%2F2023_QC-FD/results/1007709030/resdetectqntlmts</t>
  </si>
  <si>
    <t>STORET-1007708632</t>
  </si>
  <si>
    <t>https://www.waterqualitydata.us/data/providers/STORET/organizations/MTVOLWQM_WQX/activities/MTVOLWQM_WQX-RC-BOY_8%2F28%2F2023_S/results/1007708632/resdetectqntlmts</t>
  </si>
  <si>
    <t>STORET-1007708572</t>
  </si>
  <si>
    <t>STORET-1007708811</t>
  </si>
  <si>
    <t>STORET-1007708644</t>
  </si>
  <si>
    <t>https://www.waterqualitydata.us/data/providers/STORET/organizations/MTVOLWQM_WQX/activities/MTVOLWQM_WQX-RC-BOY_9%2F25%2F2023_S/results/1007708644/resdetectqntlmts</t>
  </si>
  <si>
    <t>STORET-1007709179</t>
  </si>
  <si>
    <t>https://www.waterqualitydata.us/data/providers/STORET/organizations/MTVOLWQM_WQX/activities/MTVOLWQM_WQX-RC-ROC_8%2F28%2F2023_S/results/1007709179/resdetectqntlmts</t>
  </si>
  <si>
    <t>STORET-1007709061</t>
  </si>
  <si>
    <t>STORET-1007708867</t>
  </si>
  <si>
    <t>https://www.waterqualitydata.us/data/providers/STORET/organizations/MTVOLWQM_WQX/activities/MTVOLWQM_WQX-RC-GIB_6%2F25%2F2023_S/results/1007708867/resdetectqntlmts</t>
  </si>
  <si>
    <t>STORET-1007708885</t>
  </si>
  <si>
    <t>https://www.waterqualitydata.us/data/providers/STORET/organizations/MTVOLWQM_WQX/activities/MTVOLWQM_WQX-RC-GIB_7%2F30%2F2023_S/results/1007708885/resdetectqntlmts</t>
  </si>
  <si>
    <t>STORET-1007709142</t>
  </si>
  <si>
    <t>https://www.waterqualitydata.us/data/providers/STORET/organizations/MTVOLWQM_WQX/activities/MTVOLWQM_WQX-RC-ROC_5%2F28%2F2023_S/results/1007709142/resdetectqntlmts</t>
  </si>
  <si>
    <t>STORET-1007709330</t>
  </si>
  <si>
    <t>STORET-1007708640</t>
  </si>
  <si>
    <t>STORET-1007709189</t>
  </si>
  <si>
    <t>STORET-1007708828</t>
  </si>
  <si>
    <t>https://www.waterqualitydata.us/data/providers/STORET/organizations/MTVOLWQM_WQX/activities/MTVOLWQM_WQX-RC-GIB_4%2F23%2F2023_QC-FB/results/1007708828/resdetectqntlmts</t>
  </si>
  <si>
    <t>STORET-1007709076</t>
  </si>
  <si>
    <t>https://www.waterqualitydata.us/data/providers/STORET/organizations/MTVOLWQM_WQX/activities/MTVOLWQM_WQX-RC-ROB_6%2F25%2F2023_S/results/1007709076/resdetectqntlmts</t>
  </si>
  <si>
    <t>STORET-1007709617</t>
  </si>
  <si>
    <t>STORET-1007708923</t>
  </si>
  <si>
    <t>STORET-1007709147</t>
  </si>
  <si>
    <t>STORET-1007709742</t>
  </si>
  <si>
    <t>STORET-1007709041</t>
  </si>
  <si>
    <t>STORET-1007709727</t>
  </si>
  <si>
    <t>STORET-1007708634</t>
  </si>
  <si>
    <t>STORET-1007709166</t>
  </si>
  <si>
    <t>https://www.waterqualitydata.us/data/providers/STORET/organizations/MTVOLWQM_WQX/activities/MTVOLWQM_WQX-RC-ROC_7%2F30%2F2023_S/results/1007709166/resdetectqntlmts</t>
  </si>
  <si>
    <t>STORET-1007709120</t>
  </si>
  <si>
    <t>MTVOLWQM_WQX-CLCR_9/25/2023_S</t>
  </si>
  <si>
    <t>STORET-1007708073</t>
  </si>
  <si>
    <t>Collection Date: 9/25/2023 11:15:00 AM</t>
  </si>
  <si>
    <t>https://www.waterqualitydata.us/data/providers/STORET/organizations/MTVOLWQM_WQX/activities/MTVOLWQM_WQX-CLCR_9%2F25%2F2023_S/results/1007708073/resdetectqntlmts</t>
  </si>
  <si>
    <t>STORET-1007708619</t>
  </si>
  <si>
    <t>https://www.waterqualitydata.us/data/providers/STORET/organizations/MTVOLWQM_WQX/activities/MTVOLWQM_WQX-RC-BOY_7%2F30%2F2023_S/results/1007708619/resdetectqntlmts</t>
  </si>
  <si>
    <t>STORET-1007709011</t>
  </si>
  <si>
    <t>https://www.waterqualitydata.us/data/providers/STORET/organizations/MTVOLWQM_WQX/activities/MTVOLWQM_WQX-RC-JOL_8%2F28%2F2023_QC-FD/results/1007709011/resdetectqntlmts</t>
  </si>
  <si>
    <t>STORET-1007708038</t>
  </si>
  <si>
    <t>https://www.waterqualitydata.us/data/providers/STORET/organizations/MTVOLWQM_WQX/activities/MTVOLWQM_WQX-CLCR_6%2F25%2F2023_S/results/1007708038/resdetectqntlmts</t>
  </si>
  <si>
    <t>STORET-1007708986</t>
  </si>
  <si>
    <t>STORET-1007709655</t>
  </si>
  <si>
    <t>https://www.waterqualitydata.us/data/providers/STORET/organizations/MTVOLWQM_WQX/activities/MTVOLWQM_WQX-WF-RC-SR_6%2F25%2F2023_S/results/1007709655/resdetectqntlmts</t>
  </si>
  <si>
    <t>STORET-1007709774</t>
  </si>
  <si>
    <t>https://www.waterqualitydata.us/data/providers/STORET/organizations/MTVOLWQM_WQX/activities/MTVOLWQM_WQX-WF-RC_9%2F25%2F2023_S/results/1007709774/resdetectqntlmts</t>
  </si>
  <si>
    <t>STORET-1007709170</t>
  </si>
  <si>
    <t>https://www.waterqualitydata.us/data/providers/STORET/organizations/MTVOLWQM_WQX/activities/MTVOLWQM_WQX-RC-ROC_7%2F30%2F2023_S/results/1007709170/resdetectqntlmts</t>
  </si>
  <si>
    <t>STORET-1007708930</t>
  </si>
  <si>
    <t>https://www.waterqualitydata.us/data/providers/STORET/organizations/MTVOLWQM_WQX/activities/MTVOLWQM_WQX-RC-JOL_11%2F6%2F2023_QC-FD/results/1007708930/resdetectqntlmts</t>
  </si>
  <si>
    <t>STORET-1007708836</t>
  </si>
  <si>
    <t>https://www.waterqualitydata.us/data/providers/STORET/organizations/MTVOLWQM_WQX/activities/MTVOLWQM_WQX-RC-GIB_4%2F23%2F2023_S/results/1007708836/resdetectqntlmts</t>
  </si>
  <si>
    <t>MTVOLWQM_WQX-RC-ROB_5/28/2023_S</t>
  </si>
  <si>
    <t>STORET-1007709063</t>
  </si>
  <si>
    <t>Collection Date: 5/28/2023 11:07:00 AM</t>
  </si>
  <si>
    <t>https://www.waterqualitydata.us/data/providers/STORET/organizations/MTVOLWQM_WQX/activities/MTVOLWQM_WQX-RC-ROB_5%2F28%2F2023_S/results/1007709063/resdetectqntlmts</t>
  </si>
  <si>
    <t>STORET-1007708988</t>
  </si>
  <si>
    <t>STORET-1007709006</t>
  </si>
  <si>
    <t>STORET-1007708575</t>
  </si>
  <si>
    <t>https://www.waterqualitydata.us/data/providers/STORET/organizations/MTVOLWQM_WQX/activities/MTVOLWQM_WQX-RC-BOY_11%2F6%2F2023%20_S/results/1007708575/resdetectqntlmts</t>
  </si>
  <si>
    <t>STORET-1007709337</t>
  </si>
  <si>
    <t>STORET-1007708058</t>
  </si>
  <si>
    <t>https://www.waterqualitydata.us/data/providers/STORET/organizations/MTVOLWQM_WQX/activities/MTVOLWQM_WQX-CLCR_8%2F28%2F2023_S/results/1007708058/resdetectqntlmts</t>
  </si>
  <si>
    <t>STORET-1007709168</t>
  </si>
  <si>
    <t>https://www.waterqualitydata.us/data/providers/STORET/organizations/MTVOLWQM_WQX/activities/MTVOLWQM_WQX-RC-ROC_7%2F30%2F2023_S/results/1007709168/resdetectqntlmts</t>
  </si>
  <si>
    <t>STORET-1007708897</t>
  </si>
  <si>
    <t>https://www.waterqualitydata.us/data/providers/STORET/organizations/MTVOLWQM_WQX/activities/MTVOLWQM_WQX-RC-GIB_8%2F28%2F2023_QC-FB/results/1007708897/resdetectqntlmts</t>
  </si>
  <si>
    <t>STORET-1007709152</t>
  </si>
  <si>
    <t>STORET-1007709169</t>
  </si>
  <si>
    <t>https://www.waterqualitydata.us/data/providers/STORET/organizations/MTVOLWQM_WQX/activities/MTVOLWQM_WQX-RC-ROC_7%2F30%2F2023_S/results/1007709169/resdetectqntlmts</t>
  </si>
  <si>
    <t>MTVOLWQM_WQX-RC-GIB_6/25/2023_F-MSR/OBS</t>
  </si>
  <si>
    <t>STORET-1007708855</t>
  </si>
  <si>
    <t>STORET-1007708638</t>
  </si>
  <si>
    <t>STORET-1007708609</t>
  </si>
  <si>
    <t>https://www.waterqualitydata.us/data/providers/STORET/organizations/MTVOLWQM_WQX/activities/MTVOLWQM_WQX-RC-BOY_6%2F25%2F2023_S/results/1007708609/resdetectqntlmts</t>
  </si>
  <si>
    <t>STORET-1007708682</t>
  </si>
  <si>
    <t>STORET-1007709178</t>
  </si>
  <si>
    <t>https://www.waterqualitydata.us/data/providers/STORET/organizations/MTVOLWQM_WQX/activities/MTVOLWQM_WQX-RC-ROC_8%2F28%2F2023_S/results/1007709178/resdetectqntlmts</t>
  </si>
  <si>
    <t>STORET-1007709747</t>
  </si>
  <si>
    <t>https://www.waterqualitydata.us/data/providers/STORET/organizations/MTVOLWQM_WQX/activities/MTVOLWQM_WQX-WF-RC_7%2F30%2F2023_S/results/1007709747/resdetectqntlmts</t>
  </si>
  <si>
    <t>STORET-1007709763</t>
  </si>
  <si>
    <t>STORET-1007708731</t>
  </si>
  <si>
    <t>STORET-1007708750</t>
  </si>
  <si>
    <t>STORET-1007708936</t>
  </si>
  <si>
    <t>https://www.waterqualitydata.us/data/providers/STORET/organizations/MTVOLWQM_WQX/activities/MTVOLWQM_WQX-RC-JOL_11%2F6%2F2023_S/results/1007708936/resdetectqntlmts</t>
  </si>
  <si>
    <t>STORET-1007708021</t>
  </si>
  <si>
    <t>STORET-1007708743</t>
  </si>
  <si>
    <t>STORET-1007709658</t>
  </si>
  <si>
    <t>https://www.waterqualitydata.us/data/providers/STORET/organizations/MTVOLWQM_WQX/activities/MTVOLWQM_WQX-WF-RC-SR_6%2F25%2F2023_S/results/1007709658/resdetectqntlmts</t>
  </si>
  <si>
    <t>STORET-1007708777</t>
  </si>
  <si>
    <t>STORET-1007708702</t>
  </si>
  <si>
    <t>STORET-1007708678</t>
  </si>
  <si>
    <t>STORET-1007708010</t>
  </si>
  <si>
    <t>https://www.waterqualitydata.us/data/providers/STORET/organizations/MTVOLWQM_WQX/activities/MTVOLWQM_WQX-CLCR_4%2F23%2F2023_S/results/1007708010/resdetectqntlmts</t>
  </si>
  <si>
    <t>STORET-1007709702</t>
  </si>
  <si>
    <t>STORET-1007709043</t>
  </si>
  <si>
    <t>STORET-1007709678</t>
  </si>
  <si>
    <t>STORET-1007708914</t>
  </si>
  <si>
    <t>https://www.waterqualitydata.us/data/providers/STORET/organizations/MTVOLWQM_WQX/activities/MTVOLWQM_WQX-RC-GIB_9%2F25%2F2023_QC-FB/results/1007708914/resdetectqntlmts</t>
  </si>
  <si>
    <t>STORET-1007709770</t>
  </si>
  <si>
    <t>https://www.waterqualitydata.us/data/providers/STORET/organizations/MTVOLWQM_WQX/activities/MTVOLWQM_WQX-WF-RC_9%2F25%2F2023_S/results/1007709770/resdetectqntlmts</t>
  </si>
  <si>
    <t>STORET-1007709314</t>
  </si>
  <si>
    <t>STORET-1007708791</t>
  </si>
  <si>
    <t>STORET-1007709703</t>
  </si>
  <si>
    <t>https://www.waterqualitydata.us/data/providers/STORET/organizations/MTVOLWQM_WQX/activities/MTVOLWQM_WQX-WF-RC_11%2F6%2F2023_S/results/1007709703/resdetectqntlmts</t>
  </si>
  <si>
    <t>STORET-1007709002</t>
  </si>
  <si>
    <t>https://www.waterqualitydata.us/data/providers/STORET/organizations/MTVOLWQM_WQX/activities/MTVOLWQM_WQX-RC-JOL_7%2F30%2F2023_S/results/1007709002/resdetectqntlmts</t>
  </si>
  <si>
    <t>STORET-1007708900</t>
  </si>
  <si>
    <t>https://www.waterqualitydata.us/data/providers/STORET/organizations/MTVOLWQM_WQX/activities/MTVOLWQM_WQX-RC-GIB_8%2F28%2F2023_QC-FB/results/1007708900/resdetectqntlmts</t>
  </si>
  <si>
    <t>MTVOLWQM_WQX-RC-BOY_4/23/2023 _F-MSR/OBS</t>
  </si>
  <si>
    <t>STORET-1007708580</t>
  </si>
  <si>
    <t>STORET-1007709728</t>
  </si>
  <si>
    <t>STORET-1007708014</t>
  </si>
  <si>
    <t>https://www.waterqualitydata.us/data/providers/STORET/organizations/MTVOLWQM_WQX/activities/MTVOLWQM_WQX-CLCR_4%2F23%2F2023_S/results/1007708014/resdetectqntlmts</t>
  </si>
  <si>
    <t>STORET-1007708985</t>
  </si>
  <si>
    <t>https://www.waterqualitydata.us/data/providers/STORET/organizations/MTVOLWQM_WQX/activities/MTVOLWQM_WQX-RC-JOL_6%2F25%2F2023_S/results/1007708985/resdetectqntlmts</t>
  </si>
  <si>
    <t>STORET-1007708019</t>
  </si>
  <si>
    <t>STORET-1007708628</t>
  </si>
  <si>
    <t>STORET-1007708568</t>
  </si>
  <si>
    <t>STORET-1007709072</t>
  </si>
  <si>
    <t>STORET-1007709096</t>
  </si>
  <si>
    <t>STORET-1007709298</t>
  </si>
  <si>
    <t>STORET-1007709347</t>
  </si>
  <si>
    <t>https://www.waterqualitydata.us/data/providers/STORET/organizations/MTVOLWQM_WQX/activities/MTVOLWQM_WQX-RLCR_7%2F30%2F2023_S/results/1007709347/resdetectqntlmts</t>
  </si>
  <si>
    <t>STORET-1007708710</t>
  </si>
  <si>
    <t>https://www.waterqualitydata.us/data/providers/STORET/organizations/MTVOLWQM_WQX/activities/MTVOLWQM_WQX-RC-FOX_8%2F28%2F2023-QC-FD/results/1007708710/resdetectqntlmts</t>
  </si>
  <si>
    <t>STORET-1007709294</t>
  </si>
  <si>
    <t>STORET-1007708586</t>
  </si>
  <si>
    <t>STORET-1007709344</t>
  </si>
  <si>
    <t>https://www.waterqualitydata.us/data/providers/STORET/organizations/MTVOLWQM_WQX/activities/MTVOLWQM_WQX-RLCR_7%2F30%2F2023_S/results/1007709344/resdetectqntlmts</t>
  </si>
  <si>
    <t>STORET-1007709745</t>
  </si>
  <si>
    <t>STORET-1007708860</t>
  </si>
  <si>
    <t>STORET-1007709716</t>
  </si>
  <si>
    <t>STORET-1007708891</t>
  </si>
  <si>
    <t>STORET-1007708945</t>
  </si>
  <si>
    <t>https://www.waterqualitydata.us/data/providers/STORET/organizations/MTVOLWQM_WQX/activities/MTVOLWQM_WQX-RC-JOL_4%2F23%2F2023_QC-FD/results/1007708945/resdetectqntlmts</t>
  </si>
  <si>
    <t>STORET-1007708765</t>
  </si>
  <si>
    <t>STORET-1007709758</t>
  </si>
  <si>
    <t>https://www.waterqualitydata.us/data/providers/STORET/organizations/MTVOLWQM_WQX/activities/MTVOLWQM_WQX-WF-RC_8%2F28%2F2023_S/results/1007709758/resdetectqntlmts</t>
  </si>
  <si>
    <t>STORET-1007708776</t>
  </si>
  <si>
    <t>STORET-1007708794</t>
  </si>
  <si>
    <t>https://www.waterqualitydata.us/data/providers/STORET/organizations/MTVOLWQM_WQX/activities/MTVOLWQM_WQX-RC-FSBY_8%2F28%2F2023_S/results/1007708794/resdetectqntlmts</t>
  </si>
  <si>
    <t>STORET-1007708651</t>
  </si>
  <si>
    <t>STORET-1007709183</t>
  </si>
  <si>
    <t>STORET-1007709161</t>
  </si>
  <si>
    <t>STORET-1007708018</t>
  </si>
  <si>
    <t>STORET-1007708966</t>
  </si>
  <si>
    <t>https://www.waterqualitydata.us/data/providers/STORET/organizations/MTVOLWQM_WQX/activities/MTVOLWQM_WQX-RC-JOL_5%2F28%2F2023_S/results/1007708966/resdetectqntlmts</t>
  </si>
  <si>
    <t>STORET-1007708850</t>
  </si>
  <si>
    <t>https://www.waterqualitydata.us/data/providers/STORET/organizations/MTVOLWQM_WQX/activities/MTVOLWQM_WQX-RC-GIB_5%2F28%2F2023_S/results/1007708850/resdetectqntlmts</t>
  </si>
  <si>
    <t>STORET-1007708784</t>
  </si>
  <si>
    <t>https://www.waterqualitydata.us/data/providers/STORET/organizations/MTVOLWQM_WQX/activities/MTVOLWQM_WQX-RC-FSBY_7%2F30%2F2023_S/results/1007708784/resdetectqntlmts</t>
  </si>
  <si>
    <t>STORET-1007708023</t>
  </si>
  <si>
    <t>https://www.waterqualitydata.us/data/providers/STORET/organizations/MTVOLWQM_WQX/activities/MTVOLWQM_WQX-CLCR_5%2F28%2F2023_S/results/1007708023/resdetectqntlmts</t>
  </si>
  <si>
    <t>STORET-1007708596</t>
  </si>
  <si>
    <t>https://www.waterqualitydata.us/data/providers/STORET/organizations/MTVOLWQM_WQX/activities/MTVOLWQM_WQX-RC-BOY_5%2F28%2F2023_S/results/1007708596/resdetectqntlmts</t>
  </si>
  <si>
    <t>STORET-1007709688</t>
  </si>
  <si>
    <t>STORET-1007709662</t>
  </si>
  <si>
    <t>STORET-1007708905</t>
  </si>
  <si>
    <t>https://www.waterqualitydata.us/data/providers/STORET/organizations/MTVOLWQM_WQX/activities/MTVOLWQM_WQX-RC-GIB_8%2F28%2F2023_S/results/1007708905/resdetectqntlmts</t>
  </si>
  <si>
    <t>STORET-1007709654</t>
  </si>
  <si>
    <t>STORET-1007708641</t>
  </si>
  <si>
    <t>https://www.waterqualitydata.us/data/providers/STORET/organizations/MTVOLWQM_WQX/activities/MTVOLWQM_WQX-RC-BOY_9%2F25%2F2023_S/results/1007708641/resdetectqntlmts</t>
  </si>
  <si>
    <t>STORET-1007708846</t>
  </si>
  <si>
    <t>https://www.waterqualitydata.us/data/providers/STORET/organizations/MTVOLWQM_WQX/activities/MTVOLWQM_WQX-RC-GIB_5%2F28%2F2023_QC-FB/results/1007708846/resdetectqntlmts</t>
  </si>
  <si>
    <t>STORET-1007709719</t>
  </si>
  <si>
    <t>STORET-1007708645</t>
  </si>
  <si>
    <t>https://www.waterqualitydata.us/data/providers/STORET/organizations/MTVOLWQM_WQX/activities/MTVOLWQM_WQX-RC-BOY_9%2F25%2F2023_S/results/1007708645/resdetectqntlmts</t>
  </si>
  <si>
    <t>STORET-1007708606</t>
  </si>
  <si>
    <t>https://www.waterqualitydata.us/data/providers/STORET/organizations/MTVOLWQM_WQX/activities/MTVOLWQM_WQX-RC-BOY_6%2F25%2F2023_S/results/1007708606/resdetectqntlmts</t>
  </si>
  <si>
    <t>STORET-1007708659</t>
  </si>
  <si>
    <t>STORET-1007709647</t>
  </si>
  <si>
    <t>https://www.waterqualitydata.us/data/providers/STORET/organizations/MTVOLWQM_WQX/activities/MTVOLWQM_WQX-WF-RC-SR_5%2F28%2F2023_S/results/1007709647/resdetectqntlmts</t>
  </si>
  <si>
    <t>STORET-1007709327</t>
  </si>
  <si>
    <t>STORET-1007708598</t>
  </si>
  <si>
    <t>STORET-1007708584</t>
  </si>
  <si>
    <t>https://www.waterqualitydata.us/data/providers/STORET/organizations/MTVOLWQM_WQX/activities/MTVOLWQM_WQX-RC-BOY_4%2F23%2F2023%20_S/results/1007708584/resdetectqntlmts</t>
  </si>
  <si>
    <t>STORET-1007709010</t>
  </si>
  <si>
    <t>https://www.waterqualitydata.us/data/providers/STORET/organizations/MTVOLWQM_WQX/activities/MTVOLWQM_WQX-RC-JOL_8%2F28%2F2023_QC-FD/results/1007709010/resdetectqntlmts</t>
  </si>
  <si>
    <t>STORET-1007708661</t>
  </si>
  <si>
    <t>https://www.waterqualitydata.us/data/providers/STORET/organizations/MTVOLWQM_WQX/activities/MTVOLWQM_WQX-RC-FOX_4%2F23%2F2023_S/results/1007708661/resdetectqntlmts</t>
  </si>
  <si>
    <t>STORET-1007709180</t>
  </si>
  <si>
    <t>https://www.waterqualitydata.us/data/providers/STORET/organizations/MTVOLWQM_WQX/activities/MTVOLWQM_WQX-RC-ROC_8%2F28%2F2023_S/results/1007709180/resdetectqntlmts</t>
  </si>
  <si>
    <t>STORET-1007709057</t>
  </si>
  <si>
    <t>STORET-1007708954</t>
  </si>
  <si>
    <t>STORET-1007708065</t>
  </si>
  <si>
    <t>STORET-1007708590</t>
  </si>
  <si>
    <t>STORET-1007709738</t>
  </si>
  <si>
    <t>https://www.waterqualitydata.us/data/providers/STORET/organizations/MTVOLWQM_WQX/activities/MTVOLWQM_WQX-WF-RC_6%2F25%2F2023_S/results/1007709738/resdetectqntlmts</t>
  </si>
  <si>
    <t>STORET-1007709051</t>
  </si>
  <si>
    <t>https://www.waterqualitydata.us/data/providers/STORET/organizations/MTVOLWQM_WQX/activities/MTVOLWQM_WQX-RC-ROB_4%2F23%2F2023_S/results/1007709051/resdetectqntlmts</t>
  </si>
  <si>
    <t>STORET-1007708806</t>
  </si>
  <si>
    <t>https://www.waterqualitydata.us/data/providers/STORET/organizations/MTVOLWQM_WQX/activities/MTVOLWQM_WQX-RC-FSBY_9%2F25%2F2023_S/results/1007708806/resdetectqntlmts</t>
  </si>
  <si>
    <t>STORET-1007708787</t>
  </si>
  <si>
    <t>STORET-1007709157</t>
  </si>
  <si>
    <t>https://www.waterqualitydata.us/data/providers/STORET/organizations/MTVOLWQM_WQX/activities/MTVOLWQM_WQX-RC-ROC_6%2F25%2F2023_S/results/1007709157/resdetectqntlmts</t>
  </si>
  <si>
    <t>STORET-1007709164</t>
  </si>
  <si>
    <t>STORET-1007708721</t>
  </si>
  <si>
    <t>STORET-1007709009</t>
  </si>
  <si>
    <t>STORET-1007708649</t>
  </si>
  <si>
    <t>STORET-1007708709</t>
  </si>
  <si>
    <t>https://www.waterqualitydata.us/data/providers/STORET/organizations/MTVOLWQM_WQX/activities/MTVOLWQM_WQX-RC-FOX_8%2F28%2F2023-QC-FD/results/1007708709/resdetectqntlmts</t>
  </si>
  <si>
    <t>STORET-1007709084</t>
  </si>
  <si>
    <t>STORET-1007709082</t>
  </si>
  <si>
    <t>STORET-1007709097</t>
  </si>
  <si>
    <t>STORET-1007708007</t>
  </si>
  <si>
    <t>https://www.waterqualitydata.us/data/providers/STORET/organizations/MTVOLWQM_WQX/activities/MTVOLWQM_WQX-CLCR_11%2F6%2F2023_S/results/1007708007/resdetectqntlmts</t>
  </si>
  <si>
    <t>STORET-1007708990</t>
  </si>
  <si>
    <t>STORET-1007708064</t>
  </si>
  <si>
    <t>STORET-1007709675</t>
  </si>
  <si>
    <t>STORET-1007709619</t>
  </si>
  <si>
    <t>STORET-1007709186</t>
  </si>
  <si>
    <t>STORET-1007708770</t>
  </si>
  <si>
    <t>https://www.waterqualitydata.us/data/providers/STORET/organizations/MTVOLWQM_WQX/activities/MTVOLWQM_WQX-RC-FSBY_6%2F25%2F2023_S/results/1007708770/resdetectqntlmts</t>
  </si>
  <si>
    <t>STORET-1007708918</t>
  </si>
  <si>
    <t>https://www.waterqualitydata.us/data/providers/STORET/organizations/MTVOLWQM_WQX/activities/MTVOLWQM_WQX-RC-GIB_9%2F25%2F2023_S/results/1007708918/resdetectqntlmts</t>
  </si>
  <si>
    <t>STORET-1007709187</t>
  </si>
  <si>
    <t>STORET-1007709073</t>
  </si>
  <si>
    <t>STORET-1007709093</t>
  </si>
  <si>
    <t>STORET-1007708733</t>
  </si>
  <si>
    <t>STORET-1007709713</t>
  </si>
  <si>
    <t>https://www.waterqualitydata.us/data/providers/STORET/organizations/MTVOLWQM_WQX/activities/MTVOLWQM_WQX-WF-RC_4%2F23%2F2023_S/results/1007709713/resdetectqntlmts</t>
  </si>
  <si>
    <t>STORET-1007708775</t>
  </si>
  <si>
    <t>STORET-1007709158</t>
  </si>
  <si>
    <t>https://www.waterqualitydata.us/data/providers/STORET/organizations/MTVOLWQM_WQX/activities/MTVOLWQM_WQX-RC-ROC_6%2F25%2F2023_S/results/1007709158/resdetectqntlmts</t>
  </si>
  <si>
    <t>STORET-1007709071</t>
  </si>
  <si>
    <t>STORET-1007708717</t>
  </si>
  <si>
    <t>https://www.waterqualitydata.us/data/providers/STORET/organizations/MTVOLWQM_WQX/activities/MTVOLWQM_WQX-RC-FOX_8%2F28%2F2023-S/results/1007708717/resdetectqntlmts</t>
  </si>
  <si>
    <t>STORET-1007709762</t>
  </si>
  <si>
    <t>https://www.waterqualitydata.us/data/providers/STORET/organizations/MTVOLWQM_WQX/activities/MTVOLWQM_WQX-WF-RC_8%2F28%2F2023_S/results/1007709762/resdetectqntlmts</t>
  </si>
  <si>
    <t>STORET-1007708942</t>
  </si>
  <si>
    <t>https://www.waterqualitydata.us/data/providers/STORET/organizations/MTVOLWQM_WQX/activities/MTVOLWQM_WQX-RC-JOL_4%2F23%2F2023_QC-FD/results/1007708942/resdetectqntlmts</t>
  </si>
  <si>
    <t>STORET-1007708803</t>
  </si>
  <si>
    <t>STORET-1007709317</t>
  </si>
  <si>
    <t>STORET-1007709296</t>
  </si>
  <si>
    <t>STORET-1007709025</t>
  </si>
  <si>
    <t>STORET-1007708576</t>
  </si>
  <si>
    <t>https://www.waterqualitydata.us/data/providers/STORET/organizations/MTVOLWQM_WQX/activities/MTVOLWQM_WQX-RC-BOY_11%2F6%2F2023%20_S/results/1007708576/resdetectqntlmts</t>
  </si>
  <si>
    <t>STORET-1007708858</t>
  </si>
  <si>
    <t>MTVOLWQM_WQX-RLCR_4/23/2023_F-MSR/OBS</t>
  </si>
  <si>
    <t>STORET-1007709307</t>
  </si>
  <si>
    <t>STORET-1007709690</t>
  </si>
  <si>
    <t>STORET-1007708845</t>
  </si>
  <si>
    <t>https://www.waterqualitydata.us/data/providers/STORET/organizations/MTVOLWQM_WQX/activities/MTVOLWQM_WQX-RC-GIB_5%2F28%2F2023_QC-FB/results/1007708845/resdetectqntlmts</t>
  </si>
  <si>
    <t>STORET-1007708719</t>
  </si>
  <si>
    <t>STORET-1007708987</t>
  </si>
  <si>
    <t>STORET-1007709361</t>
  </si>
  <si>
    <t>STORET-1007708876</t>
  </si>
  <si>
    <t>STORET-1007708686</t>
  </si>
  <si>
    <t>https://www.waterqualitydata.us/data/providers/STORET/organizations/MTVOLWQM_WQX/activities/MTVOLWQM_WQX-RC-FOX_6%2F25%2F2023_S/results/1007708686/resdetectqntlmts</t>
  </si>
  <si>
    <t>STORET-1007709008</t>
  </si>
  <si>
    <t>STORET-1007708701</t>
  </si>
  <si>
    <t>STORET-1007708790</t>
  </si>
  <si>
    <t>STORET-1007709694</t>
  </si>
  <si>
    <t>https://www.waterqualitydata.us/data/providers/STORET/organizations/MTVOLWQM_WQX/activities/MTVOLWQM_WQX-WF-RC-SR_9%2F25%2F2023_S/results/1007709694/resdetectqntlmts</t>
  </si>
  <si>
    <t>STORET-1007709107</t>
  </si>
  <si>
    <t>STORET-1007709669</t>
  </si>
  <si>
    <t>https://www.waterqualitydata.us/data/providers/STORET/organizations/MTVOLWQM_WQX/activities/MTVOLWQM_WQX-WF-RC-SR_7%2F30%2F2023_S/results/1007709669/resdetectqntlmts</t>
  </si>
  <si>
    <t>MTVOLWQM_WQX-RC-ROB_8/28/2023_S</t>
  </si>
  <si>
    <t>STORET-1007709102</t>
  </si>
  <si>
    <t>Collection Date: 8/28/2023 1105:00 AM</t>
  </si>
  <si>
    <t>https://www.waterqualitydata.us/data/providers/STORET/organizations/MTVOLWQM_WQX/activities/MTVOLWQM_WQX-RC-ROB_8%2F28%2F2023_S/results/1007709102/resdetectqntlmts</t>
  </si>
  <si>
    <t>STORET-1007708901</t>
  </si>
  <si>
    <t>https://www.waterqualitydata.us/data/providers/STORET/organizations/MTVOLWQM_WQX/activities/MTVOLWQM_WQX-RC-GIB_8%2F28%2F2023_S/results/1007708901/resdetectqntlmts</t>
  </si>
  <si>
    <t>STORET-1007708066</t>
  </si>
  <si>
    <t>STORET-1007708732</t>
  </si>
  <si>
    <t>STORET-1007709130</t>
  </si>
  <si>
    <t>https://www.waterqualitydata.us/data/providers/STORET/organizations/MTVOLWQM_WQX/activities/MTVOLWQM_WQX-RC-ROC_4%2F23%2F2023_S/results/1007709130/resdetectqntlmts</t>
  </si>
  <si>
    <t>STORET-1007708614</t>
  </si>
  <si>
    <t>STORET-1007708902</t>
  </si>
  <si>
    <t>https://www.waterqualitydata.us/data/providers/STORET/organizations/MTVOLWQM_WQX/activities/MTVOLWQM_WQX-RC-GIB_8%2F28%2F2023_S/results/1007708902/resdetectqntlmts</t>
  </si>
  <si>
    <t>STORET-1007709173</t>
  </si>
  <si>
    <t>STORET-1007708911</t>
  </si>
  <si>
    <t>STORET-1007709162</t>
  </si>
  <si>
    <t>STORET-1007709354</t>
  </si>
  <si>
    <t>STORET-1007708970</t>
  </si>
  <si>
    <t>STORET-1007709193</t>
  </si>
  <si>
    <t>https://www.waterqualitydata.us/data/providers/STORET/organizations/MTVOLWQM_WQX/activities/MTVOLWQM_WQX-RC-ROC_9%2F25%2F2023_S/results/1007709193/resdetectqntlmts</t>
  </si>
  <si>
    <t>STORET-1007708859</t>
  </si>
  <si>
    <t>STORET-1007709732</t>
  </si>
  <si>
    <t>STORET-1007709056</t>
  </si>
  <si>
    <t>STORET-1007709156</t>
  </si>
  <si>
    <t>https://www.waterqualitydata.us/data/providers/STORET/organizations/MTVOLWQM_WQX/activities/MTVOLWQM_WQX-RC-ROC_6%2F25%2F2023_S/results/1007709156/resdetectqntlmts</t>
  </si>
  <si>
    <t>STORET-1007708951</t>
  </si>
  <si>
    <t>https://www.waterqualitydata.us/data/providers/STORET/organizations/MTVOLWQM_WQX/activities/MTVOLWQM_WQX-RC-JOL_4%2F23%2F2023_S/results/1007708951/resdetectqntlmts</t>
  </si>
  <si>
    <t>STORET-1007708070</t>
  </si>
  <si>
    <t>https://www.waterqualitydata.us/data/providers/STORET/organizations/MTVOLWQM_WQX/activities/MTVOLWQM_WQX-CLCR_9%2F25%2F2023_S/results/1007708070/resdetectqntlmts</t>
  </si>
  <si>
    <t>STORET-1007708861</t>
  </si>
  <si>
    <t>STORET-1007709177</t>
  </si>
  <si>
    <t>STORET-1007708622</t>
  </si>
  <si>
    <t>STORET-1007709024</t>
  </si>
  <si>
    <t>STORET-1007708577</t>
  </si>
  <si>
    <t>https://www.waterqualitydata.us/data/providers/STORET/organizations/MTVOLWQM_WQX/activities/MTVOLWQM_WQX-RC-BOY_11%2F6%2F2023%20_S/results/1007708577/resdetectqntlmts</t>
  </si>
  <si>
    <t>STORET-1007709698</t>
  </si>
  <si>
    <t>STORET-1007709112</t>
  </si>
  <si>
    <t>https://www.waterqualitydata.us/data/providers/STORET/organizations/MTVOLWQM_WQX/activities/MTVOLWQM_WQX-RC-ROB_9%2F25%2F2023_S/results/1007709112/resdetectqntlmts</t>
  </si>
  <si>
    <t>STORET-1007708599</t>
  </si>
  <si>
    <t>STORET-1007709103</t>
  </si>
  <si>
    <t>https://www.waterqualitydata.us/data/providers/STORET/organizations/MTVOLWQM_WQX/activities/MTVOLWQM_WQX-RC-ROB_8%2F28%2F2023_S/results/1007709103/resdetectqntlmts</t>
  </si>
  <si>
    <t>STORET-1007708045</t>
  </si>
  <si>
    <t>STORET-1007708597</t>
  </si>
  <si>
    <t>https://www.waterqualitydata.us/data/providers/STORET/organizations/MTVOLWQM_WQX/activities/MTVOLWQM_WQX-RC-BOY_5%2F28%2F2023_S/results/1007708597/resdetectqntlmts</t>
  </si>
  <si>
    <t>STORET-1007708662</t>
  </si>
  <si>
    <t>https://www.waterqualitydata.us/data/providers/STORET/organizations/MTVOLWQM_WQX/activities/MTVOLWQM_WQX-RC-FOX_4%2F23%2F2023_S/results/1007708662/resdetectqntlmts</t>
  </si>
  <si>
    <t>STORET-1007708815</t>
  </si>
  <si>
    <t>STORET-1007708671</t>
  </si>
  <si>
    <t>STORET-1007708689</t>
  </si>
  <si>
    <t>STORET-1007709664</t>
  </si>
  <si>
    <t>STORET-1007708696</t>
  </si>
  <si>
    <t>https://www.waterqualitydata.us/data/providers/STORET/organizations/MTVOLWQM_WQX/activities/MTVOLWQM_WQX-RC-FOX_7%2F30%2F2023_S/results/1007708696/resdetectqntlmts</t>
  </si>
  <si>
    <t>STORET-1007709682</t>
  </si>
  <si>
    <t>https://www.waterqualitydata.us/data/providers/STORET/organizations/MTVOLWQM_WQX/activities/MTVOLWQM_WQX-WF-RC-SR_8%2F28%2F2023_S/results/1007709682/resdetectqntlmts</t>
  </si>
  <si>
    <t>STORET-1007708899</t>
  </si>
  <si>
    <t>https://www.waterqualitydata.us/data/providers/STORET/organizations/MTVOLWQM_WQX/activities/MTVOLWQM_WQX-RC-GIB_8%2F28%2F2023_QC-FB/results/1007708899/resdetectqntlmts</t>
  </si>
  <si>
    <t>STORET-1007708051</t>
  </si>
  <si>
    <t>STORET-1007709631</t>
  </si>
  <si>
    <t>https://www.waterqualitydata.us/data/providers/STORET/organizations/MTVOLWQM_WQX/activities/MTVOLWQM_WQX-WF-RC-SR_4%2F23%2F2023_S/results/1007709631/resdetectqntlmts</t>
  </si>
  <si>
    <t>STORET-1007708049</t>
  </si>
  <si>
    <t>https://www.waterqualitydata.us/data/providers/STORET/organizations/MTVOLWQM_WQX/activities/MTVOLWQM_WQX-CLCR_7%2F30%2F2023_S/results/1007708049/resdetectqntlmts</t>
  </si>
  <si>
    <t>STORET-1007708582</t>
  </si>
  <si>
    <t>https://www.waterqualitydata.us/data/providers/STORET/organizations/MTVOLWQM_WQX/activities/MTVOLWQM_WQX-RC-BOY_4%2F23%2F2023%20_S/results/1007708582/resdetectqntlmts</t>
  </si>
  <si>
    <t>STORET-1007709020</t>
  </si>
  <si>
    <t>STORET-1007708718</t>
  </si>
  <si>
    <t>STORET-1007709099</t>
  </si>
  <si>
    <t>https://www.waterqualitydata.us/data/providers/STORET/organizations/MTVOLWQM_WQX/activities/MTVOLWQM_WQX-RC-ROB_8%2F28%2F2023_S/results/1007709099/resdetectqntlmts</t>
  </si>
  <si>
    <t>STORET-1007708808</t>
  </si>
  <si>
    <t>https://www.waterqualitydata.us/data/providers/STORET/organizations/MTVOLWQM_WQX/activities/MTVOLWQM_WQX-RC-FSBY_9%2F25%2F2023_S/results/1007708808/resdetectqntlmts</t>
  </si>
  <si>
    <t>STORET-1007708920</t>
  </si>
  <si>
    <t>https://www.waterqualitydata.us/data/providers/STORET/organizations/MTVOLWQM_WQX/activities/MTVOLWQM_WQX-RC-GIB_9%2F25%2F2023_S/results/1007708920/resdetectqntlmts</t>
  </si>
  <si>
    <t>STORET-1007708074</t>
  </si>
  <si>
    <t>https://www.waterqualitydata.us/data/providers/STORET/organizations/MTVOLWQM_WQX/activities/MTVOLWQM_WQX-CLCR_9%2F25%2F2023_S/results/1007708074/resdetectqntlmts</t>
  </si>
  <si>
    <t>STORET-1007709143</t>
  </si>
  <si>
    <t>https://www.waterqualitydata.us/data/providers/STORET/organizations/MTVOLWQM_WQX/activities/MTVOLWQM_WQX-RC-ROC_5%2F28%2F2023_S/results/1007709143/resdetectqntlmts</t>
  </si>
  <si>
    <t>STORET-1007708616</t>
  </si>
  <si>
    <t>STORET-1007708823</t>
  </si>
  <si>
    <t>https://www.waterqualitydata.us/data/providers/STORET/organizations/MTVOLWQM_WQX/activities/MTVOLWQM_WQX-RC-GIB_11%2F6%2F2023_S/results/1007708823/resdetectqntlmts</t>
  </si>
  <si>
    <t>STORET-1007708016</t>
  </si>
  <si>
    <t>STORET-1007709306</t>
  </si>
  <si>
    <t>STORET-1007708063</t>
  </si>
  <si>
    <t>STORET-1007709371</t>
  </si>
  <si>
    <t>https://www.waterqualitydata.us/data/providers/STORET/organizations/MTVOLWQM_WQX/activities/MTVOLWQM_WQX-RLCR_9%2F25%2F2023_S/results/1007709371/resdetectqntlmts</t>
  </si>
  <si>
    <t>STORET-1007709045</t>
  </si>
  <si>
    <t>https://www.waterqualitydata.us/data/providers/STORET/organizations/MTVOLWQM_WQX/activities/MTVOLWQM_WQX-RC-ROB_11%2F6%2F2023_S/results/1007709045/resdetectqntlmts</t>
  </si>
  <si>
    <t>STORET-1007708960</t>
  </si>
  <si>
    <t>https://www.waterqualitydata.us/data/providers/STORET/organizations/MTVOLWQM_WQX/activities/MTVOLWQM_WQX-RC-JOL_5%2F28%2F2023_QC-FD/results/1007708960/resdetectqntlmts</t>
  </si>
  <si>
    <t>STORET-1007708681</t>
  </si>
  <si>
    <t>STORET-1007708796</t>
  </si>
  <si>
    <t>https://www.waterqualitydata.us/data/providers/STORET/organizations/MTVOLWQM_WQX/activities/MTVOLWQM_WQX-RC-FSBY_8%2F28%2F2023_S/results/1007708796/resdetectqntlmts</t>
  </si>
  <si>
    <t>STORET-1007709106</t>
  </si>
  <si>
    <t>STORET-1007708820</t>
  </si>
  <si>
    <t>https://www.waterqualitydata.us/data/providers/STORET/organizations/MTVOLWQM_WQX/activities/MTVOLWQM_WQX-RC-GIB_11%2F6%2F2023_QC-FB/results/1007708820/resdetectqntlmts</t>
  </si>
  <si>
    <t>STORET-1007709691</t>
  </si>
  <si>
    <t>https://www.waterqualitydata.us/data/providers/STORET/organizations/MTVOLWQM_WQX/activities/MTVOLWQM_WQX-WF-RC-SR_9%2F25%2F2023_S/results/1007709691/resdetectqntlmts</t>
  </si>
  <si>
    <t>STORET-1007708892</t>
  </si>
  <si>
    <t>STORET-1007709640</t>
  </si>
  <si>
    <t>STORET-1007708883</t>
  </si>
  <si>
    <t>https://www.waterqualitydata.us/data/providers/STORET/organizations/MTVOLWQM_WQX/activities/MTVOLWQM_WQX-RC-GIB_7%2F30%2F2023_QC-FB/results/1007708883/resdetectqntlmts</t>
  </si>
  <si>
    <t>STORET-1007708000</t>
  </si>
  <si>
    <t>STORET-1007708044</t>
  </si>
  <si>
    <t>STORET-1007708934</t>
  </si>
  <si>
    <t>https://www.waterqualitydata.us/data/providers/STORET/organizations/MTVOLWQM_WQX/activities/MTVOLWQM_WQX-RC-JOL_11%2F6%2F2023_QC-FD/results/1007708934/resdetectqntlmts</t>
  </si>
  <si>
    <t>STORET-1007708997</t>
  </si>
  <si>
    <t>https://www.waterqualitydata.us/data/providers/STORET/organizations/MTVOLWQM_WQX/activities/MTVOLWQM_WQX-RC-JOL_7%2F30%2F2023_QC-FD/results/1007708997/resdetectqntlmts</t>
  </si>
  <si>
    <t>STORET-1007708982</t>
  </si>
  <si>
    <t>https://www.waterqualitydata.us/data/providers/STORET/organizations/MTVOLWQM_WQX/activities/MTVOLWQM_WQX-RC-JOL_6%2F25%2F2023_S/results/1007708982/resdetectqntlmts</t>
  </si>
  <si>
    <t>STORET-1007708872</t>
  </si>
  <si>
    <t>STORET-1007708583</t>
  </si>
  <si>
    <t>https://www.waterqualitydata.us/data/providers/STORET/organizations/MTVOLWQM_WQX/activities/MTVOLWQM_WQX-RC-BOY_4%2F23%2F2023%20_S/results/1007708583/resdetectqntlmts</t>
  </si>
  <si>
    <t>STORET-1007708829</t>
  </si>
  <si>
    <t>https://www.waterqualitydata.us/data/providers/STORET/organizations/MTVOLWQM_WQX/activities/MTVOLWQM_WQX-RC-GIB_4%2F23%2F2023_QC-FB/results/1007708829/resdetectqntlmts</t>
  </si>
  <si>
    <t>STORET-1007709633</t>
  </si>
  <si>
    <t>https://www.waterqualitydata.us/data/providers/STORET/organizations/MTVOLWQM_WQX/activities/MTVOLWQM_WQX-WF-RC-SR_4%2F23%2F2023_S/results/1007709633/resdetectqntlmts</t>
  </si>
  <si>
    <t>STORET-1007709625</t>
  </si>
  <si>
    <t>https://www.waterqualitydata.us/data/providers/STORET/organizations/MTVOLWQM_WQX/activities/MTVOLWQM_WQX-WF-RC-SR_11%2F6%2F2023_S/results/1007709625/resdetectqntlmts</t>
  </si>
  <si>
    <t>STORET-1007708587</t>
  </si>
  <si>
    <t>STORET-1007709101</t>
  </si>
  <si>
    <t>https://www.waterqualitydata.us/data/providers/STORET/organizations/MTVOLWQM_WQX/activities/MTVOLWQM_WQX-RC-ROB_8%2F28%2F2023_S/results/1007709101/resdetectqntlmts</t>
  </si>
  <si>
    <t>STORET-1007709104</t>
  </si>
  <si>
    <t>STORET-1007709044</t>
  </si>
  <si>
    <t>https://www.waterqualitydata.us/data/providers/STORET/organizations/MTVOLWQM_WQX/activities/MTVOLWQM_WQX-RC-ROB_11%2F6%2F2023_S/results/1007709044/resdetectqntlmts</t>
  </si>
  <si>
    <t>STORET-1007709088</t>
  </si>
  <si>
    <t>https://www.waterqualitydata.us/data/providers/STORET/organizations/MTVOLWQM_WQX/activities/MTVOLWQM_WQX-RC-ROB_7%2F30%2F2023_S/results/1007709088/resdetectqntlmts</t>
  </si>
  <si>
    <t>STORET-1007708608</t>
  </si>
  <si>
    <t>https://www.waterqualitydata.us/data/providers/STORET/organizations/MTVOLWQM_WQX/activities/MTVOLWQM_WQX-RC-BOY_6%2F25%2F2023_S/results/1007708608/resdetectqntlmts</t>
  </si>
  <si>
    <t>STORET-1007707999</t>
  </si>
  <si>
    <t>STORET-1007709665</t>
  </si>
  <si>
    <t>STORET-1007708637</t>
  </si>
  <si>
    <t>STORET-1007709323</t>
  </si>
  <si>
    <t>https://www.waterqualitydata.us/data/providers/STORET/organizations/MTVOLWQM_WQX/activities/MTVOLWQM_WQX-RLCR_5%2F28%2F2023_S/results/1007709323/resdetectqntlmts</t>
  </si>
  <si>
    <t>STORET-1007709771</t>
  </si>
  <si>
    <t>https://www.waterqualitydata.us/data/providers/STORET/organizations/MTVOLWQM_WQX/activities/MTVOLWQM_WQX-WF-RC_9%2F25%2F2023_S/results/1007709771/resdetectqntlmts</t>
  </si>
  <si>
    <t>STORET-1007709066</t>
  </si>
  <si>
    <t>https://www.waterqualitydata.us/data/providers/STORET/organizations/MTVOLWQM_WQX/activities/MTVOLWQM_WQX-RC-ROB_5%2F28%2F2023_S/results/1007709066/resdetectqntlmts</t>
  </si>
  <si>
    <t>STORET-1007709091</t>
  </si>
  <si>
    <t>https://www.waterqualitydata.us/data/providers/STORET/organizations/MTVOLWQM_WQX/activities/MTVOLWQM_WQX-RC-ROB_7%2F30%2F2023_S/results/1007709091/resdetectqntlmts</t>
  </si>
  <si>
    <t>STORET-1007708027</t>
  </si>
  <si>
    <t>STORET-1007707997</t>
  </si>
  <si>
    <t>STORET-1007708977</t>
  </si>
  <si>
    <t>https://www.waterqualitydata.us/data/providers/STORET/organizations/MTVOLWQM_WQX/activities/MTVOLWQM_WQX-RC-JOL_6%2F25%2F2023_QC-FD/results/1007708977/resdetectqntlmts</t>
  </si>
  <si>
    <t>STORET-1007708002</t>
  </si>
  <si>
    <t>STORET-1007709739</t>
  </si>
  <si>
    <t>STORET-1007709660</t>
  </si>
  <si>
    <t>STORET-1007709137</t>
  </si>
  <si>
    <t>STORET-1007709345</t>
  </si>
  <si>
    <t>https://www.waterqualitydata.us/data/providers/STORET/organizations/MTVOLWQM_WQX/activities/MTVOLWQM_WQX-RLCR_7%2F30%2F2023_S/results/1007709345/resdetectqntlmts</t>
  </si>
  <si>
    <t>STORET-1007709034</t>
  </si>
  <si>
    <t>https://www.waterqualitydata.us/data/providers/STORET/organizations/MTVOLWQM_WQX/activities/MTVOLWQM_WQX-RC-JOL_9%2F25%2F2023_S/results/1007709034/resdetectqntlmts</t>
  </si>
  <si>
    <t>STORET-1007708739</t>
  </si>
  <si>
    <t>https://www.waterqualitydata.us/data/providers/STORET/organizations/MTVOLWQM_WQX/activities/MTVOLWQM_WQX-RC-FSBY_11%2F6%2F2023_S/results/1007708739/resdetectqntlmts</t>
  </si>
  <si>
    <t>STORET-1007708793</t>
  </si>
  <si>
    <t>https://www.waterqualitydata.us/data/providers/STORET/organizations/MTVOLWQM_WQX/activities/MTVOLWQM_WQX-RC-FSBY_8%2F28%2F2023_S/results/1007708793/resdetectqntlmts</t>
  </si>
  <si>
    <t>STORET-1007708668</t>
  </si>
  <si>
    <t>STORET-1007709620</t>
  </si>
  <si>
    <t>STORET-1007708570</t>
  </si>
  <si>
    <t>STORET-1007709135</t>
  </si>
  <si>
    <t>STORET-1007708875</t>
  </si>
  <si>
    <t>STORET-1007709709</t>
  </si>
  <si>
    <t>STORET-1007709040</t>
  </si>
  <si>
    <t>STORET-1007708618</t>
  </si>
  <si>
    <t>https://www.waterqualitydata.us/data/providers/STORET/organizations/MTVOLWQM_WQX/activities/MTVOLWQM_WQX-RC-BOY_7%2F30%2F2023_S/results/1007708618/resdetectqntlmts</t>
  </si>
  <si>
    <t>STORET-1007709712</t>
  </si>
  <si>
    <t>https://www.waterqualitydata.us/data/providers/STORET/organizations/MTVOLWQM_WQX/activities/MTVOLWQM_WQX-WF-RC_4%2F23%2F2023_S/results/1007709712/resdetectqntlmts</t>
  </si>
  <si>
    <t>STORET-1007709743</t>
  </si>
  <si>
    <t>STORET-1007709182</t>
  </si>
  <si>
    <t>https://www.waterqualitydata.us/data/providers/STORET/organizations/MTVOLWQM_WQX/activities/MTVOLWQM_WQX-RC-ROC_8%2F28%2F2023_S/results/1007709182/resdetectqntlmts</t>
  </si>
  <si>
    <t>STORET-1007709312</t>
  </si>
  <si>
    <t>https://www.waterqualitydata.us/data/providers/STORET/organizations/MTVOLWQM_WQX/activities/MTVOLWQM_WQX-RLCR_4%2F23%2F2023_S/results/1007709312/resdetectqntlmts</t>
  </si>
  <si>
    <t>STORET-1007708851</t>
  </si>
  <si>
    <t>https://www.waterqualitydata.us/data/providers/STORET/organizations/MTVOLWQM_WQX/activities/MTVOLWQM_WQX-RC-GIB_5%2F28%2F2023_S/results/1007708851/resdetectqntlmts</t>
  </si>
  <si>
    <t>STORET-1007708783</t>
  </si>
  <si>
    <t>https://www.waterqualitydata.us/data/providers/STORET/organizations/MTVOLWQM_WQX/activities/MTVOLWQM_WQX-RC-FSBY_7%2F30%2F2023_S/results/1007708783/resdetectqntlmts</t>
  </si>
  <si>
    <t>STORET-1007709358</t>
  </si>
  <si>
    <t>https://www.waterqualitydata.us/data/providers/STORET/organizations/MTVOLWQM_WQX/activities/MTVOLWQM_WQX-RLCR_8%2F28%2F2023_S/results/1007709358/resdetectqntlmts</t>
  </si>
  <si>
    <t>STORET-1007708976</t>
  </si>
  <si>
    <t>https://www.waterqualitydata.us/data/providers/STORET/organizations/MTVOLWQM_WQX/activities/MTVOLWQM_WQX-RC-JOL_6%2F25%2F2023_QC-FD/results/1007708976/resdetectqntlmts</t>
  </si>
  <si>
    <t>STORET-1007709635</t>
  </si>
  <si>
    <t>https://www.waterqualitydata.us/data/providers/STORET/organizations/MTVOLWQM_WQX/activities/MTVOLWQM_WQX-WF-RC-SR_4%2F23%2F2023_S/results/1007709635/resdetectqntlmts</t>
  </si>
  <si>
    <t>STORET-1007709059</t>
  </si>
  <si>
    <t>STORET-1007709015</t>
  </si>
  <si>
    <t>https://www.waterqualitydata.us/data/providers/STORET/organizations/MTVOLWQM_WQX/activities/MTVOLWQM_WQX-RC-JOL_8%2F28%2F2023_S/results/1007709015/resdetectqntlmts</t>
  </si>
  <si>
    <t>STORET-1007708685</t>
  </si>
  <si>
    <t>https://www.waterqualitydata.us/data/providers/STORET/organizations/MTVOLWQM_WQX/activities/MTVOLWQM_WQX-RC-FOX_6%2F25%2F2023_S/results/1007708685/resdetectqntlmts</t>
  </si>
  <si>
    <t>STORET-1007709748</t>
  </si>
  <si>
    <t>https://www.waterqualitydata.us/data/providers/STORET/organizations/MTVOLWQM_WQX/activities/MTVOLWQM_WQX-WF-RC_7%2F30%2F2023_S/results/1007709748/resdetectqntlmts</t>
  </si>
  <si>
    <t>STORET-1007708998</t>
  </si>
  <si>
    <t>https://www.waterqualitydata.us/data/providers/STORET/organizations/MTVOLWQM_WQX/activities/MTVOLWQM_WQX-RC-JOL_7%2F30%2F2023_S/results/1007708998/resdetectqntlmts</t>
  </si>
  <si>
    <t>STORET-1007708948</t>
  </si>
  <si>
    <t>https://www.waterqualitydata.us/data/providers/STORET/organizations/MTVOLWQM_WQX/activities/MTVOLWQM_WQX-RC-JOL_4%2F23%2F2023_S/results/1007708948/resdetectqntlmts</t>
  </si>
  <si>
    <t>STORET-1007708015</t>
  </si>
  <si>
    <t>STORET-1007709036</t>
  </si>
  <si>
    <t>https://www.waterqualitydata.us/data/providers/STORET/organizations/MTVOLWQM_WQX/activities/MTVOLWQM_WQX-RC-JOL_9%2F25%2F2023_S/results/1007709036/resdetectqntlmts</t>
  </si>
  <si>
    <t>STORET-1007708005</t>
  </si>
  <si>
    <t>https://www.waterqualitydata.us/data/providers/STORET/organizations/MTVOLWQM_WQX/activities/MTVOLWQM_WQX-CLCR_11%2F6%2F2023_S/results/1007708005/resdetectqntlmts</t>
  </si>
  <si>
    <t>STORET-1007709318</t>
  </si>
  <si>
    <t>STORET-1007709124</t>
  </si>
  <si>
    <t>https://www.waterqualitydata.us/data/providers/STORET/organizations/MTVOLWQM_WQX/activities/MTVOLWQM_WQX-RC-ROC_11%2F6%2F2023_S/results/1007709124/resdetectqntlmts</t>
  </si>
  <si>
    <t>STORET-1007708903</t>
  </si>
  <si>
    <t>https://www.waterqualitydata.us/data/providers/STORET/organizations/MTVOLWQM_WQX/activities/MTVOLWQM_WQX-RC-GIB_8%2F28%2F2023_S/results/1007708903/resdetectqntlmts</t>
  </si>
  <si>
    <t>STORET-1007708071</t>
  </si>
  <si>
    <t>https://www.waterqualitydata.us/data/providers/STORET/organizations/MTVOLWQM_WQX/activities/MTVOLWQM_WQX-CLCR_9%2F25%2F2023_S/results/1007708071/resdetectqntlmts</t>
  </si>
  <si>
    <t>STORET-1007708591</t>
  </si>
  <si>
    <t>STORET-1007709049</t>
  </si>
  <si>
    <t>STORET-1007709725</t>
  </si>
  <si>
    <t>https://www.waterqualitydata.us/data/providers/STORET/organizations/MTVOLWQM_WQX/activities/MTVOLWQM_WQX-WF-RC_5%2F28%2F2023_S/results/1007709725/resdetectqntlmts</t>
  </si>
  <si>
    <t>STORET-1007709692</t>
  </si>
  <si>
    <t>https://www.waterqualitydata.us/data/providers/STORET/organizations/MTVOLWQM_WQX/activities/MTVOLWQM_WQX-WF-RC-SR_9%2F25%2F2023_S/results/1007709692/resdetectqntlmts</t>
  </si>
  <si>
    <t>STORET-1007709064</t>
  </si>
  <si>
    <t>https://www.waterqualitydata.us/data/providers/STORET/organizations/MTVOLWQM_WQX/activities/MTVOLWQM_WQX-RC-ROB_5%2F28%2F2023_S/results/1007709064/resdetectqntlmts</t>
  </si>
  <si>
    <t>STORET-1007709134</t>
  </si>
  <si>
    <t>https://www.waterqualitydata.us/data/providers/STORET/organizations/MTVOLWQM_WQX/activities/MTVOLWQM_WQX-RC-ROC_4%2F23%2F2023_S/results/1007709134/resdetectqntlmts</t>
  </si>
  <si>
    <t>STORET-1007709644</t>
  </si>
  <si>
    <t>https://www.waterqualitydata.us/data/providers/STORET/organizations/MTVOLWQM_WQX/activities/MTVOLWQM_WQX-WF-RC-SR_5%2F28%2F2023_S/results/1007709644/resdetectqntlmts</t>
  </si>
  <si>
    <t>STORET-1007709766</t>
  </si>
  <si>
    <t>STORET-1007709699</t>
  </si>
  <si>
    <t>STORET-1007709342</t>
  </si>
  <si>
    <t>STORET-1007709627</t>
  </si>
  <si>
    <t>https://www.waterqualitydata.us/data/providers/STORET/organizations/MTVOLWQM_WQX/activities/MTVOLWQM_WQX-WF-RC-SR_11%2F6%2F2023_S/results/1007709627/resdetectqntlmts</t>
  </si>
  <si>
    <t>STORET-1007708683</t>
  </si>
  <si>
    <t>STORET-1007709022</t>
  </si>
  <si>
    <t>STORET-1007709126</t>
  </si>
  <si>
    <t>https://www.waterqualitydata.us/data/providers/STORET/organizations/MTVOLWQM_WQX/activities/MTVOLWQM_WQX-RC-ROC_11%2F6%2F2023_S/results/1007709126/resdetectqntlmts</t>
  </si>
  <si>
    <t>STORET-1007709131</t>
  </si>
  <si>
    <t>https://www.waterqualitydata.us/data/providers/STORET/organizations/MTVOLWQM_WQX/activities/MTVOLWQM_WQX-RC-ROC_4%2F23%2F2023_S/results/1007709131/resdetectqntlmts</t>
  </si>
  <si>
    <t>STORET-1007709686</t>
  </si>
  <si>
    <t>STORET-1007709139</t>
  </si>
  <si>
    <t>STORET-1007709365</t>
  </si>
  <si>
    <t>STORET-1007708620</t>
  </si>
  <si>
    <t>https://www.waterqualitydata.us/data/providers/STORET/organizations/MTVOLWQM_WQX/activities/MTVOLWQM_WQX-RC-BOY_7%2F30%2F2023_S/results/1007708620/resdetectqntlmts</t>
  </si>
  <si>
    <t>STORET-1007709759</t>
  </si>
  <si>
    <t>https://www.waterqualitydata.us/data/providers/STORET/organizations/MTVOLWQM_WQX/activities/MTVOLWQM_WQX-WF-RC_8%2F28%2F2023_S/results/1007709759/resdetectqntlmts</t>
  </si>
  <si>
    <t>STORET-1007709353</t>
  </si>
  <si>
    <t>STORET-1007708928</t>
  </si>
  <si>
    <t>STORET-1007709737</t>
  </si>
  <si>
    <t>https://www.waterqualitydata.us/data/providers/STORET/organizations/MTVOLWQM_WQX/activities/MTVOLWQM_WQX-WF-RC_6%2F25%2F2023_S/results/1007709737/resdetectqntlmts</t>
  </si>
  <si>
    <t>STORET-1007708650</t>
  </si>
  <si>
    <t>STORET-1007708819</t>
  </si>
  <si>
    <t>https://www.waterqualitydata.us/data/providers/STORET/organizations/MTVOLWQM_WQX/activities/MTVOLWQM_WQX-RC-GIB_11%2F6%2F2023_QC-FB/results/1007708819/resdetectqntlmts</t>
  </si>
  <si>
    <t>STORET-1007709085</t>
  </si>
  <si>
    <t>STORET-1007708856</t>
  </si>
  <si>
    <t>STORET-1007709680</t>
  </si>
  <si>
    <t>https://www.waterqualitydata.us/data/providers/STORET/organizations/MTVOLWQM_WQX/activities/MTVOLWQM_WQX-WF-RC-SR_8%2F28%2F2023_S/results/1007709680/resdetectqntlmts</t>
  </si>
  <si>
    <t>STORET-1007709301</t>
  </si>
  <si>
    <t>https://www.waterqualitydata.us/data/providers/STORET/organizations/MTVOLWQM_WQX/activities/MTVOLWQM_WQX-RLCR_11%2F6%2F2023_S/results/1007709301/resdetectqntlmts</t>
  </si>
  <si>
    <t>STORET-1007708833</t>
  </si>
  <si>
    <t>https://www.waterqualitydata.us/data/providers/STORET/organizations/MTVOLWQM_WQX/activities/MTVOLWQM_WQX-RC-GIB_4%2F23%2F2023_S/results/1007708833/resdetectqntlmts</t>
  </si>
  <si>
    <t>STORET-1007708762</t>
  </si>
  <si>
    <t>STORET-1007708919</t>
  </si>
  <si>
    <t>https://www.waterqualitydata.us/data/providers/STORET/organizations/MTVOLWQM_WQX/activities/MTVOLWQM_WQX-RC-GIB_9%2F25%2F2023_S/results/1007708919/resdetectqntlmts</t>
  </si>
  <si>
    <t>STORET-1007709141</t>
  </si>
  <si>
    <t>STORET-1007708593</t>
  </si>
  <si>
    <t>https://www.waterqualitydata.us/data/providers/STORET/organizations/MTVOLWQM_WQX/activities/MTVOLWQM_WQX-RC-BOY_5%2F28%2F2023_S/results/1007708593/resdetectqntlmts</t>
  </si>
  <si>
    <t>STORET-1007708607</t>
  </si>
  <si>
    <t>https://www.waterqualitydata.us/data/providers/STORET/organizations/MTVOLWQM_WQX/activities/MTVOLWQM_WQX-RC-BOY_6%2F25%2F2023_S/results/1007708607/resdetectqntlmts</t>
  </si>
  <si>
    <t>STORET-1007708072</t>
  </si>
  <si>
    <t>https://www.waterqualitydata.us/data/providers/STORET/organizations/MTVOLWQM_WQX/activities/MTVOLWQM_WQX-CLCR_9%2F25%2F2023_S/results/1007708072/resdetectqntlmts</t>
  </si>
  <si>
    <t>STORET-1007709065</t>
  </si>
  <si>
    <t>https://www.waterqualitydata.us/data/providers/STORET/organizations/MTVOLWQM_WQX/activities/MTVOLWQM_WQX-RC-ROB_5%2F28%2F2023_S/results/1007709065/resdetectqntlmts</t>
  </si>
  <si>
    <t>STORET-1007709646</t>
  </si>
  <si>
    <t>https://www.waterqualitydata.us/data/providers/STORET/organizations/MTVOLWQM_WQX/activities/MTVOLWQM_WQX-WF-RC-SR_5%2F28%2F2023_S/results/1007709646/resdetectqntlmts</t>
  </si>
  <si>
    <t>STORET-1007708881</t>
  </si>
  <si>
    <t>https://www.waterqualitydata.us/data/providers/STORET/organizations/MTVOLWQM_WQX/activities/MTVOLWQM_WQX-RC-GIB_7%2F30%2F2023_QC-FB/results/1007708881/resdetectqntlmts</t>
  </si>
  <si>
    <t>STORET-1007709145</t>
  </si>
  <si>
    <t>https://www.waterqualitydata.us/data/providers/STORET/organizations/MTVOLWQM_WQX/activities/MTVOLWQM_WQX-RC-ROC_5%2F28%2F2023_S/results/1007709145/resdetectqntlmts</t>
  </si>
  <si>
    <t>STORET-1007709339</t>
  </si>
  <si>
    <t>STORET-1007709319</t>
  </si>
  <si>
    <t>STORET-1007708788</t>
  </si>
  <si>
    <t>STORET-1007708957</t>
  </si>
  <si>
    <t>STORET-1007708773</t>
  </si>
  <si>
    <t>STORET-1007708600</t>
  </si>
  <si>
    <t>STORET-1007708657</t>
  </si>
  <si>
    <t>https://www.waterqualitydata.us/data/providers/STORET/organizations/MTVOLWQM_WQX/activities/MTVOLWQM_WQX-RC-FOX_11%2F6%2F2023_S/results/1007708657/resdetectqntlmts</t>
  </si>
  <si>
    <t>STORET-1007709329</t>
  </si>
  <si>
    <t>STORET-1007709764</t>
  </si>
  <si>
    <t>STORET-1007708895</t>
  </si>
  <si>
    <t>STORET-1007709721</t>
  </si>
  <si>
    <t>STORET-1007709351</t>
  </si>
  <si>
    <t>STORET-1007708893</t>
  </si>
  <si>
    <t>STORET-1007708062</t>
  </si>
  <si>
    <t>https://www.waterqualitydata.us/data/providers/STORET/organizations/MTVOLWQM_WQX/activities/MTVOLWQM_WQX-CLCR_8%2F28%2F2023_S/results/1007708062/resdetectqntlmts</t>
  </si>
  <si>
    <t>STORET-1007708852</t>
  </si>
  <si>
    <t>https://www.waterqualitydata.us/data/providers/STORET/organizations/MTVOLWQM_WQX/activities/MTVOLWQM_WQX-RC-GIB_5%2F28%2F2023_S/results/1007708852/resdetectqntlmts</t>
  </si>
  <si>
    <t>STORET-1007709626</t>
  </si>
  <si>
    <t>https://www.waterqualitydata.us/data/providers/STORET/organizations/MTVOLWQM_WQX/activities/MTVOLWQM_WQX-WF-RC-SR_11%2F6%2F2023_S/results/1007709626/resdetectqntlmts</t>
  </si>
  <si>
    <t>STORET-1007709751</t>
  </si>
  <si>
    <t>STORET-1007709148</t>
  </si>
  <si>
    <t>STORET-1007708979</t>
  </si>
  <si>
    <t>https://www.waterqualitydata.us/data/providers/STORET/organizations/MTVOLWQM_WQX/activities/MTVOLWQM_WQX-RC-JOL_6%2F25%2F2023_QC-FD/results/1007708979/resdetectqntlmts</t>
  </si>
  <si>
    <t>STORET-1007708975</t>
  </si>
  <si>
    <t>STORET-1007708983</t>
  </si>
  <si>
    <t>https://www.waterqualitydata.us/data/providers/STORET/organizations/MTVOLWQM_WQX/activities/MTVOLWQM_WQX-RC-JOL_6%2F25%2F2023_S/results/1007708983/resdetectqntlmts</t>
  </si>
  <si>
    <t>STORET-1007708888</t>
  </si>
  <si>
    <t>https://www.waterqualitydata.us/data/providers/STORET/organizations/MTVOLWQM_WQX/activities/MTVOLWQM_WQX-RC-GIB_7%2F30%2F2023_S/results/1007708888/resdetectqntlmts</t>
  </si>
  <si>
    <t>STORET-1007708581</t>
  </si>
  <si>
    <t>https://www.waterqualitydata.us/data/providers/STORET/organizations/MTVOLWQM_WQX/activities/MTVOLWQM_WQX-RC-BOY_4%2F23%2F2023%20_S/results/1007708581/resdetectqntlmts</t>
  </si>
  <si>
    <t>STORET-1007709083</t>
  </si>
  <si>
    <t>STORET-1007709341</t>
  </si>
  <si>
    <t>STORET-1007708925</t>
  </si>
  <si>
    <t>STORET-1007709038</t>
  </si>
  <si>
    <t>STORET-1007708810</t>
  </si>
  <si>
    <t>STORET-1007708761</t>
  </si>
  <si>
    <t>STORET-1007709068</t>
  </si>
  <si>
    <t>STORET-1007708816</t>
  </si>
  <si>
    <t>n.a.</t>
  </si>
  <si>
    <t>https://www.waterqualitydata.us/data/providers/STORET/organizations/MTVOLWQM_WQX/activities/MTVOLWQM_WQX-RC-GIB_11%2F6%2F2023_QC-FB/results/1007708816/resdetectqntlmts</t>
  </si>
  <si>
    <t>STORET-1007708033</t>
  </si>
  <si>
    <t>STORET-1007709372</t>
  </si>
  <si>
    <t>https://www.waterqualitydata.us/data/providers/STORET/organizations/MTVOLWQM_WQX/activities/MTVOLWQM_WQX-RLCR_9%2F25%2F2023_S/results/1007709372/resdetectqntlmts</t>
  </si>
  <si>
    <t>STORET-1007708635</t>
  </si>
  <si>
    <t>STORET-1007709335</t>
  </si>
  <si>
    <t>https://www.waterqualitydata.us/data/providers/STORET/organizations/MTVOLWQM_WQX/activities/MTVOLWQM_WQX-RLCR_6%2F25%2F2023_S/results/1007709335/resdetectqntlmts</t>
  </si>
  <si>
    <t>STORET-1007709308</t>
  </si>
  <si>
    <t>https://www.waterqualitydata.us/data/providers/STORET/organizations/MTVOLWQM_WQX/activities/MTVOLWQM_WQX-RLCR_4%2F23%2F2023_S/results/1007709308/resdetectqntlmts</t>
  </si>
  <si>
    <t>STORET-1007709311</t>
  </si>
  <si>
    <t>https://www.waterqualitydata.us/data/providers/STORET/organizations/MTVOLWQM_WQX/activities/MTVOLWQM_WQX-RLCR_4%2F23%2F2023_S/results/1007709311/resdetectqntlmts</t>
  </si>
  <si>
    <t>STORET-1007709118</t>
  </si>
  <si>
    <t>STORET-1007708971</t>
  </si>
  <si>
    <t>STORET-1007708574</t>
  </si>
  <si>
    <t>https://www.waterqualitydata.us/data/providers/STORET/organizations/MTVOLWQM_WQX/activities/MTVOLWQM_WQX-RC-BOY_11%2F6%2F2023%20_S/results/1007708574/resdetectqntlmts</t>
  </si>
  <si>
    <t>STORET-1007708694</t>
  </si>
  <si>
    <t>STORET-1007708001</t>
  </si>
  <si>
    <t>STORET-1007708569</t>
  </si>
  <si>
    <t>STORET-1007708008</t>
  </si>
  <si>
    <t>STORET-1007709190</t>
  </si>
  <si>
    <t>https://www.waterqualitydata.us/data/providers/STORET/organizations/MTVOLWQM_WQX/activities/MTVOLWQM_WQX-RC-ROC_9%2F25%2F2023_S/results/1007709190/resdetectqntlmts</t>
  </si>
  <si>
    <t>STORET-1007709706</t>
  </si>
  <si>
    <t>https://www.waterqualitydata.us/data/providers/STORET/organizations/MTVOLWQM_WQX/activities/MTVOLWQM_WQX-WF-RC_11%2F6%2F2023_S/results/1007709706/resdetectqntlmts</t>
  </si>
  <si>
    <t>STORET-1007708857</t>
  </si>
  <si>
    <t>STORET-1007708921</t>
  </si>
  <si>
    <t>https://www.waterqualitydata.us/data/providers/STORET/organizations/MTVOLWQM_WQX/activities/MTVOLWQM_WQX-RC-GIB_9%2F25%2F2023_S/results/1007708921/resdetectqntlmts</t>
  </si>
  <si>
    <t>STORET-1007709623</t>
  </si>
  <si>
    <t>STORET-1007708807</t>
  </si>
  <si>
    <t>https://www.waterqualitydata.us/data/providers/STORET/organizations/MTVOLWQM_WQX/activities/MTVOLWQM_WQX-RC-FSBY_9%2F25%2F2023_S/results/1007708807/resdetectqntlmts</t>
  </si>
  <si>
    <t>STORET-1007709343</t>
  </si>
  <si>
    <t>STORET-1007708890</t>
  </si>
  <si>
    <t>STORET-1007708642</t>
  </si>
  <si>
    <t>https://www.waterqualitydata.us/data/providers/STORET/organizations/MTVOLWQM_WQX/activities/MTVOLWQM_WQX-RC-BOY_9%2F25%2F2023_S/results/1007708642/resdetectqntlmts</t>
  </si>
  <si>
    <t>STORET-1007709297</t>
  </si>
  <si>
    <t>STORET-1007709013</t>
  </si>
  <si>
    <t>https://www.waterqualitydata.us/data/providers/STORET/organizations/MTVOLWQM_WQX/activities/MTVOLWQM_WQX-RC-JOL_8%2F28%2F2023_QC-FD/results/1007709013/resdetectqntlmts</t>
  </si>
  <si>
    <t>STORET-1007708020</t>
  </si>
  <si>
    <t>STORET-1007709704</t>
  </si>
  <si>
    <t>https://www.waterqualitydata.us/data/providers/STORET/organizations/MTVOLWQM_WQX/activities/MTVOLWQM_WQX-WF-RC_11%2F6%2F2023_S/results/1007709704/resdetectqntlmts</t>
  </si>
  <si>
    <t>STORET-1007708723</t>
  </si>
  <si>
    <t>STORET-1007708929</t>
  </si>
  <si>
    <t>STORET-1007708673</t>
  </si>
  <si>
    <t>https://www.waterqualitydata.us/data/providers/STORET/organizations/MTVOLWQM_WQX/activities/MTVOLWQM_WQX-RC-FOX_5%2F28%2F2023_S/results/1007708673/resdetectqntlmts</t>
  </si>
  <si>
    <t>STORET-1007708633</t>
  </si>
  <si>
    <t>https://www.waterqualitydata.us/data/providers/STORET/organizations/MTVOLWQM_WQX/activities/MTVOLWQM_WQX-RC-BOY_8%2F28%2F2023_S/results/1007708633/resdetectqntlmts</t>
  </si>
  <si>
    <t>STORET-1007708061</t>
  </si>
  <si>
    <t>https://www.waterqualitydata.us/data/providers/STORET/organizations/MTVOLWQM_WQX/activities/MTVOLWQM_WQX-CLCR_8%2F28%2F2023_S/results/1007708061/resdetectqntlmts</t>
  </si>
  <si>
    <t>STORET-1007709622</t>
  </si>
  <si>
    <t>STORET-1007708053</t>
  </si>
  <si>
    <t>STORET-1007708774</t>
  </si>
  <si>
    <t>STORET-1007709114</t>
  </si>
  <si>
    <t>https://www.waterqualitydata.us/data/providers/STORET/organizations/MTVOLWQM_WQX/activities/MTVOLWQM_WQX-RC-ROB_9%2F25%2F2023_S/results/1007709114/resdetectqntlmts</t>
  </si>
  <si>
    <t>STORET-1007708708</t>
  </si>
  <si>
    <t>https://www.waterqualitydata.us/data/providers/STORET/organizations/MTVOLWQM_WQX/activities/MTVOLWQM_WQX-RC-FOX_8%2F28%2F2023-QC-FD/results/1007708708/resdetectqntlmts</t>
  </si>
  <si>
    <t>STORET-1007709138</t>
  </si>
  <si>
    <t>STORET-1007708665</t>
  </si>
  <si>
    <t>STORET-1007709370</t>
  </si>
  <si>
    <t>https://www.waterqualitydata.us/data/providers/STORET/organizations/MTVOLWQM_WQX/activities/MTVOLWQM_WQX-RLCR_9%2F25%2F2023_S/results/1007709370/resdetectqntlmts</t>
  </si>
  <si>
    <t>STORET-1007709670</t>
  </si>
  <si>
    <t>https://www.waterqualitydata.us/data/providers/STORET/organizations/MTVOLWQM_WQX/activities/MTVOLWQM_WQX-WF-RC-SR_7%2F30%2F2023_S/results/1007709670/resdetectqntlmts</t>
  </si>
  <si>
    <t>STORET-1007708579</t>
  </si>
  <si>
    <t>STORET-1007709636</t>
  </si>
  <si>
    <t>STORET-1007709754</t>
  </si>
  <si>
    <t>STORET-1007709144</t>
  </si>
  <si>
    <t>https://www.waterqualitydata.us/data/providers/STORET/organizations/MTVOLWQM_WQX/activities/MTVOLWQM_WQX-RC-ROC_5%2F28%2F2023_S/results/1007709144/resdetectqntlmts</t>
  </si>
  <si>
    <t>STORET-1007709755</t>
  </si>
  <si>
    <t>STORET-1007709094</t>
  </si>
  <si>
    <t>STORET-1007708871</t>
  </si>
  <si>
    <t>https://www.waterqualitydata.us/data/providers/STORET/organizations/MTVOLWQM_WQX/activities/MTVOLWQM_WQX-RC-GIB_6%2F25%2F2023_S/results/1007708871/resdetectqntlmts</t>
  </si>
  <si>
    <t>STORET-1007709367</t>
  </si>
  <si>
    <t>STORET-1007708623</t>
  </si>
  <si>
    <t>STORET-1007709368</t>
  </si>
  <si>
    <t>https://www.waterqualitydata.us/data/providers/STORET/organizations/MTVOLWQM_WQX/activities/MTVOLWQM_WQX-RLCR_9%2F25%2F2023_S/results/1007709368/resdetectqntlmts</t>
  </si>
  <si>
    <t>STORET-1007708720</t>
  </si>
  <si>
    <t>STORET-1007709668</t>
  </si>
  <si>
    <t>https://www.waterqualitydata.us/data/providers/STORET/organizations/MTVOLWQM_WQX/activities/MTVOLWQM_WQX-WF-RC-SR_7%2F30%2F2023_S/results/1007709668/resdetectqntlmts</t>
  </si>
  <si>
    <t>STORET-1007708011</t>
  </si>
  <si>
    <t>https://www.waterqualitydata.us/data/providers/STORET/organizations/MTVOLWQM_WQX/activities/MTVOLWQM_WQX-CLCR_4%2F23%2F2023_S/results/1007708011/resdetectqntlmts</t>
  </si>
  <si>
    <t>STORET-1007709333</t>
  </si>
  <si>
    <t>https://www.waterqualitydata.us/data/providers/STORET/organizations/MTVOLWQM_WQX/activities/MTVOLWQM_WQX-RLCR_6%2F25%2F2023_S/results/1007709333/resdetectqntlmts</t>
  </si>
  <si>
    <t>STORET-1007709621</t>
  </si>
  <si>
    <t>STORET-1007708822</t>
  </si>
  <si>
    <t>https://www.waterqualitydata.us/data/providers/STORET/organizations/MTVOLWQM_WQX/activities/MTVOLWQM_WQX-RC-GIB_11%2F6%2F2023_S/results/1007708822/resdetectqntlmts</t>
  </si>
  <si>
    <t>STORET-1007709000</t>
  </si>
  <si>
    <t>https://www.waterqualitydata.us/data/providers/STORET/organizations/MTVOLWQM_WQX/activities/MTVOLWQM_WQX-RC-JOL_7%2F30%2F2023_S/results/1007709000/resdetectqntlmts</t>
  </si>
  <si>
    <t>STORET-1007708825</t>
  </si>
  <si>
    <t>https://www.waterqualitydata.us/data/providers/STORET/organizations/MTVOLWQM_WQX/activities/MTVOLWQM_WQX-RC-GIB_11%2F6%2F2023_S/results/1007708825/resdetectqntlmts</t>
  </si>
  <si>
    <t>STORET-1007708594</t>
  </si>
  <si>
    <t>https://www.waterqualitydata.us/data/providers/STORET/organizations/MTVOLWQM_WQX/activities/MTVOLWQM_WQX-RC-BOY_5%2F28%2F2023_S/results/1007708594/resdetectqntlmts</t>
  </si>
  <si>
    <t>STORET-1007708754</t>
  </si>
  <si>
    <t>STORET-1007708680</t>
  </si>
  <si>
    <t>STORET-1007708028</t>
  </si>
  <si>
    <t>STORET-1007709677</t>
  </si>
  <si>
    <t>STORET-1007709021</t>
  </si>
  <si>
    <t>STORET-1007709715</t>
  </si>
  <si>
    <t>STORET-1007708800</t>
  </si>
  <si>
    <t>STORET-1007708726</t>
  </si>
  <si>
    <t>https://www.waterqualitydata.us/data/providers/STORET/organizations/MTVOLWQM_WQX/activities/MTVOLWQM_WQX-RC-FOX_9%2F25%2F2023_S/results/1007708726/resdetectqntlmts</t>
  </si>
  <si>
    <t>STORET-1007708999</t>
  </si>
  <si>
    <t>https://www.waterqualitydata.us/data/providers/STORET/organizations/MTVOLWQM_WQX/activities/MTVOLWQM_WQX-RC-JOL_7%2F30%2F2023_S/results/1007708999/resdetectqntlmts</t>
  </si>
  <si>
    <t>STORET-1007709363</t>
  </si>
  <si>
    <t>STORET-1007709069</t>
  </si>
  <si>
    <t>STORET-1007708962</t>
  </si>
  <si>
    <t>https://www.waterqualitydata.us/data/providers/STORET/organizations/MTVOLWQM_WQX/activities/MTVOLWQM_WQX-RC-JOL_5%2F28%2F2023_QC-FD/results/1007708962/resdetectqntlmts</t>
  </si>
  <si>
    <t>STORET-1007708022</t>
  </si>
  <si>
    <t>https://www.waterqualitydata.us/data/providers/STORET/organizations/MTVOLWQM_WQX/activities/MTVOLWQM_WQX-CLCR_5%2F28%2F2023_S/results/1007708022/resdetectqntlmts</t>
  </si>
  <si>
    <t>STORET-1007709035</t>
  </si>
  <si>
    <t>https://www.waterqualitydata.us/data/providers/STORET/organizations/MTVOLWQM_WQX/activities/MTVOLWQM_WQX-RC-JOL_9%2F25%2F2023_S/results/1007709035/resdetectqntlmts</t>
  </si>
  <si>
    <t>STORET-1007709749</t>
  </si>
  <si>
    <t>https://www.waterqualitydata.us/data/providers/STORET/organizations/MTVOLWQM_WQX/activities/MTVOLWQM_WQX-WF-RC_7%2F30%2F2023_S/results/1007709749/resdetectqntlmts</t>
  </si>
  <si>
    <t>STORET-1007708029</t>
  </si>
  <si>
    <t>STORET-1007708842</t>
  </si>
  <si>
    <t>STORET-1007709185</t>
  </si>
  <si>
    <t>STORET-1007708604</t>
  </si>
  <si>
    <t>STORET-1007708818</t>
  </si>
  <si>
    <t>https://www.waterqualitydata.us/data/providers/STORET/organizations/MTVOLWQM_WQX/activities/MTVOLWQM_WQX-RC-GIB_11%2F6%2F2023_QC-FB/results/1007708818/resdetectqntlmts</t>
  </si>
  <si>
    <t>STORET-1007709718</t>
  </si>
  <si>
    <t>STORET-1007709641</t>
  </si>
  <si>
    <t>STORET-1007708655</t>
  </si>
  <si>
    <t>https://www.waterqualitydata.us/data/providers/STORET/organizations/MTVOLWQM_WQX/activities/MTVOLWQM_WQX-RC-FOX_11%2F6%2F2023_S/results/1007708655/resdetectqntlmts</t>
  </si>
  <si>
    <t>STORET-1007708571</t>
  </si>
  <si>
    <t>STORET-1007708766</t>
  </si>
  <si>
    <t>STORET-1007708626</t>
  </si>
  <si>
    <t>STORET-1007709723</t>
  </si>
  <si>
    <t>https://www.waterqualitydata.us/data/providers/STORET/organizations/MTVOLWQM_WQX/activities/MTVOLWQM_WQX-WF-RC_5%2F28%2F2023_S/results/1007709723/resdetectqntlmts</t>
  </si>
  <si>
    <t>STORET-1007709100</t>
  </si>
  <si>
    <t>https://www.waterqualitydata.us/data/providers/STORET/organizations/MTVOLWQM_WQX/activities/MTVOLWQM_WQX-RC-ROB_8%2F28%2F2023_S/results/1007709100/resdetectqntlmts</t>
  </si>
  <si>
    <t>STORET-1007708753</t>
  </si>
  <si>
    <t>STORET-1007708624</t>
  </si>
  <si>
    <t>STORET-1007708786</t>
  </si>
  <si>
    <t>STORET-1007709121</t>
  </si>
  <si>
    <t>STORET-1007709687</t>
  </si>
  <si>
    <t>STORET-1007709349</t>
  </si>
  <si>
    <t>STORET-1007708955</t>
  </si>
  <si>
    <t>STORET-1007708844</t>
  </si>
  <si>
    <t>STORET-1007709003</t>
  </si>
  <si>
    <t>STORET-1007709710</t>
  </si>
  <si>
    <t>https://www.waterqualitydata.us/data/providers/STORET/organizations/MTVOLWQM_WQX/activities/MTVOLWQM_WQX-WF-RC_4%2F23%2F2023_S/results/1007709710/resdetectqntlmts</t>
  </si>
  <si>
    <t>STORET-1007708882</t>
  </si>
  <si>
    <t>https://www.waterqualitydata.us/data/providers/STORET/organizations/MTVOLWQM_WQX/activities/MTVOLWQM_WQX-RC-GIB_7%2F30%2F2023_QC-FB/results/1007708882/resdetectqntlmts</t>
  </si>
  <si>
    <t>STORET-1007708069</t>
  </si>
  <si>
    <t>STORET-1007709645</t>
  </si>
  <si>
    <t>https://www.waterqualitydata.us/data/providers/STORET/organizations/MTVOLWQM_WQX/activities/MTVOLWQM_WQX-WF-RC-SR_5%2F28%2F2023_S/results/1007709645/resdetectqntlmts</t>
  </si>
  <si>
    <t>STORET-1007708848</t>
  </si>
  <si>
    <t>https://www.waterqualitydata.us/data/providers/STORET/organizations/MTVOLWQM_WQX/activities/MTVOLWQM_WQX-RC-GIB_5%2F28%2F2023_QC-FB/results/1007708848/resdetectqntlmts</t>
  </si>
  <si>
    <t>STORET-1007709331</t>
  </si>
  <si>
    <t>STORET-1007709123</t>
  </si>
  <si>
    <t>https://www.waterqualitydata.us/data/providers/STORET/organizations/MTVOLWQM_WQX/activities/MTVOLWQM_WQX-RC-ROC_11%2F6%2F2023_S/results/1007709123/resdetectqntlmts</t>
  </si>
  <si>
    <t>STORET-1007708805</t>
  </si>
  <si>
    <t>https://www.waterqualitydata.us/data/providers/STORET/organizations/MTVOLWQM_WQX/activities/MTVOLWQM_WQX-RC-FSBY_9%2F25%2F2023_S/results/1007708805/resdetectqntlmts</t>
  </si>
  <si>
    <t>STORET-1007708869</t>
  </si>
  <si>
    <t>https://www.waterqualitydata.us/data/providers/STORET/organizations/MTVOLWQM_WQX/activities/MTVOLWQM_WQX-RC-GIB_6%2F25%2F2023_S/results/1007708869/resdetectqntlmts</t>
  </si>
  <si>
    <t>STORET-1007708567</t>
  </si>
  <si>
    <t>STORET-1007709366</t>
  </si>
  <si>
    <t>STORET-1007708757</t>
  </si>
  <si>
    <t>https://www.waterqualitydata.us/data/providers/STORET/organizations/MTVOLWQM_WQX/activities/MTVOLWQM_WQX-RC-FSBY_5%2F28%2F2023_S/results/1007708757/resdetectqntlmts</t>
  </si>
  <si>
    <t>STORET-1007708834</t>
  </si>
  <si>
    <t>https://www.waterqualitydata.us/data/providers/STORET/organizations/MTVOLWQM_WQX/activities/MTVOLWQM_WQX-RC-GIB_4%2F23%2F2023_S/results/1007708834/resdetectqntlmts</t>
  </si>
  <si>
    <t>STORET-1007708025</t>
  </si>
  <si>
    <t>https://www.waterqualitydata.us/data/providers/STORET/organizations/MTVOLWQM_WQX/activities/MTVOLWQM_WQX-CLCR_5%2F28%2F2023_S/results/1007708025/resdetectqntlmts</t>
  </si>
  <si>
    <t>STORET-1007709676</t>
  </si>
  <si>
    <t>STORET-1007709656</t>
  </si>
  <si>
    <t>https://www.waterqualitydata.us/data/providers/STORET/organizations/MTVOLWQM_WQX/activities/MTVOLWQM_WQX-WF-RC-SR_6%2F25%2F2023_S/results/1007709656/resdetectqntlmts</t>
  </si>
  <si>
    <t>STORET-1007708915</t>
  </si>
  <si>
    <t>https://www.waterqualitydata.us/data/providers/STORET/organizations/MTVOLWQM_WQX/activities/MTVOLWQM_WQX-RC-GIB_9%2F25%2F2023_QC-FB/results/1007708915/resdetectqntlmts</t>
  </si>
  <si>
    <t>STORET-1007709772</t>
  </si>
  <si>
    <t>https://www.waterqualitydata.us/data/providers/STORET/organizations/MTVOLWQM_WQX/activities/MTVOLWQM_WQX-WF-RC_9%2F25%2F2023_S/results/1007709772/resdetectqntlmts</t>
  </si>
  <si>
    <t>STORET-1007709062</t>
  </si>
  <si>
    <t>STORET-1007709129</t>
  </si>
  <si>
    <t>STORET-1007708991</t>
  </si>
  <si>
    <t>STORET-1007708908</t>
  </si>
  <si>
    <t>STORET-1007708747</t>
  </si>
  <si>
    <t>https://www.waterqualitydata.us/data/providers/STORET/organizations/MTVOLWQM_WQX/activities/MTVOLWQM_WQX-RC-FSBY_4%2F23%2F2023_S/results/1007708747/resdetectqntlmts</t>
  </si>
  <si>
    <t>STORET-1007708780</t>
  </si>
  <si>
    <t>https://www.waterqualitydata.us/data/providers/STORET/organizations/MTVOLWQM_WQX/activities/MTVOLWQM_WQX-RC-FSBY_7%2F30%2F2023_S/results/1007708780/resdetectqntlmts</t>
  </si>
  <si>
    <t>STORET-1007708840</t>
  </si>
  <si>
    <t>STORET-1007709067</t>
  </si>
  <si>
    <t>https://www.waterqualitydata.us/data/providers/STORET/organizations/MTVOLWQM_WQX/activities/MTVOLWQM_WQX-RC-ROB_5%2F28%2F2023_S/results/1007709067/resdetectqntlmts</t>
  </si>
  <si>
    <t>STORET-1007708610</t>
  </si>
  <si>
    <t>STORET-1007709119</t>
  </si>
  <si>
    <t>STORET-1007709346</t>
  </si>
  <si>
    <t>https://www.waterqualitydata.us/data/providers/STORET/organizations/MTVOLWQM_WQX/activities/MTVOLWQM_WQX-RLCR_7%2F30%2F2023_S/results/1007709346/resdetectqntlmts</t>
  </si>
  <si>
    <t>STORET-1007709321</t>
  </si>
  <si>
    <t>https://www.waterqualitydata.us/data/providers/STORET/organizations/MTVOLWQM_WQX/activities/MTVOLWQM_WQX-RLCR_5%2F28%2F2023_S/results/1007709321/resdetectqntlmts</t>
  </si>
  <si>
    <t>STORET-1007709295</t>
  </si>
  <si>
    <t>STORET-1007708724</t>
  </si>
  <si>
    <t>STORET-1007708906</t>
  </si>
  <si>
    <t>STORET-1007708748</t>
  </si>
  <si>
    <t>https://www.waterqualitydata.us/data/providers/STORET/organizations/MTVOLWQM_WQX/activities/MTVOLWQM_WQX-RC-FSBY_4%2F23%2F2023_S/results/1007708748/resdetectqntlmts</t>
  </si>
  <si>
    <t>STORET-1007708656</t>
  </si>
  <si>
    <t>https://www.waterqualitydata.us/data/providers/STORET/organizations/MTVOLWQM_WQX/activities/MTVOLWQM_WQX-RC-FOX_11%2F6%2F2023_S/results/1007708656/resdetectqntlmts</t>
  </si>
  <si>
    <t>STORET-1007708625</t>
  </si>
  <si>
    <t>STORET-1007709111</t>
  </si>
  <si>
    <t>https://www.waterqualitydata.us/data/providers/STORET/organizations/MTVOLWQM_WQX/activities/MTVOLWQM_WQX-RC-ROB_9%2F25%2F2023_S/results/1007709111/resdetectqntlmts</t>
  </si>
  <si>
    <t>STORET-1007708884</t>
  </si>
  <si>
    <t>https://www.waterqualitydata.us/data/providers/STORET/organizations/MTVOLWQM_WQX/activities/MTVOLWQM_WQX-RC-GIB_7%2F30%2F2023_S/results/1007708884/resdetectqntlmts</t>
  </si>
  <si>
    <t>STORET-1007709039</t>
  </si>
  <si>
    <t>STORET-1007708826</t>
  </si>
  <si>
    <t>STORET-1007708036</t>
  </si>
  <si>
    <t>https://www.waterqualitydata.us/data/providers/STORET/organizations/MTVOLWQM_WQX/activities/MTVOLWQM_WQX-CLCR_6%2F25%2F2023_S/results/1007708036/resdetectqntlmts</t>
  </si>
  <si>
    <t>STORET-1007708738</t>
  </si>
  <si>
    <t>https://www.waterqualitydata.us/data/providers/STORET/organizations/MTVOLWQM_WQX/activities/MTVOLWQM_WQX-RC-FSBY_11%2F6%2F2023_S/results/1007708738/resdetectqntlmts</t>
  </si>
  <si>
    <t>STORET-1007709629</t>
  </si>
  <si>
    <t>STORET-1007708863</t>
  </si>
  <si>
    <t>https://www.waterqualitydata.us/data/providers/STORET/organizations/MTVOLWQM_WQX/activities/MTVOLWQM_WQX-RC-GIB_6%2F25%2F2023_QC-FB/results/1007708863/resdetectqntlmts</t>
  </si>
  <si>
    <t>STORET-1007708034</t>
  </si>
  <si>
    <t>https://www.waterqualitydata.us/data/providers/STORET/organizations/MTVOLWQM_WQX/activities/MTVOLWQM_WQX-CLCR_6%2F25%2F2023_S/results/1007708034/resdetectqntlmts</t>
  </si>
  <si>
    <t>STORET-1007708664</t>
  </si>
  <si>
    <t>https://www.waterqualitydata.us/data/providers/STORET/organizations/MTVOLWQM_WQX/activities/MTVOLWQM_WQX-RC-FOX_4%2F23%2F2023_S/results/1007708664/resdetectqntlmts</t>
  </si>
  <si>
    <t>STORET-1007708729</t>
  </si>
  <si>
    <t>https://www.waterqualitydata.us/data/providers/STORET/organizations/MTVOLWQM_WQX/activities/MTVOLWQM_WQX-RC-FOX_9%2F25%2F2023_S/results/1007708729/resdetectqntlmts</t>
  </si>
  <si>
    <t>STORET-1007709175</t>
  </si>
  <si>
    <t>STORET-1007708940</t>
  </si>
  <si>
    <t>STORET-1007708813</t>
  </si>
  <si>
    <t>MTVOLWQM_WQX-RC-FSBY_05272024_F-MSR/OBS</t>
  </si>
  <si>
    <t>Volunteer</t>
  </si>
  <si>
    <t>STORET-1057218744</t>
  </si>
  <si>
    <t>2025-02-25T18:02:46</t>
  </si>
  <si>
    <t>MTVOLWQM_WQX-RC-BOY_05272024_F-MSR/OBS</t>
  </si>
  <si>
    <t>STORET-1057218556</t>
  </si>
  <si>
    <t>2025-02-25T18:02:45</t>
  </si>
  <si>
    <t>MTVOLWQM_WQX-RC-FSBY_04292024_F-MSR/OBS</t>
  </si>
  <si>
    <t>STORET-1057218735</t>
  </si>
  <si>
    <t>MTVOLWQM_WQX-RC-GIB_06242024_QC-FB</t>
  </si>
  <si>
    <t>STORET-1057218855</t>
  </si>
  <si>
    <t>Collection Date: 6/24/2024 2:15:00 PM</t>
  </si>
  <si>
    <t>https://www.waterqualitydata.us/data/providers/STORET/organizations/MTVOLWQM_WQX/activities/MTVOLWQM_WQX-RC-GIB_06242024_QC-FB/results/1057218855/resdetectqntlmts</t>
  </si>
  <si>
    <t>MTVOLWQM_WQX-WF-RC_062242024_S</t>
  </si>
  <si>
    <t>STORET-1057219402</t>
  </si>
  <si>
    <t>Collection Date: 6/24/2024 9:05:00 AM</t>
  </si>
  <si>
    <t>https://www.waterqualitydata.us/data/providers/STORET/organizations/MTVOLWQM_WQX/activities/MTVOLWQM_WQX-WF-RC_062242024_S/results/1057219402/resdetectqntlmts</t>
  </si>
  <si>
    <t>2025-02-25T18:02:49</t>
  </si>
  <si>
    <t>MTVOLWQM_WQX-RC-ROC_05272024_S</t>
  </si>
  <si>
    <t>STORET-1057219141</t>
  </si>
  <si>
    <t>Collection Date: 5/27/2024 1:22:00 PM</t>
  </si>
  <si>
    <t>https://www.waterqualitydata.us/data/providers/STORET/organizations/MTVOLWQM_WQX/activities/MTVOLWQM_WQX-RC-ROC_05272024_S/results/1057219141/resdetectqntlmts</t>
  </si>
  <si>
    <t>2025-02-25T18:02:48</t>
  </si>
  <si>
    <t>MTVOLWQM_WQX-CLCR_05272024_S</t>
  </si>
  <si>
    <t>STORET-1057218479</t>
  </si>
  <si>
    <t>Collection Date: 5/27/2024 11:25:00 AM</t>
  </si>
  <si>
    <t>https://www.waterqualitydata.us/data/providers/STORET/organizations/MTVOLWQM_WQX/activities/MTVOLWQM_WQX-CLCR_05272024_S/results/1057218479/resdetectqntlmts</t>
  </si>
  <si>
    <t>MTVOLWQM_WQX-WF-RC-SR_06242024_F-MSR/OBS</t>
  </si>
  <si>
    <t>STORET-1057219320</t>
  </si>
  <si>
    <t>MTVOLWQM_WQX-RC-JOL_04292024_F-MSR/OBS</t>
  </si>
  <si>
    <t>STORET-1057218935</t>
  </si>
  <si>
    <t>2025-02-25T18:02:47</t>
  </si>
  <si>
    <t>MTVOLWQM_WQX-RC-FSBY_05272024_S</t>
  </si>
  <si>
    <t>STORET-1057218754</t>
  </si>
  <si>
    <t>Collection Date: 5/27/2024 8:36:00 AM</t>
  </si>
  <si>
    <t>https://www.waterqualitydata.us/data/providers/STORET/organizations/MTVOLWQM_WQX/activities/MTVOLWQM_WQX-RC-FSBY_05272024_S/results/1057218754/resdetectqntlmts</t>
  </si>
  <si>
    <t>MTVOLWQM_WQX-RC-GIB_05272024_F-MSR-OBS</t>
  </si>
  <si>
    <t>STORET-1057218838</t>
  </si>
  <si>
    <t>MTVOLWQM_WQX-RLCR_05272024_S</t>
  </si>
  <si>
    <t>STORET-1057219227</t>
  </si>
  <si>
    <t>Collection Date: 5/27/2024 11:50:00 AM</t>
  </si>
  <si>
    <t>https://www.waterqualitydata.us/data/providers/STORET/organizations/MTVOLWQM_WQX/activities/MTVOLWQM_WQX-RLCR_05272024_S/results/1057219227/resdetectqntlmts</t>
  </si>
  <si>
    <t>MTVOLWQM_WQX-RC-GIB_04292024_F-MSR/OBS</t>
  </si>
  <si>
    <t>STORET-1057218817</t>
  </si>
  <si>
    <t>MTVOLWQM_WQX-RC-FOX_04292024_S</t>
  </si>
  <si>
    <t>STORET-1057218643</t>
  </si>
  <si>
    <t>Collection Date: 4/29/2024 11:35:00 AM</t>
  </si>
  <si>
    <t>https://www.waterqualitydata.us/data/providers/STORET/organizations/MTVOLWQM_WQX/activities/MTVOLWQM_WQX-RC-FOX_04292024_S/results/1057218643/resdetectqntlmts</t>
  </si>
  <si>
    <t>MTVOLWQM_WQX-RC-FSBY_06242024_F-MSR/OBS</t>
  </si>
  <si>
    <t>STORET-1057218757</t>
  </si>
  <si>
    <t>STORET-1057218756</t>
  </si>
  <si>
    <t>MTVOLWQM_WQX-RC-JOL_04292024_QC-FD</t>
  </si>
  <si>
    <t>STORET-1057218944</t>
  </si>
  <si>
    <t>Collection Date: 4/29/2024 2:11:00 PM</t>
  </si>
  <si>
    <t>https://www.waterqualitydata.us/data/providers/STORET/organizations/MTVOLWQM_WQX/activities/MTVOLWQM_WQX-RC-JOL_04292024_QC-FD/results/1057218944/resdetectqntlmts</t>
  </si>
  <si>
    <t>MTVOLWQM_WQX-RLCR_05272024_F-MSR/OBS</t>
  </si>
  <si>
    <t>STORET-1057219221</t>
  </si>
  <si>
    <t>STORET-1057219145</t>
  </si>
  <si>
    <t>https://www.waterqualitydata.us/data/providers/STORET/organizations/MTVOLWQM_WQX/activities/MTVOLWQM_WQX-RC-ROC_05272024_S/results/1057219145/resdetectqntlmts</t>
  </si>
  <si>
    <t>STORET-1057218941</t>
  </si>
  <si>
    <t>Collection Date: 5/27/2024 12:40:00 PM</t>
  </si>
  <si>
    <t>https://www.waterqualitydata.us/data/providers/STORET/organizations/MTVOLWQM_WQX/activities/MTVOLWQM_WQX-RC-JOL_04292024_QC-FD/results/1057218941/resdetectqntlmts</t>
  </si>
  <si>
    <t>MTVOLWQM_WQX-RC-JOL_05272024_F-MSR/OBS</t>
  </si>
  <si>
    <t>STORET-1057218957</t>
  </si>
  <si>
    <t>MTVOLWQM_WQX-RC-GIB_06242024_S</t>
  </si>
  <si>
    <t>STORET-1057218860</t>
  </si>
  <si>
    <t>https://www.waterqualitydata.us/data/providers/STORET/organizations/MTVOLWQM_WQX/activities/MTVOLWQM_WQX-RC-GIB_06242024_S/results/1057218860/resdetectqntlmts</t>
  </si>
  <si>
    <t>MTVOLWQM_WQX-CLCR_04292024_F-MSR/OBS</t>
  </si>
  <si>
    <t>STORET-1057218465</t>
  </si>
  <si>
    <t>MTVOLWQM_WQX-RC-FOX_04292024_F-MSR/OBS</t>
  </si>
  <si>
    <t>STORET-1057218640</t>
  </si>
  <si>
    <t>MTVOLWQM_WQX-WF-RC-SR_06242024_S</t>
  </si>
  <si>
    <t>STORET-1057219322</t>
  </si>
  <si>
    <t>Collection Date: 6/24/2024 9:30:00 AM</t>
  </si>
  <si>
    <t>https://www.waterqualitydata.us/data/providers/STORET/organizations/MTVOLWQM_WQX/activities/MTVOLWQM_WQX-WF-RC-SR_06242024_S/results/1057219322/resdetectqntlmts</t>
  </si>
  <si>
    <t>MTVOLWQM_WQX-RC-JOL_06242024_S</t>
  </si>
  <si>
    <t>STORET-1057218971</t>
  </si>
  <si>
    <t>Collection Date: 6/24/2024 12:45:00 PM</t>
  </si>
  <si>
    <t>https://www.waterqualitydata.us/data/providers/STORET/organizations/MTVOLWQM_WQX/activities/MTVOLWQM_WQX-RC-JOL_06242024_S/results/1057218971/resdetectqntlmts</t>
  </si>
  <si>
    <t>MTVOLWQM_WQX-RC-ROC_06242024_S</t>
  </si>
  <si>
    <t>STORET-1057219154</t>
  </si>
  <si>
    <t>Collection Date: 6/24/2024 1:55:00 PM</t>
  </si>
  <si>
    <t>https://www.waterqualitydata.us/data/providers/STORET/organizations/MTVOLWQM_WQX/activities/MTVOLWQM_WQX-RC-ROC_06242024_S/results/1057219154/resdetectqntlmts</t>
  </si>
  <si>
    <t>MTVOLWQM_WQX-WF-RC_06242024_F-MSR/OBS</t>
  </si>
  <si>
    <t>STORET-1057219404</t>
  </si>
  <si>
    <t>STORET-1057218462</t>
  </si>
  <si>
    <t>STORET-1057218751</t>
  </si>
  <si>
    <t>https://www.waterqualitydata.us/data/providers/STORET/organizations/MTVOLWQM_WQX/activities/MTVOLWQM_WQX-RC-FSBY_05272024_S/results/1057218751/resdetectqntlmts</t>
  </si>
  <si>
    <t>MTVOLWQM_WQX-RC-FOX_06242024_S</t>
  </si>
  <si>
    <t>STORET-1057218664</t>
  </si>
  <si>
    <t>Collection Date: 6/24/2024 10:30:00 AM</t>
  </si>
  <si>
    <t>https://www.waterqualitydata.us/data/providers/STORET/organizations/MTVOLWQM_WQX/activities/MTVOLWQM_WQX-RC-FOX_06242024_S/results/1057218664/resdetectqntlmts</t>
  </si>
  <si>
    <t>MTVOLWQM_WQX-RC-BOY_04292024_S</t>
  </si>
  <si>
    <t>STORET-1057218553</t>
  </si>
  <si>
    <t>Collection Date: 4/29/2024 1:41:00 PM</t>
  </si>
  <si>
    <t>https://www.waterqualitydata.us/data/providers/STORET/organizations/MTVOLWQM_WQX/activities/MTVOLWQM_WQX-RC-BOY_04292024_S/results/1057218553/resdetectqntlmts</t>
  </si>
  <si>
    <t>MTVOLWQM_WQX-WF-RC_04292024_S</t>
  </si>
  <si>
    <t>STORET-1057219385</t>
  </si>
  <si>
    <t>Collection Date: 4/29/2024 10:05:00 AM</t>
  </si>
  <si>
    <t>https://www.waterqualitydata.us/data/providers/STORET/organizations/MTVOLWQM_WQX/activities/MTVOLWQM_WQX-WF-RC_04292024_S/results/1057219385/resdetectqntlmts</t>
  </si>
  <si>
    <t>MTVOLWQM_WQX-RC-ROB_06242024_S</t>
  </si>
  <si>
    <t>STORET-1057219073</t>
  </si>
  <si>
    <t>Collection Date: 6/24/2024 10:46:00 AM</t>
  </si>
  <si>
    <t>https://www.waterqualitydata.us/data/providers/STORET/organizations/MTVOLWQM_WQX/activities/MTVOLWQM_WQX-RC-ROB_06242024_S/results/1057219073/resdetectqntlmts</t>
  </si>
  <si>
    <t>MTVOLWQM_WQX-RC-JOL_06242024_F-MSR/OBS</t>
  </si>
  <si>
    <t>STORET-1057218964</t>
  </si>
  <si>
    <t>STORET-1057218645</t>
  </si>
  <si>
    <t>https://www.waterqualitydata.us/data/providers/STORET/organizations/MTVOLWQM_WQX/activities/MTVOLWQM_WQX-RC-FOX_04292024_S/results/1057218645/resdetectqntlmts</t>
  </si>
  <si>
    <t>MTVOLWQM_WQX-RLCR_04292024_S</t>
  </si>
  <si>
    <t>STORET-1057219213</t>
  </si>
  <si>
    <t>Collection Date: 4/29/2024 1:20:00 PM</t>
  </si>
  <si>
    <t>https://www.waterqualitydata.us/data/providers/STORET/organizations/MTVOLWQM_WQX/activities/MTVOLWQM_WQX-RLCR_04292024_S/results/1057219213/resdetectqntlmts</t>
  </si>
  <si>
    <t>STORET-1057219229</t>
  </si>
  <si>
    <t>https://www.waterqualitydata.us/data/providers/STORET/organizations/MTVOLWQM_WQX/activities/MTVOLWQM_WQX-RLCR_05272024_S/results/1057219229/resdetectqntlmts</t>
  </si>
  <si>
    <t>STORET-1057218562</t>
  </si>
  <si>
    <t>STORET-1057218852</t>
  </si>
  <si>
    <t>https://www.waterqualitydata.us/data/providers/STORET/organizations/MTVOLWQM_WQX/activities/MTVOLWQM_WQX-RC-GIB_06242024_QC-FB/results/1057218852/resdetectqntlmts</t>
  </si>
  <si>
    <t>STORET-1057218557</t>
  </si>
  <si>
    <t>MTVOLWQM_WQX-RC-JOL_04292024_S</t>
  </si>
  <si>
    <t>STORET-1057218947</t>
  </si>
  <si>
    <t>https://www.waterqualitydata.us/data/providers/STORET/organizations/MTVOLWQM_WQX/activities/MTVOLWQM_WQX-RC-JOL_04292024_S/results/1057218947/resdetectqntlmts</t>
  </si>
  <si>
    <t>MTVOLWQM_WQX-CLCR_05272024_F-MSR/OBS</t>
  </si>
  <si>
    <t>STORET-1057218472</t>
  </si>
  <si>
    <t>STORET-1057218966</t>
  </si>
  <si>
    <t>STORET-1057218930</t>
  </si>
  <si>
    <t>MTVOLWQM_WQX-WF-RC-SR_04292024_F-MSR/OBS</t>
  </si>
  <si>
    <t>STORET-1057219296</t>
  </si>
  <si>
    <t>STORET-1057218473</t>
  </si>
  <si>
    <t>MTVOLWQM_WQX-RLCR_06242024_S</t>
  </si>
  <si>
    <t>STORET-1057219238</t>
  </si>
  <si>
    <t>Collection Date: 6/24/2024 11:55:00 AM</t>
  </si>
  <si>
    <t>https://www.waterqualitydata.us/data/providers/STORET/organizations/MTVOLWQM_WQX/activities/MTVOLWQM_WQX-RLCR_06242024_S/results/1057219238/resdetectqntlmts</t>
  </si>
  <si>
    <t>STORET-1057219072</t>
  </si>
  <si>
    <t>https://www.waterqualitydata.us/data/providers/STORET/organizations/MTVOLWQM_WQX/activities/MTVOLWQM_WQX-RC-ROB_06242024_S/results/1057219072/resdetectqntlmts</t>
  </si>
  <si>
    <t>MTVOLWQM_WQX-CLCR_06242024_F-MSR/OBS</t>
  </si>
  <si>
    <t>STORET-1057218488</t>
  </si>
  <si>
    <t>STORET-1057219216</t>
  </si>
  <si>
    <t>https://www.waterqualitydata.us/data/providers/STORET/organizations/MTVOLWQM_WQX/activities/MTVOLWQM_WQX-RLCR_04292024_S/results/1057219216/resdetectqntlmts</t>
  </si>
  <si>
    <t>MTVOLWQM_WQX-WF-RC_04292024_F-MSR/OBS</t>
  </si>
  <si>
    <t>STORET-1057219380</t>
  </si>
  <si>
    <t>STORET-1057218551</t>
  </si>
  <si>
    <t>https://www.waterqualitydata.us/data/providers/STORET/organizations/MTVOLWQM_WQX/activities/MTVOLWQM_WQX-RC-BOY_04292024_S/results/1057218551/resdetectqntlmts</t>
  </si>
  <si>
    <t>STORET-1057218820</t>
  </si>
  <si>
    <t>STORET-1057218932</t>
  </si>
  <si>
    <t>MTVOLWQM_WQX-CLCR_04292024_S</t>
  </si>
  <si>
    <t>STORET-1057218467</t>
  </si>
  <si>
    <t>Collection Date: 4/29/2024 12:43:00 PM</t>
  </si>
  <si>
    <t>https://www.waterqualitydata.us/data/providers/STORET/organizations/MTVOLWQM_WQX/activities/MTVOLWQM_WQX-CLCR_04292024_S/results/1057218467/resdetectqntlmts</t>
  </si>
  <si>
    <t>STORET-1057218762</t>
  </si>
  <si>
    <t>MTVOLWQM_WQX-RC-FOX_06242024_QC-FD</t>
  </si>
  <si>
    <t>STORET-1057218662</t>
  </si>
  <si>
    <t>https://www.waterqualitydata.us/data/providers/STORET/organizations/MTVOLWQM_WQX/activities/MTVOLWQM_WQX-RC-FOX_06242024_QC-FD/results/1057218662/resdetectqntlmts</t>
  </si>
  <si>
    <t>MTVOLWQM_WQX-RC-ROB_04282024_F-MSR/OBS</t>
  </si>
  <si>
    <t>STORET-1057219039</t>
  </si>
  <si>
    <t>MTVOLWQM_WQX-WF-RC-SR_05272024_S</t>
  </si>
  <si>
    <t>STORET-1057219310</t>
  </si>
  <si>
    <t>Collection Date: 5/27/2024 9:35:00 AM</t>
  </si>
  <si>
    <t>https://www.waterqualitydata.us/data/providers/STORET/organizations/MTVOLWQM_WQX/activities/MTVOLWQM_WQX-WF-RC-SR_05272024_S/results/1057219310/resdetectqntlmts</t>
  </si>
  <si>
    <t>MTVOLWQM_WQX-RC-FOX-05272024_F-MSR/OBS</t>
  </si>
  <si>
    <t>STORET-1057218632</t>
  </si>
  <si>
    <t>STORET-1057218939</t>
  </si>
  <si>
    <t>https://www.waterqualitydata.us/data/providers/STORET/organizations/MTVOLWQM_WQX/activities/MTVOLWQM_WQX-RC-JOL_04292024_QC-FD/results/1057218939/resdetectqntlmts</t>
  </si>
  <si>
    <t>STORET-1057218752</t>
  </si>
  <si>
    <t>https://www.waterqualitydata.us/data/providers/STORET/organizations/MTVOLWQM_WQX/activities/MTVOLWQM_WQX-RC-FSBY_05272024_S/results/1057218752/resdetectqntlmts</t>
  </si>
  <si>
    <t>STORET-1057218641</t>
  </si>
  <si>
    <t>STORET-1057218748</t>
  </si>
  <si>
    <t>STORET-1057219313</t>
  </si>
  <si>
    <t>https://www.waterqualitydata.us/data/providers/STORET/organizations/MTVOLWQM_WQX/activities/MTVOLWQM_WQX-WF-RC-SR_05272024_S/results/1057219313/resdetectqntlmts</t>
  </si>
  <si>
    <t>STORET-1057218746</t>
  </si>
  <si>
    <t>MTVOLWQM_WQX-WF-RC-SR_05272024_F-MSR/OBS</t>
  </si>
  <si>
    <t>STORET-1057219302</t>
  </si>
  <si>
    <t>MTVOLWQM_WQX-RLCR_06242024_F-MSR/OBS</t>
  </si>
  <si>
    <t>STORET-1057219233</t>
  </si>
  <si>
    <t>STORET-1057219307</t>
  </si>
  <si>
    <t>STORET-1057219156</t>
  </si>
  <si>
    <t>https://www.waterqualitydata.us/data/providers/STORET/organizations/MTVOLWQM_WQX/activities/MTVOLWQM_WQX-RC-ROC_06242024_S/results/1057219156/resdetectqntlmts</t>
  </si>
  <si>
    <t>STORET-1057219318</t>
  </si>
  <si>
    <t>MTVOLWQM_WQX-RC-FOX_05272024_S</t>
  </si>
  <si>
    <t>STORET-1057218648</t>
  </si>
  <si>
    <t>Collection Date: 5/27/2024 10:07:00 AM</t>
  </si>
  <si>
    <t>https://www.waterqualitydata.us/data/providers/STORET/organizations/MTVOLWQM_WQX/activities/MTVOLWQM_WQX-RC-FOX_05272024_S/results/1057218648/resdetectqntlmts</t>
  </si>
  <si>
    <t>STORET-1057218628</t>
  </si>
  <si>
    <t>STORET-1057218659</t>
  </si>
  <si>
    <t>https://www.waterqualitydata.us/data/providers/STORET/organizations/MTVOLWQM_WQX/activities/MTVOLWQM_WQX-RC-FOX_06242024_QC-FD/results/1057218659/resdetectqntlmts</t>
  </si>
  <si>
    <t>MTVOLWQM_WQX-RC-GIB_06242024_F-MSR/OBS</t>
  </si>
  <si>
    <t>STORET-1057218851</t>
  </si>
  <si>
    <t>MTVOLWQM_WQX-RC-ROB_04292024_S</t>
  </si>
  <si>
    <t>STORET-1057219040</t>
  </si>
  <si>
    <t>Collection Date: 4/29/2024 12:05:00 PM</t>
  </si>
  <si>
    <t>https://www.waterqualitydata.us/data/providers/STORET/organizations/MTVOLWQM_WQX/activities/MTVOLWQM_WQX-RC-ROB_04292024_S/results/1057219040/resdetectqntlmts</t>
  </si>
  <si>
    <t>MTVOLWQM_WQX-RC-FOX_06242024_F-MSR/OBS</t>
  </si>
  <si>
    <t>STORET-1057218654</t>
  </si>
  <si>
    <t>STORET-1057218948</t>
  </si>
  <si>
    <t>https://www.waterqualitydata.us/data/providers/STORET/organizations/MTVOLWQM_WQX/activities/MTVOLWQM_WQX-RC-JOL_04292024_S/results/1057218948/resdetectqntlmts</t>
  </si>
  <si>
    <t>MTVOLWQM_WQX-RC-GIB_05272024_S</t>
  </si>
  <si>
    <t>STORET-1057218842</t>
  </si>
  <si>
    <t>Collection Date: 5/27/2024 1:41:00 PM</t>
  </si>
  <si>
    <t>https://www.waterqualitydata.us/data/providers/STORET/organizations/MTVOLWQM_WQX/activities/MTVOLWQM_WQX-RC-GIB_05272024_S/results/1057218842/resdetectqntlmts</t>
  </si>
  <si>
    <t>STORET-1057218554</t>
  </si>
  <si>
    <t>https://www.waterqualitydata.us/data/providers/STORET/organizations/MTVOLWQM_WQX/activities/MTVOLWQM_WQX-RC-BOY_04292024_S/results/1057218554/resdetectqntlmts</t>
  </si>
  <si>
    <t>STORET-1057218849</t>
  </si>
  <si>
    <t>MTVOLWQM_WQX-RC-ROC_06242024_F-MSR/OBS</t>
  </si>
  <si>
    <t>STORET-1057219148</t>
  </si>
  <si>
    <t>STORET-1057218761</t>
  </si>
  <si>
    <t>MTVOLWQM_WQX-RC-BOY_04292024_F-MSR/OB</t>
  </si>
  <si>
    <t>STORET-1057218546</t>
  </si>
  <si>
    <t>STORET-1057219241</t>
  </si>
  <si>
    <t>https://www.waterqualitydata.us/data/providers/STORET/organizations/MTVOLWQM_WQX/activities/MTVOLWQM_WQX-RLCR_06242024_S/results/1057219241/resdetectqntlmts</t>
  </si>
  <si>
    <t>STORET-1057218736</t>
  </si>
  <si>
    <t>MTVOLWQM_WQX-RLCR_04292024_F-MSR/OBS</t>
  </si>
  <si>
    <t>STORET-1057219207</t>
  </si>
  <si>
    <t>STORET-1057218856</t>
  </si>
  <si>
    <t>https://www.waterqualitydata.us/data/providers/STORET/organizations/MTVOLWQM_WQX/activities/MTVOLWQM_WQX-RC-GIB_06242024_QC-FB/results/1057218856/resdetectqntlmts</t>
  </si>
  <si>
    <t>MTVOLWQM_WQX-RC-BOY_06242024_S</t>
  </si>
  <si>
    <t>STORET-1057218579</t>
  </si>
  <si>
    <t>Collection Date: 6/24/2024 12:15:00 PM</t>
  </si>
  <si>
    <t>https://www.waterqualitydata.us/data/providers/STORET/organizations/MTVOLWQM_WQX/activities/MTVOLWQM_WQX-RC-BOY_06242024_S/results/1057218579/resdetectqntlmts</t>
  </si>
  <si>
    <t>STORET-1057218949</t>
  </si>
  <si>
    <t>https://www.waterqualitydata.us/data/providers/STORET/organizations/MTVOLWQM_WQX/activities/MTVOLWQM_WQX-RC-JOL_04292024_S/results/1057218949/resdetectqntlmts</t>
  </si>
  <si>
    <t>STORET-1057219149</t>
  </si>
  <si>
    <t>STORET-1057219409</t>
  </si>
  <si>
    <t>MTVOLWQM_WQX-RC-BOY_05272024_S</t>
  </si>
  <si>
    <t>STORET-1057218566</t>
  </si>
  <si>
    <t>Collection Date: 5/27/2024 12:10:00 PM</t>
  </si>
  <si>
    <t>https://www.waterqualitydata.us/data/providers/STORET/organizations/MTVOLWQM_WQX/activities/MTVOLWQM_WQX-RC-BOY_05272024_S/results/1057218566/resdetectqntlmts</t>
  </si>
  <si>
    <t>STORET-1057218555</t>
  </si>
  <si>
    <t>https://www.waterqualitydata.us/data/providers/STORET/organizations/MTVOLWQM_WQX/activities/MTVOLWQM_WQX-RC-BOY_04292024_S/results/1057218555/resdetectqntlmts</t>
  </si>
  <si>
    <t>STORET-1057219215</t>
  </si>
  <si>
    <t>https://www.waterqualitydata.us/data/providers/STORET/organizations/MTVOLWQM_WQX/activities/MTVOLWQM_WQX-RLCR_04292024_S/results/1057219215/resdetectqntlmts</t>
  </si>
  <si>
    <t>STORET-1057218934</t>
  </si>
  <si>
    <t>STORET-1057219293</t>
  </si>
  <si>
    <t>STORET-1057219315</t>
  </si>
  <si>
    <t>STORET-1057218821</t>
  </si>
  <si>
    <t>STORET-1057218734</t>
  </si>
  <si>
    <t>MTVOLWQM_WQX-RC-GIB_04292024_S</t>
  </si>
  <si>
    <t>STORET-1057218828</t>
  </si>
  <si>
    <t>Collection Date: 4/29/2024 3:11:00 PM</t>
  </si>
  <si>
    <t>https://www.waterqualitydata.us/data/providers/STORET/organizations/MTVOLWQM_WQX/activities/MTVOLWQM_WQX-RC-GIB_04292024_S/results/1057218828/resdetectqntlmts</t>
  </si>
  <si>
    <t>STORET-1057218578</t>
  </si>
  <si>
    <t>https://www.waterqualitydata.us/data/providers/STORET/organizations/MTVOLWQM_WQX/activities/MTVOLWQM_WQX-RC-BOY_06242024_S/results/1057218578/resdetectqntlmts</t>
  </si>
  <si>
    <t>STORET-1057218940</t>
  </si>
  <si>
    <t>https://www.waterqualitydata.us/data/providers/STORET/organizations/MTVOLWQM_WQX/activities/MTVOLWQM_WQX-RC-JOL_04292024_QC-FD/results/1057218940/resdetectqntlmts</t>
  </si>
  <si>
    <t>STORET-1057218857</t>
  </si>
  <si>
    <t>https://www.waterqualitydata.us/data/providers/STORET/organizations/MTVOLWQM_WQX/activities/MTVOLWQM_WQX-RC-GIB_06242024_S/results/1057218857/resdetectqntlmts</t>
  </si>
  <si>
    <t>STORET-1057219306</t>
  </si>
  <si>
    <t>STORET-1057219226</t>
  </si>
  <si>
    <t>https://www.waterqualitydata.us/data/providers/STORET/organizations/MTVOLWQM_WQX/activities/MTVOLWQM_WQX-RLCR_05272024_S/results/1057219226/resdetectqntlmts</t>
  </si>
  <si>
    <t>STORET-1057218847</t>
  </si>
  <si>
    <t>STORET-1057219304</t>
  </si>
  <si>
    <t>STORET-1057219150</t>
  </si>
  <si>
    <t>STORET-1057219325</t>
  </si>
  <si>
    <t>https://www.waterqualitydata.us/data/providers/STORET/organizations/MTVOLWQM_WQX/activities/MTVOLWQM_WQX-WF-RC-SR_06242024_S/results/1057219325/resdetectqntlmts</t>
  </si>
  <si>
    <t>MTVOLWQM_WQX-RC-ROB_05272024_F-MSR/OBS</t>
  </si>
  <si>
    <t>STORET-1057219045</t>
  </si>
  <si>
    <t>STORET-1057218737</t>
  </si>
  <si>
    <t>STORET-1057218660</t>
  </si>
  <si>
    <t>https://www.waterqualitydata.us/data/providers/STORET/organizations/MTVOLWQM_WQX/activities/MTVOLWQM_WQX-RC-FOX_06242024_QC-FD/results/1057218660/resdetectqntlmts</t>
  </si>
  <si>
    <t>MTVOLWQM_WQX-RC-ROB_05272024_QC-FB</t>
  </si>
  <si>
    <t>STORET-1057219054</t>
  </si>
  <si>
    <t>Collection Date: 5/27/2024 10:36:00 AM</t>
  </si>
  <si>
    <t>https://www.waterqualitydata.us/data/providers/STORET/organizations/MTVOLWQM_WQX/activities/MTVOLWQM_WQX-RC-ROB_05272024_QC-FB/results/1057219054/resdetectqntlmts</t>
  </si>
  <si>
    <t>MTVOLWQM_WQX-RC-ROB_05272024_S</t>
  </si>
  <si>
    <t>STORET-1057219057</t>
  </si>
  <si>
    <t>https://www.waterqualitydata.us/data/providers/STORET/organizations/MTVOLWQM_WQX/activities/MTVOLWQM_WQX-RC-ROB_05272024_S/results/1057219057/resdetectqntlmts</t>
  </si>
  <si>
    <t>MTVOLWQM_WQX-RC-FSBY_04292024_S</t>
  </si>
  <si>
    <t>STORET-1057218740</t>
  </si>
  <si>
    <t>Collection Date: 4/29/2024 9:12:00 AM</t>
  </si>
  <si>
    <t>https://www.waterqualitydata.us/data/providers/STORET/organizations/MTVOLWQM_WQX/activities/MTVOLWQM_WQX-RC-FSBY_04292024_S/results/1057218740/resdetectqntlmts</t>
  </si>
  <si>
    <t>STORET-1057218853</t>
  </si>
  <si>
    <t>https://www.waterqualitydata.us/data/providers/STORET/organizations/MTVOLWQM_WQX/activities/MTVOLWQM_WQX-RC-GIB_06242024_QC-FB/results/1057218853/resdetectqntlmts</t>
  </si>
  <si>
    <t>STORET-1057219382</t>
  </si>
  <si>
    <t>https://www.waterqualitydata.us/data/providers/STORET/organizations/MTVOLWQM_WQX/activities/MTVOLWQM_WQX-WF-RC_04292024_S/results/1057219382/resdetectqntlmts</t>
  </si>
  <si>
    <t>STORET-1057218834</t>
  </si>
  <si>
    <t>MTVOLWQM_WQX-CLCR_06242024_S</t>
  </si>
  <si>
    <t>STORET-1057218491</t>
  </si>
  <si>
    <t>Collection Date: 6/24/2024 11:20:00 AM</t>
  </si>
  <si>
    <t>https://www.waterqualitydata.us/data/providers/STORET/organizations/MTVOLWQM_WQX/activities/MTVOLWQM_WQX-CLCR_06242024_S/results/1057218491/resdetectqntlmts</t>
  </si>
  <si>
    <t>STORET-1057219051</t>
  </si>
  <si>
    <t>STORET-1057218564</t>
  </si>
  <si>
    <t>https://www.waterqualitydata.us/data/providers/STORET/organizations/MTVOLWQM_WQX/activities/MTVOLWQM_WQX-RC-BOY_05272024_S/results/1057218564/resdetectqntlmts</t>
  </si>
  <si>
    <t>STORET-1057218567</t>
  </si>
  <si>
    <t>https://www.waterqualitydata.us/data/providers/STORET/organizations/MTVOLWQM_WQX/activities/MTVOLWQM_WQX-RC-BOY_05272024_S/results/1057218567/resdetectqntlmts</t>
  </si>
  <si>
    <t>STORET-1057218651</t>
  </si>
  <si>
    <t>https://www.waterqualitydata.us/data/providers/STORET/organizations/MTVOLWQM_WQX/activities/MTVOLWQM_WQX-RC-FOX_05272024_S/results/1057218651/resdetectqntlmts</t>
  </si>
  <si>
    <t>STORET-1057218629</t>
  </si>
  <si>
    <t>MTVOLWQM_WQX-RC-ROC_04292024_F-MSR/OBS</t>
  </si>
  <si>
    <t>STORET-1057219128</t>
  </si>
  <si>
    <t>STORET-1057219214</t>
  </si>
  <si>
    <t>https://www.waterqualitydata.us/data/providers/STORET/organizations/MTVOLWQM_WQX/activities/MTVOLWQM_WQX-RLCR_04292024_S/results/1057219214/resdetectqntlmts</t>
  </si>
  <si>
    <t>STORET-1057218656</t>
  </si>
  <si>
    <t>STORET-1057218576</t>
  </si>
  <si>
    <t>https://www.waterqualitydata.us/data/providers/STORET/organizations/MTVOLWQM_WQX/activities/MTVOLWQM_WQX-RC-BOY_06242024_S/results/1057218576/resdetectqntlmts</t>
  </si>
  <si>
    <t>STORET-1057219303</t>
  </si>
  <si>
    <t>STORET-1057219046</t>
  </si>
  <si>
    <t>MTVOLWQM_WQX-RC-BOY_06242024_F-MSR/OBS</t>
  </si>
  <si>
    <t>STORET-1057218573</t>
  </si>
  <si>
    <t>STORET-1057219056</t>
  </si>
  <si>
    <t>https://www.waterqualitydata.us/data/providers/STORET/organizations/MTVOLWQM_WQX/activities/MTVOLWQM_WQX-RC-ROB_05272024_QC-FB/results/1057219056/resdetectqntlmts</t>
  </si>
  <si>
    <t>STORET-1057219317</t>
  </si>
  <si>
    <t>STORET-1057218631</t>
  </si>
  <si>
    <t>STORET-1057218470</t>
  </si>
  <si>
    <t>https://www.waterqualitydata.us/data/providers/STORET/organizations/MTVOLWQM_WQX/activities/MTVOLWQM_WQX-CLCR_04292024_S/results/1057218470/resdetectqntlmts</t>
  </si>
  <si>
    <t>STORET-1057219228</t>
  </si>
  <si>
    <t>https://www.waterqualitydata.us/data/providers/STORET/organizations/MTVOLWQM_WQX/activities/MTVOLWQM_WQX-RLCR_05272024_S/results/1057219228/resdetectqntlmts</t>
  </si>
  <si>
    <t>STORET-1057218570</t>
  </si>
  <si>
    <t>MTVOLWQM_WQX-RC-FSBY_06242024_S</t>
  </si>
  <si>
    <t>STORET-1057218767</t>
  </si>
  <si>
    <t>Collection Date: 6/24/2024 8:45:00 AM</t>
  </si>
  <si>
    <t>https://www.waterqualitydata.us/data/providers/STORET/organizations/MTVOLWQM_WQX/activities/MTVOLWQM_WQX-RC-FSBY_06242024_S/results/1057218767/resdetectqntlmts</t>
  </si>
  <si>
    <t>STORET-1057219208</t>
  </si>
  <si>
    <t>STORET-1057219237</t>
  </si>
  <si>
    <t>https://www.waterqualitydata.us/data/providers/STORET/organizations/MTVOLWQM_WQX/activities/MTVOLWQM_WQX-RLCR_06242024_S/results/1057219237/resdetectqntlmts</t>
  </si>
  <si>
    <t>STORET-1057218749</t>
  </si>
  <si>
    <t>MTVOLWQM_WQX-RC-ROB_06242024_F-MSR/OBS</t>
  </si>
  <si>
    <t>STORET-1057219066</t>
  </si>
  <si>
    <t>STORET-1057218552</t>
  </si>
  <si>
    <t>https://www.waterqualitydata.us/data/providers/STORET/organizations/MTVOLWQM_WQX/activities/MTVOLWQM_WQX-RC-BOY_04292024_S/results/1057218552/resdetectqntlmts</t>
  </si>
  <si>
    <t>STORET-1057219212</t>
  </si>
  <si>
    <t>STORET-1057218965</t>
  </si>
  <si>
    <t>MTVOLWQM_WQX-RC-GIB_04292024_QC-FB</t>
  </si>
  <si>
    <t>STORET-1057218823</t>
  </si>
  <si>
    <t>https://www.waterqualitydata.us/data/providers/STORET/organizations/MTVOLWQM_WQX/activities/MTVOLWQM_WQX-RC-GIB_04292024_QC-FB/results/1057218823/resdetectqntlmts</t>
  </si>
  <si>
    <t>STORET-1057219053</t>
  </si>
  <si>
    <t>https://www.waterqualitydata.us/data/providers/STORET/organizations/MTVOLWQM_WQX/activities/MTVOLWQM_WQX-RC-ROB_05272024_QC-FB/results/1057219053/resdetectqntlmts</t>
  </si>
  <si>
    <t>STORET-1057219153</t>
  </si>
  <si>
    <t>https://www.waterqualitydata.us/data/providers/STORET/organizations/MTVOLWQM_WQX/activities/MTVOLWQM_WQX-RC-ROC_06242024_S/results/1057219153/resdetectqntlmts</t>
  </si>
  <si>
    <t>STORET-1057218547</t>
  </si>
  <si>
    <t>STORET-1057219223</t>
  </si>
  <si>
    <t>MTVOLWQM_WQX-RC-JOL_05272024_S</t>
  </si>
  <si>
    <t>STORET-1057218961</t>
  </si>
  <si>
    <t>https://www.waterqualitydata.us/data/providers/STORET/organizations/MTVOLWQM_WQX/activities/MTVOLWQM_WQX-RC-JOL_05272024_S/results/1057218961/resdetectqntlmts</t>
  </si>
  <si>
    <t>STORET-1057218638</t>
  </si>
  <si>
    <t>STORET-1057218959</t>
  </si>
  <si>
    <t>https://www.waterqualitydata.us/data/providers/STORET/organizations/MTVOLWQM_WQX/activities/MTVOLWQM_WQX-RC-JOL_05272024_S/results/1057218959/resdetectqntlmts</t>
  </si>
  <si>
    <t>STORET-1057218639</t>
  </si>
  <si>
    <t>STORET-1057218474</t>
  </si>
  <si>
    <t>STORET-1057218826</t>
  </si>
  <si>
    <t>https://www.waterqualitydata.us/data/providers/STORET/organizations/MTVOLWQM_WQX/activities/MTVOLWQM_WQX-RC-GIB_04292024_QC-FB/results/1057218826/resdetectqntlmts</t>
  </si>
  <si>
    <t>STORET-1057218665</t>
  </si>
  <si>
    <t>https://www.waterqualitydata.us/data/providers/STORET/organizations/MTVOLWQM_WQX/activities/MTVOLWQM_WQX-RC-FOX_06242024_S/results/1057218665/resdetectqntlmts</t>
  </si>
  <si>
    <t>STORET-1057218759</t>
  </si>
  <si>
    <t>STORET-1057218634</t>
  </si>
  <si>
    <t>STORET-1057218816</t>
  </si>
  <si>
    <t>STORET-1057218650</t>
  </si>
  <si>
    <t>https://www.waterqualitydata.us/data/providers/STORET/organizations/MTVOLWQM_WQX/activities/MTVOLWQM_WQX-RC-FOX_05272024_S/results/1057218650/resdetectqntlmts</t>
  </si>
  <si>
    <t>STORET-1057218468</t>
  </si>
  <si>
    <t>https://www.waterqualitydata.us/data/providers/STORET/organizations/MTVOLWQM_WQX/activities/MTVOLWQM_WQX-CLCR_04292024_S/results/1057218468/resdetectqntlmts</t>
  </si>
  <si>
    <t>STORET-1057219236</t>
  </si>
  <si>
    <t>STORET-1057218825</t>
  </si>
  <si>
    <t>https://www.waterqualitydata.us/data/providers/STORET/organizations/MTVOLWQM_WQX/activities/MTVOLWQM_WQX-RC-GIB_04292024_QC-FB/results/1057218825/resdetectqntlmts</t>
  </si>
  <si>
    <t>STORET-1057218481</t>
  </si>
  <si>
    <t>https://www.waterqualitydata.us/data/providers/STORET/organizations/MTVOLWQM_WQX/activities/MTVOLWQM_WQX-CLCR_05272024_S/results/1057218481/resdetectqntlmts</t>
  </si>
  <si>
    <t>STORET-1057219124</t>
  </si>
  <si>
    <t>STORET-1057219047</t>
  </si>
  <si>
    <t>MTVOLWQM_WQX-WF-RC_05272024_F-MSR/OBS</t>
  </si>
  <si>
    <t>STORET-1057219391</t>
  </si>
  <si>
    <t>STORET-1057219062</t>
  </si>
  <si>
    <t>STORET-1057219222</t>
  </si>
  <si>
    <t>STORET-1057219316</t>
  </si>
  <si>
    <t>STORET-1057218464</t>
  </si>
  <si>
    <t>STORET-1057218760</t>
  </si>
  <si>
    <t>STORET-1057218652</t>
  </si>
  <si>
    <t>STORET-1057219037</t>
  </si>
  <si>
    <t>STORET-1057218742</t>
  </si>
  <si>
    <t>https://www.waterqualitydata.us/data/providers/STORET/organizations/MTVOLWQM_WQX/activities/MTVOLWQM_WQX-RC-FSBY_04292024_S/results/1057218742/resdetectqntlmts</t>
  </si>
  <si>
    <t>STORET-1057219403</t>
  </si>
  <si>
    <t>STORET-1057218463</t>
  </si>
  <si>
    <t>STORET-1057218850</t>
  </si>
  <si>
    <t>STORET-1057219378</t>
  </si>
  <si>
    <t>STORET-1057218649</t>
  </si>
  <si>
    <t>https://www.waterqualitydata.us/data/providers/STORET/organizations/MTVOLWQM_WQX/activities/MTVOLWQM_WQX-RC-FOX_05272024_S/results/1057218649/resdetectqntlmts</t>
  </si>
  <si>
    <t>STORET-1057219240</t>
  </si>
  <si>
    <t>https://www.waterqualitydata.us/data/providers/STORET/organizations/MTVOLWQM_WQX/activities/MTVOLWQM_WQX-RLCR_06242024_S/results/1057219240/resdetectqntlmts</t>
  </si>
  <si>
    <t>STORET-1057218477</t>
  </si>
  <si>
    <t>STORET-1057218667</t>
  </si>
  <si>
    <t>https://www.waterqualitydata.us/data/providers/STORET/organizations/MTVOLWQM_WQX/activities/MTVOLWQM_WQX-RC-FOX_06242024_S/results/1057218667/resdetectqntlmts</t>
  </si>
  <si>
    <t>STORET-1057219388</t>
  </si>
  <si>
    <t>STORET-1057219155</t>
  </si>
  <si>
    <t>https://www.waterqualitydata.us/data/providers/STORET/organizations/MTVOLWQM_WQX/activities/MTVOLWQM_WQX-RC-ROC_06242024_S/results/1057219155/resdetectqntlmts</t>
  </si>
  <si>
    <t>STORET-1057218490</t>
  </si>
  <si>
    <t>STORET-1057219314</t>
  </si>
  <si>
    <t>STORET-1057219069</t>
  </si>
  <si>
    <t>https://www.waterqualitydata.us/data/providers/STORET/organizations/MTVOLWQM_WQX/activities/MTVOLWQM_WQX-RC-ROB_06242024_S/results/1057219069/resdetectqntlmts</t>
  </si>
  <si>
    <t>STORET-1057219323</t>
  </si>
  <si>
    <t>https://www.waterqualitydata.us/data/providers/STORET/organizations/MTVOLWQM_WQX/activities/MTVOLWQM_WQX-WF-RC-SR_06242024_S/results/1057219323/resdetectqntlmts</t>
  </si>
  <si>
    <t>MTVOLWQM_WQX-RC-ROC_05272024_F-MSR/OBS</t>
  </si>
  <si>
    <t>STORET-1057219137</t>
  </si>
  <si>
    <t>STORET-1057219218</t>
  </si>
  <si>
    <t>STORET-1057218561</t>
  </si>
  <si>
    <t>STORET-1057219217</t>
  </si>
  <si>
    <t>https://www.waterqualitydata.us/data/providers/STORET/organizations/MTVOLWQM_WQX/activities/MTVOLWQM_WQX-RLCR_04292024_S/results/1057219217/resdetectqntlmts</t>
  </si>
  <si>
    <t>STORET-1057218745</t>
  </si>
  <si>
    <t>MTVOLWQM_WQX-WF-RC-SR_04292024_S</t>
  </si>
  <si>
    <t>STORET-1057219297</t>
  </si>
  <si>
    <t>Collection Date: 4/29/2024 10:44:00 AM</t>
  </si>
  <si>
    <t>https://www.waterqualitydata.us/data/providers/STORET/organizations/MTVOLWQM_WQX/activities/MTVOLWQM_WQX-WF-RC-SR_04292024_S/results/1057219297/resdetectqntlmts</t>
  </si>
  <si>
    <t>STORET-1057218653</t>
  </si>
  <si>
    <t>STORET-1057219206</t>
  </si>
  <si>
    <t>STORET-1057218933</t>
  </si>
  <si>
    <t>STORET-1057218829</t>
  </si>
  <si>
    <t>https://www.waterqualitydata.us/data/providers/STORET/organizations/MTVOLWQM_WQX/activities/MTVOLWQM_WQX-RC-GIB_04292024_S/results/1057218829/resdetectqntlmts</t>
  </si>
  <si>
    <t>STORET-1057219063</t>
  </si>
  <si>
    <t>STORET-1057219384</t>
  </si>
  <si>
    <t>https://www.waterqualitydata.us/data/providers/STORET/organizations/MTVOLWQM_WQX/activities/MTVOLWQM_WQX-WF-RC_04292024_S/results/1057219384/resdetectqntlmts</t>
  </si>
  <si>
    <t>STORET-1057218950</t>
  </si>
  <si>
    <t>https://www.waterqualitydata.us/data/providers/STORET/organizations/MTVOLWQM_WQX/activities/MTVOLWQM_WQX-RC-JOL_04292024_S/results/1057218950/resdetectqntlmts</t>
  </si>
  <si>
    <t>STORET-1057218945</t>
  </si>
  <si>
    <t>https://www.waterqualitydata.us/data/providers/STORET/organizations/MTVOLWQM_WQX/activities/MTVOLWQM_WQX-RC-JOL_04292024_QC-FD/results/1057218945/resdetectqntlmts</t>
  </si>
  <si>
    <t>STORET-1057218572</t>
  </si>
  <si>
    <t>STORET-1057218568</t>
  </si>
  <si>
    <t>STORET-1057219374</t>
  </si>
  <si>
    <t>STORET-1057219234</t>
  </si>
  <si>
    <t>STORET-1057218830</t>
  </si>
  <si>
    <t>https://www.waterqualitydata.us/data/providers/STORET/organizations/MTVOLWQM_WQX/activities/MTVOLWQM_WQX-RC-GIB_04292024_S/results/1057218830/resdetectqntlmts</t>
  </si>
  <si>
    <t>MTVOLWQM_WQX-WF-RC_05272024_S</t>
  </si>
  <si>
    <t>STORET-1057219395</t>
  </si>
  <si>
    <t>Collection Date: 5/27/2024 9:06:00 AM</t>
  </si>
  <si>
    <t>https://www.waterqualitydata.us/data/providers/STORET/organizations/MTVOLWQM_WQX/activities/MTVOLWQM_WQX-WF-RC_05272024_S/results/1057219395/resdetectqntlmts</t>
  </si>
  <si>
    <t>STORET-1057219146</t>
  </si>
  <si>
    <t>STORET-1057218560</t>
  </si>
  <si>
    <t>STORET-1057219292</t>
  </si>
  <si>
    <t>STORET-1057218575</t>
  </si>
  <si>
    <t>https://www.waterqualitydata.us/data/providers/STORET/organizations/MTVOLWQM_WQX/activities/MTVOLWQM_WQX-RC-BOY_06242024_S/results/1057218575/resdetectqntlmts</t>
  </si>
  <si>
    <t>STORET-1057219035</t>
  </si>
  <si>
    <t>STORET-1057218836</t>
  </si>
  <si>
    <t>STORET-1057219398</t>
  </si>
  <si>
    <t>https://www.waterqualitydata.us/data/providers/STORET/organizations/MTVOLWQM_WQX/activities/MTVOLWQM_WQX-WF-RC_062242024_S/results/1057219398/resdetectqntlmts</t>
  </si>
  <si>
    <t>STORET-1057219379</t>
  </si>
  <si>
    <t>STORET-1057218738</t>
  </si>
  <si>
    <t>STORET-1057218765</t>
  </si>
  <si>
    <t>https://www.waterqualitydata.us/data/providers/STORET/organizations/MTVOLWQM_WQX/activities/MTVOLWQM_WQX-RC-FSBY_06242024_S/results/1057218765/resdetectqntlmts</t>
  </si>
  <si>
    <t>MTVOLWQM_WQX-RC-ROC_04292024_S</t>
  </si>
  <si>
    <t>STORET-1057219131</t>
  </si>
  <si>
    <t>Collection Date: 4/29/2024 2:46:00 PM</t>
  </si>
  <si>
    <t>https://www.waterqualitydata.us/data/providers/STORET/organizations/MTVOLWQM_WQX/activities/MTVOLWQM_WQX-RC-ROC_04292024_S/results/1057219131/resdetectqntlmts</t>
  </si>
  <si>
    <t>STORET-1057218558</t>
  </si>
  <si>
    <t>STORET-1057218946</t>
  </si>
  <si>
    <t>https://www.waterqualitydata.us/data/providers/STORET/organizations/MTVOLWQM_WQX/activities/MTVOLWQM_WQX-RC-JOL_04292024_S/results/1057218946/resdetectqntlmts</t>
  </si>
  <si>
    <t>STORET-1057219068</t>
  </si>
  <si>
    <t>STORET-1057218480</t>
  </si>
  <si>
    <t>https://www.waterqualitydata.us/data/providers/STORET/organizations/MTVOLWQM_WQX/activities/MTVOLWQM_WQX-CLCR_05272024_S/results/1057218480/resdetectqntlmts</t>
  </si>
  <si>
    <t>STORET-1057219059</t>
  </si>
  <si>
    <t>https://www.waterqualitydata.us/data/providers/STORET/organizations/MTVOLWQM_WQX/activities/MTVOLWQM_WQX-RC-ROB_05272024_S/results/1057219059/resdetectqntlmts</t>
  </si>
  <si>
    <t>STORET-1057218839</t>
  </si>
  <si>
    <t>STORET-1057219067</t>
  </si>
  <si>
    <t>STORET-1057218644</t>
  </si>
  <si>
    <t>https://www.waterqualitydata.us/data/providers/STORET/organizations/MTVOLWQM_WQX/activities/MTVOLWQM_WQX-RC-FOX_04292024_S/results/1057218644/resdetectqntlmts</t>
  </si>
  <si>
    <t>STORET-1057219144</t>
  </si>
  <si>
    <t>https://www.waterqualitydata.us/data/providers/STORET/organizations/MTVOLWQM_WQX/activities/MTVOLWQM_WQX-RC-ROC_05272024_S/results/1057219144/resdetectqntlmts</t>
  </si>
  <si>
    <t>STORET-1057219048</t>
  </si>
  <si>
    <t>STORET-1057218666</t>
  </si>
  <si>
    <t>https://www.waterqualitydata.us/data/providers/STORET/organizations/MTVOLWQM_WQX/activities/MTVOLWQM_WQX-RC-FOX_06242024_S/results/1057218666/resdetectqntlmts</t>
  </si>
  <si>
    <t>STORET-1057219138</t>
  </si>
  <si>
    <t>STORET-1057218658</t>
  </si>
  <si>
    <t>STORET-1057218848</t>
  </si>
  <si>
    <t>STORET-1057218655</t>
  </si>
  <si>
    <t>STORET-1057218733</t>
  </si>
  <si>
    <t>STORET-1057218461</t>
  </si>
  <si>
    <t>STORET-1057219034</t>
  </si>
  <si>
    <t>STORET-1057218837</t>
  </si>
  <si>
    <t>STORET-1057218833</t>
  </si>
  <si>
    <t>STORET-1057219239</t>
  </si>
  <si>
    <t>https://www.waterqualitydata.us/data/providers/STORET/organizations/MTVOLWQM_WQX/activities/MTVOLWQM_WQX-RLCR_06242024_S/results/1057219239/resdetectqntlmts</t>
  </si>
  <si>
    <t>STORET-1057219209</t>
  </si>
  <si>
    <t>STORET-1057219122</t>
  </si>
  <si>
    <t>STORET-1057218646</t>
  </si>
  <si>
    <t>https://www.waterqualitydata.us/data/providers/STORET/organizations/MTVOLWQM_WQX/activities/MTVOLWQM_WQX-RC-FOX_04292024_S/results/1057218646/resdetectqntlmts</t>
  </si>
  <si>
    <t>STORET-1057219406</t>
  </si>
  <si>
    <t>STORET-1057218952</t>
  </si>
  <si>
    <t>STORET-1057218460</t>
  </si>
  <si>
    <t>STORET-1057218545</t>
  </si>
  <si>
    <t>STORET-1057219147</t>
  </si>
  <si>
    <t>STORET-1057219133</t>
  </si>
  <si>
    <t>https://www.waterqualitydata.us/data/providers/STORET/organizations/MTVOLWQM_WQX/activities/MTVOLWQM_WQX-RC-ROC_04292024_S/results/1057219133/resdetectqntlmts</t>
  </si>
  <si>
    <t>STORET-1057219309</t>
  </si>
  <si>
    <t>https://www.waterqualitydata.us/data/providers/STORET/organizations/MTVOLWQM_WQX/activities/MTVOLWQM_WQX-WF-RC-SR_05272024_S/results/1057219309/resdetectqntlmts</t>
  </si>
  <si>
    <t>STORET-1057218642</t>
  </si>
  <si>
    <t>https://www.waterqualitydata.us/data/providers/STORET/organizations/MTVOLWQM_WQX/activities/MTVOLWQM_WQX-RC-FOX_04292024_S/results/1057218642/resdetectqntlmts</t>
  </si>
  <si>
    <t>STORET-1057219139</t>
  </si>
  <si>
    <t>STORET-1057218962</t>
  </si>
  <si>
    <t>https://www.waterqualitydata.us/data/providers/STORET/organizations/MTVOLWQM_WQX/activities/MTVOLWQM_WQX-RC-JOL_05272024_S/results/1057218962/resdetectqntlmts</t>
  </si>
  <si>
    <t>STORET-1057218843</t>
  </si>
  <si>
    <t>https://www.waterqualitydata.us/data/providers/STORET/organizations/MTVOLWQM_WQX/activities/MTVOLWQM_WQX-RC-GIB_05272024_S/results/1057218843/resdetectqntlmts</t>
  </si>
  <si>
    <t>STORET-1057219225</t>
  </si>
  <si>
    <t>https://www.waterqualitydata.us/data/providers/STORET/organizations/MTVOLWQM_WQX/activities/MTVOLWQM_WQX-RLCR_05272024_S/results/1057219225/resdetectqntlmts</t>
  </si>
  <si>
    <t>STORET-1057219387</t>
  </si>
  <si>
    <t>STORET-1057219394</t>
  </si>
  <si>
    <t>https://www.waterqualitydata.us/data/providers/STORET/organizations/MTVOLWQM_WQX/activities/MTVOLWQM_WQX-WF-RC_05272024_S/results/1057219394/resdetectqntlmts</t>
  </si>
  <si>
    <t>STORET-1057218483</t>
  </si>
  <si>
    <t>https://www.waterqualitydata.us/data/providers/STORET/organizations/MTVOLWQM_WQX/activities/MTVOLWQM_WQX-CLCR_05272024_S/results/1057218483/resdetectqntlmts</t>
  </si>
  <si>
    <t>STORET-1057218743</t>
  </si>
  <si>
    <t>https://www.waterqualitydata.us/data/providers/STORET/organizations/MTVOLWQM_WQX/activities/MTVOLWQM_WQX-RC-FSBY_04292024_S/results/1057218743/resdetectqntlmts</t>
  </si>
  <si>
    <t>STORET-1057218755</t>
  </si>
  <si>
    <t>https://www.waterqualitydata.us/data/providers/STORET/organizations/MTVOLWQM_WQX/activities/MTVOLWQM_WQX-RC-FSBY_05272024_S/results/1057218755/resdetectqntlmts</t>
  </si>
  <si>
    <t>STORET-1057218953</t>
  </si>
  <si>
    <t>STORET-1057218569</t>
  </si>
  <si>
    <t>STORET-1057218859</t>
  </si>
  <si>
    <t>https://www.waterqualitydata.us/data/providers/STORET/organizations/MTVOLWQM_WQX/activities/MTVOLWQM_WQX-RC-GIB_06242024_S/results/1057218859/resdetectqntlmts</t>
  </si>
  <si>
    <t>STORET-1057218861</t>
  </si>
  <si>
    <t>https://www.waterqualitydata.us/data/providers/STORET/organizations/MTVOLWQM_WQX/activities/MTVOLWQM_WQX-RC-GIB_06242024_S/results/1057218861/resdetectqntlmts</t>
  </si>
  <si>
    <t>STORET-1057219134</t>
  </si>
  <si>
    <t>STORET-1057219070</t>
  </si>
  <si>
    <t>https://www.waterqualitydata.us/data/providers/STORET/organizations/MTVOLWQM_WQX/activities/MTVOLWQM_WQX-RC-ROB_06242024_S/results/1057219070/resdetectqntlmts</t>
  </si>
  <si>
    <t>STORET-1057219152</t>
  </si>
  <si>
    <t>STORET-1057218942</t>
  </si>
  <si>
    <t>https://www.waterqualitydata.us/data/providers/STORET/organizations/MTVOLWQM_WQX/activities/MTVOLWQM_WQX-RC-JOL_04292024_QC-FD/results/1057218942/resdetectqntlmts</t>
  </si>
  <si>
    <t>STORET-1057218633</t>
  </si>
  <si>
    <t>STORET-1057218968</t>
  </si>
  <si>
    <t>STORET-1057218844</t>
  </si>
  <si>
    <t>https://www.waterqualitydata.us/data/providers/STORET/organizations/MTVOLWQM_WQX/activities/MTVOLWQM_WQX-RC-GIB_05272024_S/results/1057218844/resdetectqntlmts</t>
  </si>
  <si>
    <t>STORET-1057219142</t>
  </si>
  <si>
    <t>https://www.waterqualitydata.us/data/providers/STORET/organizations/MTVOLWQM_WQX/activities/MTVOLWQM_WQX-RC-ROC_05272024_S/results/1057219142/resdetectqntlmts</t>
  </si>
  <si>
    <t>STORET-1057219390</t>
  </si>
  <si>
    <t>STORET-1057218967</t>
  </si>
  <si>
    <t>STORET-1057219235</t>
  </si>
  <si>
    <t>STORET-1057218954</t>
  </si>
  <si>
    <t>STORET-1057218840</t>
  </si>
  <si>
    <t>https://www.waterqualitydata.us/data/providers/STORET/organizations/MTVOLWQM_WQX/activities/MTVOLWQM_WQX-RC-GIB_05272024_S/results/1057218840/resdetectqntlmts</t>
  </si>
  <si>
    <t>STORET-1057219135</t>
  </si>
  <si>
    <t>STORET-1057219033</t>
  </si>
  <si>
    <t>STORET-1057218819</t>
  </si>
  <si>
    <t>STORET-1057218943</t>
  </si>
  <si>
    <t>https://www.waterqualitydata.us/data/providers/STORET/organizations/MTVOLWQM_WQX/activities/MTVOLWQM_WQX-RC-JOL_04292024_QC-FD/results/1057218943/resdetectqntlmts</t>
  </si>
  <si>
    <t>STORET-1057218951</t>
  </si>
  <si>
    <t>STORET-1057219210</t>
  </si>
  <si>
    <t>STORET-1057219231</t>
  </si>
  <si>
    <t>STORET-1057218766</t>
  </si>
  <si>
    <t>https://www.waterqualitydata.us/data/providers/STORET/organizations/MTVOLWQM_WQX/activities/MTVOLWQM_WQX-RC-FSBY_06242024_S/results/1057218766/resdetectqntlmts</t>
  </si>
  <si>
    <t>STORET-1057219129</t>
  </si>
  <si>
    <t>https://www.waterqualitydata.us/data/providers/STORET/organizations/MTVOLWQM_WQX/activities/MTVOLWQM_WQX-RC-ROC_04292024_S/results/1057219129/resdetectqntlmts</t>
  </si>
  <si>
    <t>STORET-1057218487</t>
  </si>
  <si>
    <t>STORET-1057219043</t>
  </si>
  <si>
    <t>https://www.waterqualitydata.us/data/providers/STORET/organizations/MTVOLWQM_WQX/activities/MTVOLWQM_WQX-RC-ROB_04292024_S/results/1057219043/resdetectqntlmts</t>
  </si>
  <si>
    <t>STORET-1057219230</t>
  </si>
  <si>
    <t>STORET-1057218938</t>
  </si>
  <si>
    <t>https://www.waterqualitydata.us/data/providers/STORET/organizations/MTVOLWQM_WQX/activities/MTVOLWQM_WQX-RC-JOL_04292024_QC-FD/results/1057218938/resdetectqntlmts</t>
  </si>
  <si>
    <t>STORET-1057218471</t>
  </si>
  <si>
    <t>https://www.waterqualitydata.us/data/providers/STORET/organizations/MTVOLWQM_WQX/activities/MTVOLWQM_WQX-CLCR_04292024_S/results/1057218471/resdetectqntlmts</t>
  </si>
  <si>
    <t>STORET-1057218832</t>
  </si>
  <si>
    <t>https://www.waterqualitydata.us/data/providers/STORET/organizations/MTVOLWQM_WQX/activities/MTVOLWQM_WQX-RC-GIB_04292024_S/results/1057218832/resdetectqntlmts</t>
  </si>
  <si>
    <t>STORET-1057219038</t>
  </si>
  <si>
    <t>STORET-1057219399</t>
  </si>
  <si>
    <t>https://www.waterqualitydata.us/data/providers/STORET/organizations/MTVOLWQM_WQX/activities/MTVOLWQM_WQX-WF-RC_062242024_S/results/1057219399/resdetectqntlmts</t>
  </si>
  <si>
    <t>STORET-1057219311</t>
  </si>
  <si>
    <t>https://www.waterqualitydata.us/data/providers/STORET/organizations/MTVOLWQM_WQX/activities/MTVOLWQM_WQX-WF-RC-SR_05272024_S/results/1057219311/resdetectqntlmts</t>
  </si>
  <si>
    <t>STORET-1057219036</t>
  </si>
  <si>
    <t>STORET-1057218577</t>
  </si>
  <si>
    <t>https://www.waterqualitydata.us/data/providers/STORET/organizations/MTVOLWQM_WQX/activities/MTVOLWQM_WQX-RC-BOY_06242024_S/results/1057218577/resdetectqntlmts</t>
  </si>
  <si>
    <t>STORET-1057218974</t>
  </si>
  <si>
    <t>https://www.waterqualitydata.us/data/providers/STORET/organizations/MTVOLWQM_WQX/activities/MTVOLWQM_WQX-RC-JOL_06242024_S/results/1057218974/resdetectqntlmts</t>
  </si>
  <si>
    <t>STORET-1057219407</t>
  </si>
  <si>
    <t>STORET-1057218831</t>
  </si>
  <si>
    <t>https://www.waterqualitydata.us/data/providers/STORET/organizations/MTVOLWQM_WQX/activities/MTVOLWQM_WQX-RC-GIB_04292024_S/results/1057218831/resdetectqntlmts</t>
  </si>
  <si>
    <t>STORET-1057219151</t>
  </si>
  <si>
    <t>STORET-1057219127</t>
  </si>
  <si>
    <t>STORET-1057218818</t>
  </si>
  <si>
    <t>STORET-1057219408</t>
  </si>
  <si>
    <t>STORET-1057218764</t>
  </si>
  <si>
    <t>https://www.waterqualitydata.us/data/providers/STORET/organizations/MTVOLWQM_WQX/activities/MTVOLWQM_WQX-RC-FSBY_06242024_S/results/1057218764/resdetectqntlmts</t>
  </si>
  <si>
    <t>STORET-1057219294</t>
  </si>
  <si>
    <t>STORET-1057218937</t>
  </si>
  <si>
    <t>https://www.waterqualitydata.us/data/providers/STORET/organizations/MTVOLWQM_WQX/activities/MTVOLWQM_WQX-RC-JOL_04292024_QC-FD/results/1057218937/resdetectqntlmts</t>
  </si>
  <si>
    <t>STORET-1057219396</t>
  </si>
  <si>
    <t>https://www.waterqualitydata.us/data/providers/STORET/organizations/MTVOLWQM_WQX/activities/MTVOLWQM_WQX-WF-RC_05272024_S/results/1057219396/resdetectqntlmts</t>
  </si>
  <si>
    <t>STORET-1057218956</t>
  </si>
  <si>
    <t>STORET-1057219060</t>
  </si>
  <si>
    <t>https://www.waterqualitydata.us/data/providers/STORET/organizations/MTVOLWQM_WQX/activities/MTVOLWQM_WQX-RC-ROB_05272024_S/results/1057219060/resdetectqntlmts</t>
  </si>
  <si>
    <t>STORET-1057218739</t>
  </si>
  <si>
    <t>https://www.waterqualitydata.us/data/providers/STORET/organizations/MTVOLWQM_WQX/activities/MTVOLWQM_WQX-RC-FSBY_04292024_S/results/1057218739/resdetectqntlmts</t>
  </si>
  <si>
    <t>STORET-1057218747</t>
  </si>
  <si>
    <t>STORET-1057219291</t>
  </si>
  <si>
    <t>STORET-1057219405</t>
  </si>
  <si>
    <t>STORET-1057218478</t>
  </si>
  <si>
    <t>STORET-1057219298</t>
  </si>
  <si>
    <t>https://www.waterqualitydata.us/data/providers/STORET/organizations/MTVOLWQM_WQX/activities/MTVOLWQM_WQX-WF-RC-SR_04292024_S/results/1057219298/resdetectqntlmts</t>
  </si>
  <si>
    <t>STORET-1057218563</t>
  </si>
  <si>
    <t>https://www.waterqualitydata.us/data/providers/STORET/organizations/MTVOLWQM_WQX/activities/MTVOLWQM_WQX-RC-BOY_05272024_S/results/1057218563/resdetectqntlmts</t>
  </si>
  <si>
    <t>STORET-1057219308</t>
  </si>
  <si>
    <t>STORET-1057218630</t>
  </si>
  <si>
    <t>STORET-1057218635</t>
  </si>
  <si>
    <t>STORET-1057218544</t>
  </si>
  <si>
    <t>STORET-1057219220</t>
  </si>
  <si>
    <t>STORET-1057219064</t>
  </si>
  <si>
    <t>STORET-1057219397</t>
  </si>
  <si>
    <t>https://www.waterqualitydata.us/data/providers/STORET/organizations/MTVOLWQM_WQX/activities/MTVOLWQM_WQX-WF-RC_05272024_S/results/1057219397/resdetectqntlmts</t>
  </si>
  <si>
    <t>STORET-1057218835</t>
  </si>
  <si>
    <t>STORET-1057218960</t>
  </si>
  <si>
    <t>https://www.waterqualitydata.us/data/providers/STORET/organizations/MTVOLWQM_WQX/activities/MTVOLWQM_WQX-RC-JOL_05272024_S/results/1057218960/resdetectqntlmts</t>
  </si>
  <si>
    <t>STORET-1057218936</t>
  </si>
  <si>
    <t>https://www.waterqualitydata.us/data/providers/STORET/organizations/MTVOLWQM_WQX/activities/MTVOLWQM_WQX-RC-JOL_04292024_QC-FD/results/1057218936/resdetectqntlmts</t>
  </si>
  <si>
    <t>STORET-1057219401</t>
  </si>
  <si>
    <t>https://www.waterqualitydata.us/data/providers/STORET/organizations/MTVOLWQM_WQX/activities/MTVOLWQM_WQX-WF-RC_062242024_S/results/1057219401/resdetectqntlmts</t>
  </si>
  <si>
    <t>STORET-1057219052</t>
  </si>
  <si>
    <t>https://www.waterqualitydata.us/data/providers/STORET/organizations/MTVOLWQM_WQX/activities/MTVOLWQM_WQX-RC-ROB_05272024_QC-FB/results/1057219052/resdetectqntlmts</t>
  </si>
  <si>
    <t>STORET-1057219375</t>
  </si>
  <si>
    <t>STORET-1057218741</t>
  </si>
  <si>
    <t>https://www.waterqualitydata.us/data/providers/STORET/organizations/MTVOLWQM_WQX/activities/MTVOLWQM_WQX-RC-FSBY_04292024_S/results/1057218741/resdetectqntlmts</t>
  </si>
  <si>
    <t>STORET-1057218841</t>
  </si>
  <si>
    <t>https://www.waterqualitydata.us/data/providers/STORET/organizations/MTVOLWQM_WQX/activities/MTVOLWQM_WQX-RC-GIB_05272024_S/results/1057218841/resdetectqntlmts</t>
  </si>
  <si>
    <t>STORET-1057219211</t>
  </si>
  <si>
    <t>STORET-1057219044</t>
  </si>
  <si>
    <t>https://www.waterqualitydata.us/data/providers/STORET/organizations/MTVOLWQM_WQX/activities/MTVOLWQM_WQX-RC-ROB_04292024_S/results/1057219044/resdetectqntlmts</t>
  </si>
  <si>
    <t>STORET-1057218494</t>
  </si>
  <si>
    <t>https://www.waterqualitydata.us/data/providers/STORET/organizations/MTVOLWQM_WQX/activities/MTVOLWQM_WQX-CLCR_06242024_S/results/1057218494/resdetectqntlmts</t>
  </si>
  <si>
    <t>STORET-1057218663</t>
  </si>
  <si>
    <t>https://www.waterqualitydata.us/data/providers/STORET/organizations/MTVOLWQM_WQX/activities/MTVOLWQM_WQX-RC-FOX_06242024_QC-FD/results/1057218663/resdetectqntlmts</t>
  </si>
  <si>
    <t>STORET-1057218973</t>
  </si>
  <si>
    <t>https://www.waterqualitydata.us/data/providers/STORET/organizations/MTVOLWQM_WQX/activities/MTVOLWQM_WQX-RC-JOL_06242024_S/results/1057218973/resdetectqntlmts</t>
  </si>
  <si>
    <t>STORET-1057219071</t>
  </si>
  <si>
    <t>https://www.waterqualitydata.us/data/providers/STORET/organizations/MTVOLWQM_WQX/activities/MTVOLWQM_WQX-RC-ROB_06242024_S/results/1057219071/resdetectqntlmts</t>
  </si>
  <si>
    <t>STORET-1057219299</t>
  </si>
  <si>
    <t>https://www.waterqualitydata.us/data/providers/STORET/organizations/MTVOLWQM_WQX/activities/MTVOLWQM_WQX-WF-RC-SR_04292024_S/results/1057219299/resdetectqntlmts</t>
  </si>
  <si>
    <t>STORET-1057219305</t>
  </si>
  <si>
    <t>STORET-1057218668</t>
  </si>
  <si>
    <t>https://www.waterqualitydata.us/data/providers/STORET/organizations/MTVOLWQM_WQX/activities/MTVOLWQM_WQX-RC-FOX_06242024_S/results/1057218668/resdetectqntlmts</t>
  </si>
  <si>
    <t>STORET-1057219301</t>
  </si>
  <si>
    <t>https://www.waterqualitydata.us/data/providers/STORET/organizations/MTVOLWQM_WQX/activities/MTVOLWQM_WQX-WF-RC-SR_04292024_S/results/1057219301/resdetectqntlmts</t>
  </si>
  <si>
    <t>STORET-1057219319</t>
  </si>
  <si>
    <t>STORET-1057218574</t>
  </si>
  <si>
    <t>STORET-1057219219</t>
  </si>
  <si>
    <t>STORET-1057218931</t>
  </si>
  <si>
    <t>STORET-1057218846</t>
  </si>
  <si>
    <t>STORET-1057219224</t>
  </si>
  <si>
    <t>STORET-1057218549</t>
  </si>
  <si>
    <t>STORET-1057219130</t>
  </si>
  <si>
    <t>https://www.waterqualitydata.us/data/providers/STORET/organizations/MTVOLWQM_WQX/activities/MTVOLWQM_WQX-RC-ROC_04292024_S/results/1057219130/resdetectqntlmts</t>
  </si>
  <si>
    <t>STORET-1057218661</t>
  </si>
  <si>
    <t>https://www.waterqualitydata.us/data/providers/STORET/organizations/MTVOLWQM_WQX/activities/MTVOLWQM_WQX-RC-FOX_06242024_QC-FD/results/1057218661/resdetectqntlmts</t>
  </si>
  <si>
    <t>STORET-1057219042</t>
  </si>
  <si>
    <t>https://www.waterqualitydata.us/data/providers/STORET/organizations/MTVOLWQM_WQX/activities/MTVOLWQM_WQX-RC-ROB_04292024_S/results/1057219042/resdetectqntlmts</t>
  </si>
  <si>
    <t>STORET-1057219065</t>
  </si>
  <si>
    <t>STORET-1057218484</t>
  </si>
  <si>
    <t>STORET-1057219400</t>
  </si>
  <si>
    <t>https://www.waterqualitydata.us/data/providers/STORET/organizations/MTVOLWQM_WQX/activities/MTVOLWQM_WQX-WF-RC_062242024_S/results/1057219400/resdetectqntlmts</t>
  </si>
  <si>
    <t>STORET-1057219136</t>
  </si>
  <si>
    <t>STORET-1057219389</t>
  </si>
  <si>
    <t>STORET-1057218753</t>
  </si>
  <si>
    <t>https://www.waterqualitydata.us/data/providers/STORET/organizations/MTVOLWQM_WQX/activities/MTVOLWQM_WQX-RC-FSBY_05272024_S/results/1057218753/resdetectqntlmts</t>
  </si>
  <si>
    <t>STORET-1057219376</t>
  </si>
  <si>
    <t>STORET-1057218647</t>
  </si>
  <si>
    <t>https://www.waterqualitydata.us/data/providers/STORET/organizations/MTVOLWQM_WQX/activities/MTVOLWQM_WQX-RC-FOX_05272024_S/results/1057218647/resdetectqntlmts</t>
  </si>
  <si>
    <t>STORET-1057218858</t>
  </si>
  <si>
    <t>https://www.waterqualitydata.us/data/providers/STORET/organizations/MTVOLWQM_WQX/activities/MTVOLWQM_WQX-RC-GIB_06242024_S/results/1057218858/resdetectqntlmts</t>
  </si>
  <si>
    <t>STORET-1057219055</t>
  </si>
  <si>
    <t>https://www.waterqualitydata.us/data/providers/STORET/organizations/MTVOLWQM_WQX/activities/MTVOLWQM_WQX-RC-ROB_05272024_QC-FB/results/1057219055/resdetectqntlmts</t>
  </si>
  <si>
    <t>STORET-1057219157</t>
  </si>
  <si>
    <t>https://www.waterqualitydata.us/data/providers/STORET/organizations/MTVOLWQM_WQX/activities/MTVOLWQM_WQX-RC-ROC_06242024_S/results/1057219157/resdetectqntlmts</t>
  </si>
  <si>
    <t>STORET-1057218485</t>
  </si>
  <si>
    <t>STORET-1057219290</t>
  </si>
  <si>
    <t>STORET-1057218963</t>
  </si>
  <si>
    <t>STORET-1057218636</t>
  </si>
  <si>
    <t>STORET-1057218548</t>
  </si>
  <si>
    <t>STORET-1057218489</t>
  </si>
  <si>
    <t>STORET-1057219381</t>
  </si>
  <si>
    <t>https://www.waterqualitydata.us/data/providers/STORET/organizations/MTVOLWQM_WQX/activities/MTVOLWQM_WQX-WF-RC_04292024_S/results/1057219381/resdetectqntlmts</t>
  </si>
  <si>
    <t>STORET-1057219383</t>
  </si>
  <si>
    <t>https://www.waterqualitydata.us/data/providers/STORET/organizations/MTVOLWQM_WQX/activities/MTVOLWQM_WQX-WF-RC_04292024_S/results/1057219383/resdetectqntlmts</t>
  </si>
  <si>
    <t>STORET-1057218571</t>
  </si>
  <si>
    <t>STORET-1057218822</t>
  </si>
  <si>
    <t>STORET-1057219061</t>
  </si>
  <si>
    <t>https://www.waterqualitydata.us/data/providers/STORET/organizations/MTVOLWQM_WQX/activities/MTVOLWQM_WQX-RC-ROB_05272024_S/results/1057219061/resdetectqntlmts</t>
  </si>
  <si>
    <t>STORET-1057219321</t>
  </si>
  <si>
    <t>https://www.waterqualitydata.us/data/providers/STORET/organizations/MTVOLWQM_WQX/activities/MTVOLWQM_WQX-WF-RC-SR_06242024_S/results/1057219321/resdetectqntlmts</t>
  </si>
  <si>
    <t>STORET-1057219125</t>
  </si>
  <si>
    <t>STORET-1057219295</t>
  </si>
  <si>
    <t>STORET-1057218550</t>
  </si>
  <si>
    <t>STORET-1057218845</t>
  </si>
  <si>
    <t>STORET-1057218495</t>
  </si>
  <si>
    <t>https://www.waterqualitydata.us/data/providers/STORET/organizations/MTVOLWQM_WQX/activities/MTVOLWQM_WQX-CLCR_06242024_S/results/1057218495/resdetectqntlmts</t>
  </si>
  <si>
    <t>STORET-1057218493</t>
  </si>
  <si>
    <t>https://www.waterqualitydata.us/data/providers/STORET/organizations/MTVOLWQM_WQX/activities/MTVOLWQM_WQX-CLCR_06242024_S/results/1057218493/resdetectqntlmts</t>
  </si>
  <si>
    <t>STORET-1057218970</t>
  </si>
  <si>
    <t>https://www.waterqualitydata.us/data/providers/STORET/organizations/MTVOLWQM_WQX/activities/MTVOLWQM_WQX-RC-JOL_06242024_S/results/1057218970/resdetectqntlmts</t>
  </si>
  <si>
    <t>STORET-1057218475</t>
  </si>
  <si>
    <t>STORET-1057219140</t>
  </si>
  <si>
    <t>STORET-1057219300</t>
  </si>
  <si>
    <t>https://www.waterqualitydata.us/data/providers/STORET/organizations/MTVOLWQM_WQX/activities/MTVOLWQM_WQX-WF-RC-SR_04292024_S/results/1057219300/resdetectqntlmts</t>
  </si>
  <si>
    <t>STORET-1057218758</t>
  </si>
  <si>
    <t>STORET-1057218657</t>
  </si>
  <si>
    <t>STORET-1057219143</t>
  </si>
  <si>
    <t>https://www.waterqualitydata.us/data/providers/STORET/organizations/MTVOLWQM_WQX/activities/MTVOLWQM_WQX-RC-ROC_05272024_S/results/1057219143/resdetectqntlmts</t>
  </si>
  <si>
    <t>STORET-1057218955</t>
  </si>
  <si>
    <t>STORET-1057219393</t>
  </si>
  <si>
    <t>https://www.waterqualitydata.us/data/providers/STORET/organizations/MTVOLWQM_WQX/activities/MTVOLWQM_WQX-WF-RC_05272024_S/results/1057219393/resdetectqntlmts</t>
  </si>
  <si>
    <t>STORET-1057218763</t>
  </si>
  <si>
    <t>https://www.waterqualitydata.us/data/providers/STORET/organizations/MTVOLWQM_WQX/activities/MTVOLWQM_WQX-RC-FSBY_06242024_S/results/1057218763/resdetectqntlmts</t>
  </si>
  <si>
    <t>STORET-1057218854</t>
  </si>
  <si>
    <t>https://www.waterqualitydata.us/data/providers/STORET/organizations/MTVOLWQM_WQX/activities/MTVOLWQM_WQX-RC-GIB_06242024_QC-FB/results/1057218854/resdetectqntlmts</t>
  </si>
  <si>
    <t>STORET-1057219123</t>
  </si>
  <si>
    <t>STORET-1057218492</t>
  </si>
  <si>
    <t>https://www.waterqualitydata.us/data/providers/STORET/organizations/MTVOLWQM_WQX/activities/MTVOLWQM_WQX-CLCR_06242024_S/results/1057218492/resdetectqntlmts</t>
  </si>
  <si>
    <t>STORET-1057219386</t>
  </si>
  <si>
    <t>STORET-1057219132</t>
  </si>
  <si>
    <t>https://www.waterqualitydata.us/data/providers/STORET/organizations/MTVOLWQM_WQX/activities/MTVOLWQM_WQX-RC-ROC_04292024_S/results/1057219132/resdetectqntlmts</t>
  </si>
  <si>
    <t>STORET-1057219041</t>
  </si>
  <si>
    <t>https://www.waterqualitydata.us/data/providers/STORET/organizations/MTVOLWQM_WQX/activities/MTVOLWQM_WQX-RC-ROB_04292024_S/results/1057219041/resdetectqntlmts</t>
  </si>
  <si>
    <t>STORET-1057219232</t>
  </si>
  <si>
    <t>STORET-1057219377</t>
  </si>
  <si>
    <t>STORET-1057218466</t>
  </si>
  <si>
    <t>STORET-1057218565</t>
  </si>
  <si>
    <t>https://www.waterqualitydata.us/data/providers/STORET/organizations/MTVOLWQM_WQX/activities/MTVOLWQM_WQX-RC-BOY_05272024_S/results/1057218565/resdetectqntlmts</t>
  </si>
  <si>
    <t>STORET-1057218732</t>
  </si>
  <si>
    <t>STORET-1057218559</t>
  </si>
  <si>
    <t>STORET-1057219049</t>
  </si>
  <si>
    <t>STORET-1057218827</t>
  </si>
  <si>
    <t>https://www.waterqualitydata.us/data/providers/STORET/organizations/MTVOLWQM_WQX/activities/MTVOLWQM_WQX-RC-GIB_04292024_QC-FB/results/1057218827/resdetectqntlmts</t>
  </si>
  <si>
    <t>STORET-1057219324</t>
  </si>
  <si>
    <t>https://www.waterqualitydata.us/data/providers/STORET/organizations/MTVOLWQM_WQX/activities/MTVOLWQM_WQX-WF-RC-SR_06242024_S/results/1057219324/resdetectqntlmts</t>
  </si>
  <si>
    <t>STORET-1057218486</t>
  </si>
  <si>
    <t>STORET-1057219392</t>
  </si>
  <si>
    <t>STORET-1057219126</t>
  </si>
  <si>
    <t>STORET-1057218750</t>
  </si>
  <si>
    <t>STORET-1057218637</t>
  </si>
  <si>
    <t>STORET-1057219050</t>
  </si>
  <si>
    <t>STORET-1057219312</t>
  </si>
  <si>
    <t>https://www.waterqualitydata.us/data/providers/STORET/organizations/MTVOLWQM_WQX/activities/MTVOLWQM_WQX-WF-RC-SR_05272024_S/results/1057219312/resdetectqntlmts</t>
  </si>
  <si>
    <t>STORET-1057218824</t>
  </si>
  <si>
    <t>https://www.waterqualitydata.us/data/providers/STORET/organizations/MTVOLWQM_WQX/activities/MTVOLWQM_WQX-RC-GIB_04292024_QC-FB/results/1057218824/resdetectqntlmts</t>
  </si>
  <si>
    <t>STORET-1057218482</t>
  </si>
  <si>
    <t>https://www.waterqualitydata.us/data/providers/STORET/organizations/MTVOLWQM_WQX/activities/MTVOLWQM_WQX-CLCR_05272024_S/results/1057218482/resdetectqntlmts</t>
  </si>
  <si>
    <t>STORET-1057218972</t>
  </si>
  <si>
    <t>https://www.waterqualitydata.us/data/providers/STORET/organizations/MTVOLWQM_WQX/activities/MTVOLWQM_WQX-RC-JOL_06242024_S/results/1057218972/resdetectqntlmts</t>
  </si>
  <si>
    <t>STORET-1057219058</t>
  </si>
  <si>
    <t>https://www.waterqualitydata.us/data/providers/STORET/organizations/MTVOLWQM_WQX/activities/MTVOLWQM_WQX-RC-ROB_05272024_S/results/1057219058/resdetectqntlmts</t>
  </si>
  <si>
    <t>STORET-1057218969</t>
  </si>
  <si>
    <t>STORET-1057218476</t>
  </si>
  <si>
    <t>STORET-1057218469</t>
  </si>
  <si>
    <t>https://www.waterqualitydata.us/data/providers/STORET/organizations/MTVOLWQM_WQX/activities/MTVOLWQM_WQX-CLCR_04292024_S/results/1057218469/resdetectqntlmts</t>
  </si>
  <si>
    <t>STORET-1057218958</t>
  </si>
  <si>
    <t>https://www.waterqualitydata.us/data/providers/STORET/organizations/MTVOLWQM_WQX/activities/MTVOLWQM_WQX-RC-JOL_05272024_S/results/1057218958/resdetectqntlmts</t>
  </si>
  <si>
    <t>MTVOLWQM_WQX-WF-RC_09292024_S</t>
  </si>
  <si>
    <t>STORET-1057219444</t>
  </si>
  <si>
    <t>Collection Date: 9/29/2024 9:25:00 AM</t>
  </si>
  <si>
    <t>https://www.waterqualitydata.us/data/providers/STORET/organizations/MTVOLWQM_WQX/activities/MTVOLWQM_WQX-WF-RC_09292024_S/results/1057219444/resdetectqntlmts</t>
  </si>
  <si>
    <t>MTVOLWQM_WQX-RC-ROB_09292024_S</t>
  </si>
  <si>
    <t>STORET-1057219109</t>
  </si>
  <si>
    <t>Collection Date: 9/29/2024 11:30:00 AM</t>
  </si>
  <si>
    <t>https://www.waterqualitydata.us/data/providers/STORET/organizations/MTVOLWQM_WQX/activities/MTVOLWQM_WQX-RC-ROB_09292024_S/results/1057219109/resdetectqntlmts</t>
  </si>
  <si>
    <t>MTVOLWQM_WQX-RC-GIB_09292024_QC-FB</t>
  </si>
  <si>
    <t>STORET-1057218906</t>
  </si>
  <si>
    <t>Collection Date: 9/29/2024 2:55:00 PM</t>
  </si>
  <si>
    <t>https://www.waterqualitydata.us/data/providers/STORET/organizations/MTVOLWQM_WQX/activities/MTVOLWQM_WQX-RC-GIB_09292024_QC-FB/results/1057218906/resdetectqntlmts</t>
  </si>
  <si>
    <t>MTVOLWQM_WQX-RC-FSBY_09292024_F-MSR/OBS</t>
  </si>
  <si>
    <t>STORET-1057218798</t>
  </si>
  <si>
    <t>MTVOLWQM_WQX-RC-ROB_09292024_F-MSR/OBS</t>
  </si>
  <si>
    <t>STORET-1057219098</t>
  </si>
  <si>
    <t>MTVOLWQM_WQX-WF-RC-SR_08262024_S</t>
  </si>
  <si>
    <t>STORET-1057219345</t>
  </si>
  <si>
    <t>Collection Date: 8/26/2024 9:40:00 AM</t>
  </si>
  <si>
    <t>https://www.waterqualitydata.us/data/providers/STORET/organizations/MTVOLWQM_WQX/activities/MTVOLWQM_WQX-WF-RC-SR_08262024_S/results/1057219345/resdetectqntlmts</t>
  </si>
  <si>
    <t>MTVOLWQM_WQX-RLCR_08262024_F-MSR/OBS</t>
  </si>
  <si>
    <t>STORET-1057219256</t>
  </si>
  <si>
    <t>MTVOLWQM_WQX-RC-FSBY_07282024_F-MSR/OBS</t>
  </si>
  <si>
    <t>STORET-1057218770</t>
  </si>
  <si>
    <t>MTVOLWQM_WQX-RLCR_08262024_S</t>
  </si>
  <si>
    <t>STORET-1057219262</t>
  </si>
  <si>
    <t>Collection Date: 8/26/2024 11:40:00 AM</t>
  </si>
  <si>
    <t>https://www.waterqualitydata.us/data/providers/STORET/organizations/MTVOLWQM_WQX/activities/MTVOLWQM_WQX-RLCR_08262024_S/results/1057219262/resdetectqntlmts</t>
  </si>
  <si>
    <t>MTVOLWQM_WQX-RC-GIB_08262024_QC-FB</t>
  </si>
  <si>
    <t>STORET-1057218887</t>
  </si>
  <si>
    <t>Collection Date: 8/26/2024 2:10:00 PM</t>
  </si>
  <si>
    <t>https://www.waterqualitydata.us/data/providers/STORET/organizations/MTVOLWQM_WQX/activities/MTVOLWQM_WQX-RC-GIB_08262024_QC-FB/results/1057218887/resdetectqntlmts</t>
  </si>
  <si>
    <t>MTVOLWQM_WQX-WF-RC-SR_09292024_F-MSR/OBS</t>
  </si>
  <si>
    <t>STORET-1057219355</t>
  </si>
  <si>
    <t>MTVOLWQM_WQX-WF-RC-SR_09292024_S</t>
  </si>
  <si>
    <t>STORET-1057219360</t>
  </si>
  <si>
    <t>Collection Date: 9/29/2024 9:54:00 AM</t>
  </si>
  <si>
    <t>https://www.waterqualitydata.us/data/providers/STORET/organizations/MTVOLWQM_WQX/activities/MTVOLWQM_WQX-WF-RC-SR_09292024_S/results/1057219360/resdetectqntlmts</t>
  </si>
  <si>
    <t>MTVOLWQM_WQX-RC-ROC_07282024_F-MSR/OBS</t>
  </si>
  <si>
    <t>STORET-1057219158</t>
  </si>
  <si>
    <t>MTVOLWQM_WQX-RLCR_07282024_F-MSR/OBS</t>
  </si>
  <si>
    <t>STORET-1057219246</t>
  </si>
  <si>
    <t>MTVOLWQM_WQX-RC-BOY_09292024_S</t>
  </si>
  <si>
    <t>STORET-1057218615</t>
  </si>
  <si>
    <t>Collection Date: 9/29/2024 12:50:00 PM</t>
  </si>
  <si>
    <t>https://www.waterqualitydata.us/data/providers/STORET/organizations/MTVOLWQM_WQX/activities/MTVOLWQM_WQX-RC-BOY_09292024_S/results/1057218615/resdetectqntlmts</t>
  </si>
  <si>
    <t>MTVOLWQM_WQX-RC-ROC_08262024_S</t>
  </si>
  <si>
    <t>STORET-1057219178</t>
  </si>
  <si>
    <t>Collection Date: 8/26/2024 1:55:00 PM</t>
  </si>
  <si>
    <t>https://www.waterqualitydata.us/data/providers/STORET/organizations/MTVOLWQM_WQX/activities/MTVOLWQM_WQX-RC-ROC_08262024_S/results/1057219178/resdetectqntlmts</t>
  </si>
  <si>
    <t>MTVOLWQM_WQX-RC-GIB_09292024_F-MSR/OBS</t>
  </si>
  <si>
    <t>STORET-1057218901</t>
  </si>
  <si>
    <t>MTVOLWQM_WQX-CLCR_07282024_F-MSR/OBS</t>
  </si>
  <si>
    <t>STORET-1057218502</t>
  </si>
  <si>
    <t>STORET-1057219105</t>
  </si>
  <si>
    <t>https://www.waterqualitydata.us/data/providers/STORET/organizations/MTVOLWQM_WQX/activities/MTVOLWQM_WQX-RC-ROB_09292024_S/results/1057219105/resdetectqntlmts</t>
  </si>
  <si>
    <t>MTVOLWQM_WQX-WF-RC_07282024_F_MSR/OBS</t>
  </si>
  <si>
    <t>STORET-1057219416</t>
  </si>
  <si>
    <t>MTVOLWQM_WQX-RC-GIB_08262024_F-MSR/OBS</t>
  </si>
  <si>
    <t>STORET-1057218879</t>
  </si>
  <si>
    <t>MTVOLWQM_WQX-RC-JOL_08262024_F-MSR/OBS</t>
  </si>
  <si>
    <t>STORET-1057218989</t>
  </si>
  <si>
    <t>MTVOLWQM_WQX-RC-FOX_09292024_F-MSR/OBS</t>
  </si>
  <si>
    <t>STORET-1057218705</t>
  </si>
  <si>
    <t>MTVOLWQM_WQX-RC-GIB_07282024_QC-FB</t>
  </si>
  <si>
    <t>STORET-1057218869</t>
  </si>
  <si>
    <t>Collection Date: 7/28/2024 1:45:00 PM</t>
  </si>
  <si>
    <t>https://www.waterqualitydata.us/data/providers/STORET/organizations/MTVOLWQM_WQX/activities/MTVOLWQM_WQX-RC-GIB_07282024_QC-FB/results/1057218869/resdetectqntlmts</t>
  </si>
  <si>
    <t>MTVOLWQM_WQX-WF-RC_09292024_F-MSR/OBS</t>
  </si>
  <si>
    <t>STORET-1057219435</t>
  </si>
  <si>
    <t>MTVOLWQM_WQX-RC-BOY_07282024_S</t>
  </si>
  <si>
    <t>STORET-1057218588</t>
  </si>
  <si>
    <t>Collection Date: 7/28/2024 12:00:00 PM</t>
  </si>
  <si>
    <t>https://www.waterqualitydata.us/data/providers/STORET/organizations/MTVOLWQM_WQX/activities/MTVOLWQM_WQX-RC-BOY_07282024_S/results/1057218588/resdetectqntlmts</t>
  </si>
  <si>
    <t>MTVOLWQM_WQX-RC-ROC_09292024_F-MSR/OBS</t>
  </si>
  <si>
    <t>STORET-1057219185</t>
  </si>
  <si>
    <t>MTVOLWQM_WQX-WF-RC-SR_08262024_F-MSR/OBS</t>
  </si>
  <si>
    <t>STORET-1057219342</t>
  </si>
  <si>
    <t>STORET-1057219340</t>
  </si>
  <si>
    <t>MTVOLWQM_WQX-RC-BOY_08262024_S</t>
  </si>
  <si>
    <t>STORET-1057218602</t>
  </si>
  <si>
    <t>Collection Date: 8/26/2024 11:55:00 AM</t>
  </si>
  <si>
    <t>https://www.waterqualitydata.us/data/providers/STORET/organizations/MTVOLWQM_WQX/activities/MTVOLWQM_WQX-RC-BOY_08262024_S/results/1057218602/resdetectqntlmts</t>
  </si>
  <si>
    <t>STORET-1057219414</t>
  </si>
  <si>
    <t>STORET-1057219347</t>
  </si>
  <si>
    <t>https://www.waterqualitydata.us/data/providers/STORET/organizations/MTVOLWQM_WQX/activities/MTVOLWQM_WQX-WF-RC-SR_08262024_S/results/1057219347/resdetectqntlmts</t>
  </si>
  <si>
    <t>STORET-1057218993</t>
  </si>
  <si>
    <t>MTVOLWQM_WQX-RC-JOL_07282024_F-MSR/OBS</t>
  </si>
  <si>
    <t>STORET-1057218980</t>
  </si>
  <si>
    <t>MTVOLWQM_WQX-RC-ROC_08262024_F-MSR/OBS</t>
  </si>
  <si>
    <t>STORET-1057219175</t>
  </si>
  <si>
    <t>MTVOLWQM_WQX-RC-FOX_09292024_QC-FD</t>
  </si>
  <si>
    <t>STORET-1057218711</t>
  </si>
  <si>
    <t>Collection Date: 9/29/2024 11:00:00 AM</t>
  </si>
  <si>
    <t>https://www.waterqualitydata.us/data/providers/STORET/organizations/MTVOLWQM_WQX/activities/MTVOLWQM_WQX-RC-FOX_09292024_QC-FD/results/1057218711/resdetectqntlmts</t>
  </si>
  <si>
    <t>MTVOLWQM_WQX-CLCR_09292024_S</t>
  </si>
  <si>
    <t>STORET-1057218531</t>
  </si>
  <si>
    <t>Collection Date: 9/29/2024 12:00:00 PM</t>
  </si>
  <si>
    <t>https://www.waterqualitydata.us/data/providers/STORET/organizations/MTVOLWQM_WQX/activities/MTVOLWQM_WQX-CLCR_09292024_S/results/1057218531/resdetectqntlmts</t>
  </si>
  <si>
    <t>STORET-1057218873</t>
  </si>
  <si>
    <t>https://www.waterqualitydata.us/data/providers/STORET/organizations/MTVOLWQM_WQX/activities/MTVOLWQM_WQX-RC-GIB_07282024_QC-FB/results/1057218873/resdetectqntlmts</t>
  </si>
  <si>
    <t>STORET-1057219162</t>
  </si>
  <si>
    <t>MTVOLWQM_WQX-RC-FOX_08262024_S</t>
  </si>
  <si>
    <t>STORET-1057218689</t>
  </si>
  <si>
    <t>Collection Date: 8/26/2024 10:15:00 AM</t>
  </si>
  <si>
    <t>https://www.waterqualitydata.us/data/providers/STORET/organizations/MTVOLWQM_WQX/activities/MTVOLWQM_WQX-RC-FOX_08262024_S/results/1057218689/resdetectqntlmts</t>
  </si>
  <si>
    <t>MTVOLWQM_WQX-RC-ROB_08262024_F-MSR/OBS</t>
  </si>
  <si>
    <t>STORET-1057219087</t>
  </si>
  <si>
    <t>STORET-1057219100</t>
  </si>
  <si>
    <t>STORET-1057218795</t>
  </si>
  <si>
    <t>MTVOLWQM_WQX-RC-BOY_07282024_F-MSR/OBS</t>
  </si>
  <si>
    <t>STORET-1057218585</t>
  </si>
  <si>
    <t>MTVOLWQM_WQX-RC-JOL_07282024_S</t>
  </si>
  <si>
    <t>STORET-1057218982</t>
  </si>
  <si>
    <t>Collection Date: 7/28/2024 12:30:00 PM</t>
  </si>
  <si>
    <t>https://www.waterqualitydata.us/data/providers/STORET/organizations/MTVOLWQM_WQX/activities/MTVOLWQM_WQX-RC-JOL_07282024_S/results/1057218982/resdetectqntlmts</t>
  </si>
  <si>
    <t>STORET-1057218496</t>
  </si>
  <si>
    <t>MTVOLWQM_WQX-RC-ROB_08262024_S</t>
  </si>
  <si>
    <t>STORET-1057219093</t>
  </si>
  <si>
    <t>Collection Date: 8/26/2024 10:45:00 AM</t>
  </si>
  <si>
    <t>https://www.waterqualitydata.us/data/providers/STORET/organizations/MTVOLWQM_WQX/activities/MTVOLWQM_WQX-RC-ROB_08262024_S/results/1057219093/resdetectqntlmts</t>
  </si>
  <si>
    <t>STORET-1057219101</t>
  </si>
  <si>
    <t>MTVOLWQM_WQX-CLCR_08262024_F-MSR/OBS</t>
  </si>
  <si>
    <t>STORET-1057218508</t>
  </si>
  <si>
    <t>MTVOLWQM_WQX-RC-GIB_08262024_S</t>
  </si>
  <si>
    <t>STORET-1057218894</t>
  </si>
  <si>
    <t>https://www.waterqualitydata.us/data/providers/STORET/organizations/MTVOLWQM_WQX/activities/MTVOLWQM_WQX-RC-GIB_08262024_S/results/1057218894/resdetectqntlmts</t>
  </si>
  <si>
    <t>STORET-1057219088</t>
  </si>
  <si>
    <t>MTVOLWQM_WQX-RC-FOX_07282024_QC-FD</t>
  </si>
  <si>
    <t>STORET-1057218680</t>
  </si>
  <si>
    <t>Collection Date: 7/28/2024 10:05:00 AM</t>
  </si>
  <si>
    <t>https://www.waterqualitydata.us/data/providers/STORET/organizations/MTVOLWQM_WQX/activities/MTVOLWQM_WQX-RC-FOX_07282024_QC-FD/results/1057218680/resdetectqntlmts</t>
  </si>
  <si>
    <t>MTVOLWQM_WQX-WF-RC-SR_07282024_F-MSR/OBS</t>
  </si>
  <si>
    <t>STORET-1057219326</t>
  </si>
  <si>
    <t>MTVOLWQM_WQX-WF-RC_08262024_S</t>
  </si>
  <si>
    <t>STORET-1057219430</t>
  </si>
  <si>
    <t>Collection Date: 8/26/2024 9:13:00 AM</t>
  </si>
  <si>
    <t>https://www.waterqualitydata.us/data/providers/STORET/organizations/MTVOLWQM_WQX/activities/MTVOLWQM_WQX-WF-RC_08262024_S/results/1057219430/resdetectqntlmts</t>
  </si>
  <si>
    <t>MTVOLWQM_WQX-RC-JOL_08262024_QC-FD</t>
  </si>
  <si>
    <t>STORET-1057218996</t>
  </si>
  <si>
    <t>Collection Date: 8/26/2024 1:25:00 PM</t>
  </si>
  <si>
    <t>https://www.waterqualitydata.us/data/providers/STORET/organizations/MTVOLWQM_WQX/activities/MTVOLWQM_WQX-RC-JOL_08262024_QC-FD/results/1057218996/resdetectqntlmts</t>
  </si>
  <si>
    <t>MTVOLWQM_WQX-RC-ROC_09292024_S</t>
  </si>
  <si>
    <t>STORET-1057219191</t>
  </si>
  <si>
    <t>Collection Date: 9/29/2024 2:35:00 PM</t>
  </si>
  <si>
    <t>https://www.waterqualitydata.us/data/providers/STORET/organizations/MTVOLWQM_WQX/activities/MTVOLWQM_WQX-RC-ROC_09292024_S/results/1057219191/resdetectqntlmts</t>
  </si>
  <si>
    <t>MTVOLWQM_WQX-RC-GIB_09292024_S</t>
  </si>
  <si>
    <t>STORET-1057218908</t>
  </si>
  <si>
    <t>https://www.waterqualitydata.us/data/providers/STORET/organizations/MTVOLWQM_WQX/activities/MTVOLWQM_WQX-RC-GIB_09292024_S/results/1057218908/resdetectqntlmts</t>
  </si>
  <si>
    <t>MTVOLWQM_WQX-RLCR_09292024_F-MSR/OBS</t>
  </si>
  <si>
    <t>STORET-1057219271</t>
  </si>
  <si>
    <t>MTVOLWQM_WQX-RC-FOX_07282024_S</t>
  </si>
  <si>
    <t>STORET-1057218682</t>
  </si>
  <si>
    <t>https://www.waterqualitydata.us/data/providers/STORET/organizations/MTVOLWQM_WQX/activities/MTVOLWQM_WQX-RC-FOX_07282024_S/results/1057218682/resdetectqntlmts</t>
  </si>
  <si>
    <t>STORET-1057218512</t>
  </si>
  <si>
    <t>MTVOLWQM_WQX-RC-FSBY_08262024_S</t>
  </si>
  <si>
    <t>STORET-1057218787</t>
  </si>
  <si>
    <t>Collection Date: 8/26/2024 8:47:00 AM</t>
  </si>
  <si>
    <t>https://www.waterqualitydata.us/data/providers/STORET/organizations/MTVOLWQM_WQX/activities/MTVOLWQM_WQX-RC-FSBY_08262024_S/results/1057218787/resdetectqntlmts</t>
  </si>
  <si>
    <t>MTVOLWQM_WQX-WF-RC-SR_07282024_S</t>
  </si>
  <si>
    <t>STORET-1057219334</t>
  </si>
  <si>
    <t>Collection Date: 7/28/2024 9:32:00 AM</t>
  </si>
  <si>
    <t>https://www.waterqualitydata.us/data/providers/STORET/organizations/MTVOLWQM_WQX/activities/MTVOLWQM_WQX-WF-RC-SR_07282024_S/results/1057219334/resdetectqntlmts</t>
  </si>
  <si>
    <t>STORET-1057219339</t>
  </si>
  <si>
    <t>STORET-1057218498</t>
  </si>
  <si>
    <t>MTVOLWQM_WQX-RLCR_09292024_S</t>
  </si>
  <si>
    <t>STORET-1057219274</t>
  </si>
  <si>
    <t>Collection Date: 9/29/2024 12:35:00 PM</t>
  </si>
  <si>
    <t>https://www.waterqualitydata.us/data/providers/STORET/organizations/MTVOLWQM_WQX/activities/MTVOLWQM_WQX-RLCR_09292024_S/results/1057219274/resdetectqntlmts</t>
  </si>
  <si>
    <t>STORET-1057219431</t>
  </si>
  <si>
    <t>https://www.waterqualitydata.us/data/providers/STORET/organizations/MTVOLWQM_WQX/activities/MTVOLWQM_WQX-WF-RC_08262024_S/results/1057219431/resdetectqntlmts</t>
  </si>
  <si>
    <t>STORET-1057218896</t>
  </si>
  <si>
    <t>MTVOLWQM_WQX-RC-FSBY_09292024_S</t>
  </si>
  <si>
    <t>STORET-1057218799</t>
  </si>
  <si>
    <t>Collection Date: 9/29/2024 8:45:00 AM</t>
  </si>
  <si>
    <t>https://www.waterqualitydata.us/data/providers/STORET/organizations/MTVOLWQM_WQX/activities/MTVOLWQM_WQX-RC-FSBY_09292024_S/results/1057218799/resdetectqntlmts</t>
  </si>
  <si>
    <t>STORET-1057218886</t>
  </si>
  <si>
    <t>https://www.waterqualitydata.us/data/providers/STORET/organizations/MTVOLWQM_WQX/activities/MTVOLWQM_WQX-RC-GIB_08262024_QC-FB/results/1057218886/resdetectqntlmts</t>
  </si>
  <si>
    <t>STORET-1057219106</t>
  </si>
  <si>
    <t>https://www.waterqualitydata.us/data/providers/STORET/organizations/MTVOLWQM_WQX/activities/MTVOLWQM_WQX-RC-ROB_09292024_S/results/1057219106/resdetectqntlmts</t>
  </si>
  <si>
    <t>STORET-1057218977</t>
  </si>
  <si>
    <t>STORET-1057218701</t>
  </si>
  <si>
    <t>STORET-1057218902</t>
  </si>
  <si>
    <t>STORET-1057219193</t>
  </si>
  <si>
    <t>https://www.waterqualitydata.us/data/providers/STORET/organizations/MTVOLWQM_WQX/activities/MTVOLWQM_WQX-RC-ROC_09292024_S/results/1057219193/resdetectqntlmts</t>
  </si>
  <si>
    <t>STORET-1057219358</t>
  </si>
  <si>
    <t>https://www.waterqualitydata.us/data/providers/STORET/organizations/MTVOLWQM_WQX/activities/MTVOLWQM_WQX-WF-RC-SR_09292024_S/results/1057219358/resdetectqntlmts</t>
  </si>
  <si>
    <t>STORET-1057219179</t>
  </si>
  <si>
    <t>https://www.waterqualitydata.us/data/providers/STORET/organizations/MTVOLWQM_WQX/activities/MTVOLWQM_WQX-RC-ROC_08262024_S/results/1057219179/resdetectqntlmts</t>
  </si>
  <si>
    <t>STORET-1057218892</t>
  </si>
  <si>
    <t>https://www.waterqualitydata.us/data/providers/STORET/organizations/MTVOLWQM_WQX/activities/MTVOLWQM_WQX-RC-GIB_08262024_S/results/1057218892/resdetectqntlmts</t>
  </si>
  <si>
    <t>MTVOLWQM_WQX-RC-ROB_07282024_F-MSR/OBS</t>
  </si>
  <si>
    <t>STORET-1057219080</t>
  </si>
  <si>
    <t>MTVOLWQM_WQX-WF-RC_07282024_S</t>
  </si>
  <si>
    <t>STORET-1057219420</t>
  </si>
  <si>
    <t>Collection Date: 7/28/2024 9:02:00 AM</t>
  </si>
  <si>
    <t>https://www.waterqualitydata.us/data/providers/STORET/organizations/MTVOLWQM_WQX/activities/MTVOLWQM_WQX-WF-RC_07282024_S/results/1057219420/resdetectqntlmts</t>
  </si>
  <si>
    <t>STORET-1057218791</t>
  </si>
  <si>
    <t>https://www.waterqualitydata.us/data/providers/STORET/organizations/MTVOLWQM_WQX/activities/MTVOLWQM_WQX-RC-FSBY_08262024_S/results/1057218791/resdetectqntlmts</t>
  </si>
  <si>
    <t>MTVOLWQM_WQX-RC-FOX_07282024_F-MSR/OBS</t>
  </si>
  <si>
    <t>STORET-1057218669</t>
  </si>
  <si>
    <t>STORET-1057218883</t>
  </si>
  <si>
    <t>STORET-1057218589</t>
  </si>
  <si>
    <t>https://www.waterqualitydata.us/data/providers/STORET/organizations/MTVOLWQM_WQX/activities/MTVOLWQM_WQX-RC-BOY_07282024_S/results/1057218589/resdetectqntlmts</t>
  </si>
  <si>
    <t>MTVOLWQM_WQX-RC-GIB_07282024_F-MSR/OBS</t>
  </si>
  <si>
    <t>STORET-1057218862</t>
  </si>
  <si>
    <t>STORET-1057219415</t>
  </si>
  <si>
    <t>MTVOLWQM_WQX-RC-GIB_07282024_S</t>
  </si>
  <si>
    <t>STORET-1057218878</t>
  </si>
  <si>
    <t>https://www.waterqualitydata.us/data/providers/STORET/organizations/MTVOLWQM_WQX/activities/MTVOLWQM_WQX-RC-GIB_07282024_S/results/1057218878/resdetectqntlmts</t>
  </si>
  <si>
    <t>STORET-1057218710</t>
  </si>
  <si>
    <t>https://www.waterqualitydata.us/data/providers/STORET/organizations/MTVOLWQM_WQX/activities/MTVOLWQM_WQX-RC-FOX_09292024_QC-FD/results/1057218710/resdetectqntlmts</t>
  </si>
  <si>
    <t>STORET-1057219171</t>
  </si>
  <si>
    <t>STORET-1057218866</t>
  </si>
  <si>
    <t>MTVOLWQM_WQX-WF-RC_08262024_F-MSR/OBS</t>
  </si>
  <si>
    <t>STORET-1057219426</t>
  </si>
  <si>
    <t>STORET-1057219161</t>
  </si>
  <si>
    <t>MTVOLWQM_WQX-RC-JOL_09292024_F-MSR/OBS</t>
  </si>
  <si>
    <t>STORET-1057219007</t>
  </si>
  <si>
    <t>MTVOLWQM_WQX-CLCR_07282024_S</t>
  </si>
  <si>
    <t>STORET-1057218506</t>
  </si>
  <si>
    <t>Collection Date: 7/28/2024 11:08:00 AM</t>
  </si>
  <si>
    <t>https://www.waterqualitydata.us/data/providers/STORET/organizations/MTVOLWQM_WQX/activities/MTVOLWQM_WQX-CLCR_07282024_S/results/1057218506/resdetectqntlmts</t>
  </si>
  <si>
    <t>MTVOLWQM_WQX-RLCR_07282024_S</t>
  </si>
  <si>
    <t>STORET-1057219249</t>
  </si>
  <si>
    <t>Collection Date: 7/28/2024 11:40:00 AM</t>
  </si>
  <si>
    <t>https://www.waterqualitydata.us/data/providers/STORET/organizations/MTVOLWQM_WQX/activities/MTVOLWQM_WQX-RLCR_07282024_S/results/1057219249/resdetectqntlmts</t>
  </si>
  <si>
    <t>STORET-1057218503</t>
  </si>
  <si>
    <t>https://www.waterqualitydata.us/data/providers/STORET/organizations/MTVOLWQM_WQX/activities/MTVOLWQM_WQX-CLCR_07282024_S/results/1057218503/resdetectqntlmts</t>
  </si>
  <si>
    <t>STORET-1057219076</t>
  </si>
  <si>
    <t>MTVOLWQM_WQX-RC-ROB_07282024_S</t>
  </si>
  <si>
    <t>STORET-1057219084</t>
  </si>
  <si>
    <t>Collection Date: 7/28/2024 10:35:00 AM</t>
  </si>
  <si>
    <t>https://www.waterqualitydata.us/data/providers/STORET/organizations/MTVOLWQM_WQX/activities/MTVOLWQM_WQX-RC-ROB_07282024_S/results/1057219084/resdetectqntlmts</t>
  </si>
  <si>
    <t>STORET-1057219412</t>
  </si>
  <si>
    <t>STORET-1057218769</t>
  </si>
  <si>
    <t>MTVOLWQM_WQX-RC-FSBY_08262024_F-MSR/OBS</t>
  </si>
  <si>
    <t>STORET-1057218786</t>
  </si>
  <si>
    <t>STORET-1057219357</t>
  </si>
  <si>
    <t>https://www.waterqualitydata.us/data/providers/STORET/organizations/MTVOLWQM_WQX/activities/MTVOLWQM_WQX-WF-RC-SR_09292024_S/results/1057219357/resdetectqntlmts</t>
  </si>
  <si>
    <t>MTVOLWQM_WQX-RC-JOL_09292024_S</t>
  </si>
  <si>
    <t>STORET-1057219013</t>
  </si>
  <si>
    <t>Collection Date: 9/29/2024 1:20:00 PM</t>
  </si>
  <si>
    <t>https://www.waterqualitydata.us/data/providers/STORET/organizations/MTVOLWQM_WQX/activities/MTVOLWQM_WQX-RC-JOL_09292024_S/results/1057219013/resdetectqntlmts</t>
  </si>
  <si>
    <t>STORET-1057219015</t>
  </si>
  <si>
    <t>https://www.waterqualitydata.us/data/providers/STORET/organizations/MTVOLWQM_WQX/activities/MTVOLWQM_WQX-RC-JOL_09292024_S/results/1057219015/resdetectqntlmts</t>
  </si>
  <si>
    <t>STORET-1057219434</t>
  </si>
  <si>
    <t>STORET-1057218600</t>
  </si>
  <si>
    <t>https://www.waterqualitydata.us/data/providers/STORET/organizations/MTVOLWQM_WQX/activities/MTVOLWQM_WQX-RC-BOY_08262024_S/results/1057218600/resdetectqntlmts</t>
  </si>
  <si>
    <t>STORET-1057219177</t>
  </si>
  <si>
    <t>https://www.waterqualitydata.us/data/providers/STORET/organizations/MTVOLWQM_WQX/activities/MTVOLWQM_WQX-RC-ROC_08262024_S/results/1057219177/resdetectqntlmts</t>
  </si>
  <si>
    <t>STORET-1057218706</t>
  </si>
  <si>
    <t>MTVOLWQM_WQX-CLCR_09292024_F-MSR/OBS</t>
  </si>
  <si>
    <t>STORET-1057218524</t>
  </si>
  <si>
    <t>STORET-1057218780</t>
  </si>
  <si>
    <t>STORET-1057218986</t>
  </si>
  <si>
    <t>https://www.waterqualitydata.us/data/providers/STORET/organizations/MTVOLWQM_WQX/activities/MTVOLWQM_WQX-RC-JOL_07282024_S/results/1057218986/resdetectqntlmts</t>
  </si>
  <si>
    <t>STORET-1057218872</t>
  </si>
  <si>
    <t>https://www.waterqualitydata.us/data/providers/STORET/organizations/MTVOLWQM_WQX/activities/MTVOLWQM_WQX-RC-GIB_07282024_QC-FB/results/1057218872/resdetectqntlmts</t>
  </si>
  <si>
    <t>STORET-1057219267</t>
  </si>
  <si>
    <t>STORET-1057218899</t>
  </si>
  <si>
    <t>STORET-1057218704</t>
  </si>
  <si>
    <t>STORET-1057218675</t>
  </si>
  <si>
    <t>STORET-1057218713</t>
  </si>
  <si>
    <t>https://www.waterqualitydata.us/data/providers/STORET/organizations/MTVOLWQM_WQX/activities/MTVOLWQM_WQX-RC-FOX_09292024_QC-FD/results/1057218713/resdetectqntlmts</t>
  </si>
  <si>
    <t>MTVOLWQM_WQX-RC-FSBY_07282024_S</t>
  </si>
  <si>
    <t>STORET-1057218776</t>
  </si>
  <si>
    <t>Collection Date: 7/28/2024 8:37:00 AM</t>
  </si>
  <si>
    <t>https://www.waterqualitydata.us/data/providers/STORET/organizations/MTVOLWQM_WQX/activities/MTVOLWQM_WQX-RC-FSBY_07282024_S/results/1057218776/resdetectqntlmts</t>
  </si>
  <si>
    <t>STORET-1057218702</t>
  </si>
  <si>
    <t>STORET-1057219005</t>
  </si>
  <si>
    <t>STORET-1057218504</t>
  </si>
  <si>
    <t>https://www.waterqualitydata.us/data/providers/STORET/organizations/MTVOLWQM_WQX/activities/MTVOLWQM_WQX-CLCR_07282024_S/results/1057218504/resdetectqntlmts</t>
  </si>
  <si>
    <t>STORET-1057218909</t>
  </si>
  <si>
    <t>https://www.waterqualitydata.us/data/providers/STORET/organizations/MTVOLWQM_WQX/activities/MTVOLWQM_WQX-RC-GIB_09292024_S/results/1057218909/resdetectqntlmts</t>
  </si>
  <si>
    <t>STORET-1057218990</t>
  </si>
  <si>
    <t>STORET-1057218712</t>
  </si>
  <si>
    <t>https://www.waterqualitydata.us/data/providers/STORET/organizations/MTVOLWQM_WQX/activities/MTVOLWQM_WQX-RC-FOX_09292024_QC-FD/results/1057218712/resdetectqntlmts</t>
  </si>
  <si>
    <t>STORET-1057218709</t>
  </si>
  <si>
    <t>STORET-1057219102</t>
  </si>
  <si>
    <t>STORET-1057219336</t>
  </si>
  <si>
    <t>https://www.waterqualitydata.us/data/providers/STORET/organizations/MTVOLWQM_WQX/activities/MTVOLWQM_WQX-WF-RC-SR_07282024_S/results/1057219336/resdetectqntlmts</t>
  </si>
  <si>
    <t>STORET-1057218511</t>
  </si>
  <si>
    <t>STORET-1057219335</t>
  </si>
  <si>
    <t>https://www.waterqualitydata.us/data/providers/STORET/organizations/MTVOLWQM_WQX/activities/MTVOLWQM_WQX-WF-RC-SR_07282024_S/results/1057219335/resdetectqntlmts</t>
  </si>
  <si>
    <t>STORET-1057218586</t>
  </si>
  <si>
    <t>STORET-1057219079</t>
  </si>
  <si>
    <t>STORET-1057218580</t>
  </si>
  <si>
    <t>MTVOLWQM_WQX-RC-BOY_09292024_F-MSR/OBS</t>
  </si>
  <si>
    <t>STORET-1057218604</t>
  </si>
  <si>
    <t>STORET-1057219174</t>
  </si>
  <si>
    <t>STORET-1057218984</t>
  </si>
  <si>
    <t>https://www.waterqualitydata.us/data/providers/STORET/organizations/MTVOLWQM_WQX/activities/MTVOLWQM_WQX-RC-JOL_07282024_S/results/1057218984/resdetectqntlmts</t>
  </si>
  <si>
    <t>STORET-1057218679</t>
  </si>
  <si>
    <t>https://www.waterqualitydata.us/data/providers/STORET/organizations/MTVOLWQM_WQX/activities/MTVOLWQM_WQX-RC-FOX_07282024_QC-FD/results/1057218679/resdetectqntlmts</t>
  </si>
  <si>
    <t>STORET-1057219425</t>
  </si>
  <si>
    <t>STORET-1057218975</t>
  </si>
  <si>
    <t>STORET-1057219159</t>
  </si>
  <si>
    <t>STORET-1057219263</t>
  </si>
  <si>
    <t>https://www.waterqualitydata.us/data/providers/STORET/organizations/MTVOLWQM_WQX/activities/MTVOLWQM_WQX-RLCR_08262024_S/results/1057219263/resdetectqntlmts</t>
  </si>
  <si>
    <t>STORET-1057219086</t>
  </si>
  <si>
    <t>MTVOLWQM_WQX-RC-FOX_0826204_QC-FD</t>
  </si>
  <si>
    <t>STORET-1057218693</t>
  </si>
  <si>
    <t>https://www.waterqualitydata.us/data/providers/STORET/organizations/MTVOLWQM_WQX/activities/MTVOLWQM_WQX-RC-FOX_0826204_QC-FD/results/1057218693/resdetectqntlmts</t>
  </si>
  <si>
    <t>MTVOLWQM_WQX-CLCR_08262024_S</t>
  </si>
  <si>
    <t>STORET-1057218516</t>
  </si>
  <si>
    <t>Collection Date: 8/26/2024 11:10:00 AM</t>
  </si>
  <si>
    <t>https://www.waterqualitydata.us/data/providers/STORET/organizations/MTVOLWQM_WQX/activities/MTVOLWQM_WQX-CLCR_08262024_S/results/1057218516/resdetectqntlmts</t>
  </si>
  <si>
    <t>STORET-1057219361</t>
  </si>
  <si>
    <t>https://www.waterqualitydata.us/data/providers/STORET/organizations/MTVOLWQM_WQX/activities/MTVOLWQM_WQX-WF-RC-SR_09292024_S/results/1057219361/resdetectqntlmts</t>
  </si>
  <si>
    <t>STORET-1057219443</t>
  </si>
  <si>
    <t>https://www.waterqualitydata.us/data/providers/STORET/organizations/MTVOLWQM_WQX/activities/MTVOLWQM_WQX-WF-RC_09292024_S/results/1057219443/resdetectqntlmts</t>
  </si>
  <si>
    <t>STORET-1057219331</t>
  </si>
  <si>
    <t>STORET-1057219441</t>
  </si>
  <si>
    <t>https://www.waterqualitydata.us/data/providers/STORET/organizations/MTVOLWQM_WQX/activities/MTVOLWQM_WQX-WF-RC_09292024_S/results/1057219441/resdetectqntlmts</t>
  </si>
  <si>
    <t>STORET-1057219082</t>
  </si>
  <si>
    <t>https://www.waterqualitydata.us/data/providers/STORET/organizations/MTVOLWQM_WQX/activities/MTVOLWQM_WQX-RC-ROB_07282024_S/results/1057219082/resdetectqntlmts</t>
  </si>
  <si>
    <t>STORET-1057218877</t>
  </si>
  <si>
    <t>https://www.waterqualitydata.us/data/providers/STORET/organizations/MTVOLWQM_WQX/activities/MTVOLWQM_WQX-RC-GIB_07282024_S/results/1057218877/resdetectqntlmts</t>
  </si>
  <si>
    <t>MTVOLWQM_WQX-RC-FOX_09292024_S</t>
  </si>
  <si>
    <t>STORET-1057218718</t>
  </si>
  <si>
    <t>https://www.waterqualitydata.us/data/providers/STORET/organizations/MTVOLWQM_WQX/activities/MTVOLWQM_WQX-RC-FOX_09292024_S/results/1057218718/resdetectqntlmts</t>
  </si>
  <si>
    <t>STORET-1057219341</t>
  </si>
  <si>
    <t>STORET-1057219329</t>
  </si>
  <si>
    <t>STORET-1057219337</t>
  </si>
  <si>
    <t>https://www.waterqualitydata.us/data/providers/STORET/organizations/MTVOLWQM_WQX/activities/MTVOLWQM_WQX-WF-RC-SR_07282024_S/results/1057219337/resdetectqntlmts</t>
  </si>
  <si>
    <t>STORET-1057219419</t>
  </si>
  <si>
    <t>https://www.waterqualitydata.us/data/providers/STORET/organizations/MTVOLWQM_WQX/activities/MTVOLWQM_WQX-WF-RC_07282024_S/results/1057219419/resdetectqntlmts</t>
  </si>
  <si>
    <t>STORET-1057218698</t>
  </si>
  <si>
    <t>STORET-1057219328</t>
  </si>
  <si>
    <t>STORET-1057218520</t>
  </si>
  <si>
    <t>STORET-1057218606</t>
  </si>
  <si>
    <t>STORET-1057218676</t>
  </si>
  <si>
    <t>https://www.waterqualitydata.us/data/providers/STORET/organizations/MTVOLWQM_WQX/activities/MTVOLWQM_WQX-RC-FOX_07282024_QC-FD/results/1057218676/resdetectqntlmts</t>
  </si>
  <si>
    <t>STORET-1057218867</t>
  </si>
  <si>
    <t>STORET-1057219432</t>
  </si>
  <si>
    <t>https://www.waterqualitydata.us/data/providers/STORET/organizations/MTVOLWQM_WQX/activities/MTVOLWQM_WQX-WF-RC_08262024_S/results/1057219432/resdetectqntlmts</t>
  </si>
  <si>
    <t>MTVOLWQM_WQX-RC-BOY_08262024_F-MSR/OBS</t>
  </si>
  <si>
    <t>STORET-1057218592</t>
  </si>
  <si>
    <t>STORET-1057218597</t>
  </si>
  <si>
    <t>STORET-1057218584</t>
  </si>
  <si>
    <t>STORET-1057218904</t>
  </si>
  <si>
    <t>https://www.waterqualitydata.us/data/providers/STORET/organizations/MTVOLWQM_WQX/activities/MTVOLWQM_WQX-RC-GIB_09292024_QC-FB/results/1057218904/resdetectqntlmts</t>
  </si>
  <si>
    <t>STORET-1057219245</t>
  </si>
  <si>
    <t>STORET-1057219251</t>
  </si>
  <si>
    <t>https://www.waterqualitydata.us/data/providers/STORET/organizations/MTVOLWQM_WQX/activities/MTVOLWQM_WQX-RLCR_07282024_S/results/1057219251/resdetectqntlmts</t>
  </si>
  <si>
    <t>STORET-1057219417</t>
  </si>
  <si>
    <t>https://www.waterqualitydata.us/data/providers/STORET/organizations/MTVOLWQM_WQX/activities/MTVOLWQM_WQX-WF-RC_07282024_S/results/1057219417/resdetectqntlmts</t>
  </si>
  <si>
    <t>STORET-1057219440</t>
  </si>
  <si>
    <t>STORET-1057218905</t>
  </si>
  <si>
    <t>https://www.waterqualitydata.us/data/providers/STORET/organizations/MTVOLWQM_WQX/activities/MTVOLWQM_WQX-RC-GIB_09292024_QC-FB/results/1057218905/resdetectqntlmts</t>
  </si>
  <si>
    <t>STORET-1057218785</t>
  </si>
  <si>
    <t>STORET-1057218797</t>
  </si>
  <si>
    <t>STORET-1057218781</t>
  </si>
  <si>
    <t>STORET-1057218527</t>
  </si>
  <si>
    <t>https://www.waterqualitydata.us/data/providers/STORET/organizations/MTVOLWQM_WQX/activities/MTVOLWQM_WQX-CLCR_09292024_S/results/1057218527/resdetectqntlmts</t>
  </si>
  <si>
    <t>STORET-1057219269</t>
  </si>
  <si>
    <t>STORET-1057218789</t>
  </si>
  <si>
    <t>https://www.waterqualitydata.us/data/providers/STORET/organizations/MTVOLWQM_WQX/activities/MTVOLWQM_WQX-RC-FSBY_08262024_S/results/1057218789/resdetectqntlmts</t>
  </si>
  <si>
    <t>STORET-1057218900</t>
  </si>
  <si>
    <t>STORET-1057219176</t>
  </si>
  <si>
    <t>STORET-1057218796</t>
  </si>
  <si>
    <t>STORET-1057218717</t>
  </si>
  <si>
    <t>https://www.waterqualitydata.us/data/providers/STORET/organizations/MTVOLWQM_WQX/activities/MTVOLWQM_WQX-RC-FOX_09292024_S/results/1057218717/resdetectqntlmts</t>
  </si>
  <si>
    <t>STORET-1057219351</t>
  </si>
  <si>
    <t>STORET-1057218699</t>
  </si>
  <si>
    <t>STORET-1057219266</t>
  </si>
  <si>
    <t>STORET-1057218692</t>
  </si>
  <si>
    <t>https://www.waterqualitydata.us/data/providers/STORET/organizations/MTVOLWQM_WQX/activities/MTVOLWQM_WQX-RC-FOX_0826204_QC-FD/results/1057218692/resdetectqntlmts</t>
  </si>
  <si>
    <t>STORET-1057218590</t>
  </si>
  <si>
    <t>https://www.waterqualitydata.us/data/providers/STORET/organizations/MTVOLWQM_WQX/activities/MTVOLWQM_WQX-RC-BOY_07282024_S/results/1057218590/resdetectqntlmts</t>
  </si>
  <si>
    <t>STORET-1057218694</t>
  </si>
  <si>
    <t>https://www.waterqualitydata.us/data/providers/STORET/organizations/MTVOLWQM_WQX/activities/MTVOLWQM_WQX-RC-FOX_0826204_QC-FD/results/1057218694/resdetectqntlmts</t>
  </si>
  <si>
    <t>STORET-1057219083</t>
  </si>
  <si>
    <t>https://www.waterqualitydata.us/data/providers/STORET/organizations/MTVOLWQM_WQX/activities/MTVOLWQM_WQX-RC-ROB_07282024_S/results/1057219083/resdetectqntlmts</t>
  </si>
  <si>
    <t>STORET-1057218893</t>
  </si>
  <si>
    <t>https://www.waterqualitydata.us/data/providers/STORET/organizations/MTVOLWQM_WQX/activities/MTVOLWQM_WQX-RC-GIB_08262024_S/results/1057218893/resdetectqntlmts</t>
  </si>
  <si>
    <t>STORET-1057218686</t>
  </si>
  <si>
    <t>https://www.waterqualitydata.us/data/providers/STORET/organizations/MTVOLWQM_WQX/activities/MTVOLWQM_WQX-RC-FOX_08262024_S/results/1057218686/resdetectqntlmts</t>
  </si>
  <si>
    <t>STORET-1057219332</t>
  </si>
  <si>
    <t>STORET-1057219180</t>
  </si>
  <si>
    <t>https://www.waterqualitydata.us/data/providers/STORET/organizations/MTVOLWQM_WQX/activities/MTVOLWQM_WQX-RC-ROC_08262024_S/results/1057219180/resdetectqntlmts</t>
  </si>
  <si>
    <t>STORET-1057219437</t>
  </si>
  <si>
    <t>STORET-1057218611</t>
  </si>
  <si>
    <t>https://www.waterqualitydata.us/data/providers/STORET/organizations/MTVOLWQM_WQX/activities/MTVOLWQM_WQX-RC-BOY_09292024_S/results/1057218611/resdetectqntlmts</t>
  </si>
  <si>
    <t>STORET-1057218802</t>
  </si>
  <si>
    <t>https://www.waterqualitydata.us/data/providers/STORET/organizations/MTVOLWQM_WQX/activities/MTVOLWQM_WQX-RC-FSBY_09292024_S/results/1057218802/resdetectqntlmts</t>
  </si>
  <si>
    <t>STORET-1057218783</t>
  </si>
  <si>
    <t>STORET-1057219350</t>
  </si>
  <si>
    <t>STORET-1057218773</t>
  </si>
  <si>
    <t>STORET-1057219348</t>
  </si>
  <si>
    <t>https://www.waterqualitydata.us/data/providers/STORET/organizations/MTVOLWQM_WQX/activities/MTVOLWQM_WQX-WF-RC-SR_08262024_S/results/1057219348/resdetectqntlmts</t>
  </si>
  <si>
    <t>STORET-1057218673</t>
  </si>
  <si>
    <t>STORET-1057218522</t>
  </si>
  <si>
    <t>STORET-1057218777</t>
  </si>
  <si>
    <t>https://www.waterqualitydata.us/data/providers/STORET/organizations/MTVOLWQM_WQX/activities/MTVOLWQM_WQX-RC-FSBY_07282024_S/results/1057218777/resdetectqntlmts</t>
  </si>
  <si>
    <t>STORET-1057218528</t>
  </si>
  <si>
    <t>https://www.waterqualitydata.us/data/providers/STORET/organizations/MTVOLWQM_WQX/activities/MTVOLWQM_WQX-CLCR_09292024_S/results/1057218528/resdetectqntlmts</t>
  </si>
  <si>
    <t>STORET-1057218525</t>
  </si>
  <si>
    <t>STORET-1057218981</t>
  </si>
  <si>
    <t>MTVOLWQM_WQX-RC-ROC_07282024_S</t>
  </si>
  <si>
    <t>STORET-1057219165</t>
  </si>
  <si>
    <t>Collection Date: 7/28/2024 1:25:00 PM</t>
  </si>
  <si>
    <t>https://www.waterqualitydata.us/data/providers/STORET/organizations/MTVOLWQM_WQX/activities/MTVOLWQM_WQX-RC-ROC_07282024_S/results/1057219165/resdetectqntlmts</t>
  </si>
  <si>
    <t>STORET-1057219095</t>
  </si>
  <si>
    <t>https://www.waterqualitydata.us/data/providers/STORET/organizations/MTVOLWQM_WQX/activities/MTVOLWQM_WQX-RC-ROB_08262024_S/results/1057219095/resdetectqntlmts</t>
  </si>
  <si>
    <t>STORET-1057219411</t>
  </si>
  <si>
    <t>STORET-1057219422</t>
  </si>
  <si>
    <t>STORET-1057218507</t>
  </si>
  <si>
    <t>https://www.waterqualitydata.us/data/providers/STORET/organizations/MTVOLWQM_WQX/activities/MTVOLWQM_WQX-CLCR_07282024_S/results/1057218507/resdetectqntlmts</t>
  </si>
  <si>
    <t>STORET-1057219338</t>
  </si>
  <si>
    <t>STORET-1057219104</t>
  </si>
  <si>
    <t>STORET-1057219248</t>
  </si>
  <si>
    <t>STORET-1057218614</t>
  </si>
  <si>
    <t>https://www.waterqualitydata.us/data/providers/STORET/organizations/MTVOLWQM_WQX/activities/MTVOLWQM_WQX-RC-BOY_09292024_S/results/1057218614/resdetectqntlmts</t>
  </si>
  <si>
    <t>STORET-1057219250</t>
  </si>
  <si>
    <t>https://www.waterqualitydata.us/data/providers/STORET/organizations/MTVOLWQM_WQX/activities/MTVOLWQM_WQX-RLCR_07282024_S/results/1057219250/resdetectqntlmts</t>
  </si>
  <si>
    <t>STORET-1057219090</t>
  </si>
  <si>
    <t>STORET-1057218911</t>
  </si>
  <si>
    <t>https://www.waterqualitydata.us/data/providers/STORET/organizations/MTVOLWQM_WQX/activities/MTVOLWQM_WQX-RC-GIB_09292024_S/results/1057218911/resdetectqntlmts</t>
  </si>
  <si>
    <t>STORET-1057219247</t>
  </si>
  <si>
    <t>STORET-1057219257</t>
  </si>
  <si>
    <t>STORET-1057219260</t>
  </si>
  <si>
    <t>STORET-1057219343</t>
  </si>
  <si>
    <t>STORET-1057218687</t>
  </si>
  <si>
    <t>https://www.waterqualitydata.us/data/providers/STORET/organizations/MTVOLWQM_WQX/activities/MTVOLWQM_WQX-RC-FOX_08262024_S/results/1057218687/resdetectqntlmts</t>
  </si>
  <si>
    <t>STORET-1057218601</t>
  </si>
  <si>
    <t>https://www.waterqualitydata.us/data/providers/STORET/organizations/MTVOLWQM_WQX/activities/MTVOLWQM_WQX-RC-BOY_08262024_S/results/1057218601/resdetectqntlmts</t>
  </si>
  <si>
    <t>STORET-1057218988</t>
  </si>
  <si>
    <t>STORET-1057219099</t>
  </si>
  <si>
    <t>STORET-1057219011</t>
  </si>
  <si>
    <t>https://www.waterqualitydata.us/data/providers/STORET/organizations/MTVOLWQM_WQX/activities/MTVOLWQM_WQX-RC-JOL_09292024_S/results/1057219011/resdetectqntlmts</t>
  </si>
  <si>
    <t>STORET-1057218677</t>
  </si>
  <si>
    <t>https://www.waterqualitydata.us/data/providers/STORET/organizations/MTVOLWQM_WQX/activities/MTVOLWQM_WQX-RC-FOX_07282024_QC-FD/results/1057218677/resdetectqntlmts</t>
  </si>
  <si>
    <t>STORET-1057218514</t>
  </si>
  <si>
    <t>STORET-1057219242</t>
  </si>
  <si>
    <t>STORET-1057218671</t>
  </si>
  <si>
    <t>STORET-1057218779</t>
  </si>
  <si>
    <t>https://www.waterqualitydata.us/data/providers/STORET/organizations/MTVOLWQM_WQX/activities/MTVOLWQM_WQX-RC-FSBY_07282024_S/results/1057218779/resdetectqntlmts</t>
  </si>
  <si>
    <t>STORET-1057218788</t>
  </si>
  <si>
    <t>https://www.waterqualitydata.us/data/providers/STORET/organizations/MTVOLWQM_WQX/activities/MTVOLWQM_WQX-RC-FSBY_08262024_S/results/1057218788/resdetectqntlmts</t>
  </si>
  <si>
    <t>STORET-1057219168</t>
  </si>
  <si>
    <t>https://www.waterqualitydata.us/data/providers/STORET/organizations/MTVOLWQM_WQX/activities/MTVOLWQM_WQX-RC-ROC_07282024_S/results/1057219168/resdetectqntlmts</t>
  </si>
  <si>
    <t>STORET-1057219270</t>
  </si>
  <si>
    <t>STORET-1057218500</t>
  </si>
  <si>
    <t>STORET-1057219184</t>
  </si>
  <si>
    <t>STORET-1057219170</t>
  </si>
  <si>
    <t>STORET-1057219243</t>
  </si>
  <si>
    <t>STORET-1057218688</t>
  </si>
  <si>
    <t>https://www.waterqualitydata.us/data/providers/STORET/organizations/MTVOLWQM_WQX/activities/MTVOLWQM_WQX-RC-FOX_08262024_S/results/1057218688/resdetectqntlmts</t>
  </si>
  <si>
    <t>STORET-1057218881</t>
  </si>
  <si>
    <t>STORET-1057218613</t>
  </si>
  <si>
    <t>https://www.waterqualitydata.us/data/providers/STORET/organizations/MTVOLWQM_WQX/activities/MTVOLWQM_WQX-RC-BOY_09292024_S/results/1057218613/resdetectqntlmts</t>
  </si>
  <si>
    <t>STORET-1057219103</t>
  </si>
  <si>
    <t>STORET-1057219078</t>
  </si>
  <si>
    <t>STORET-1057218587</t>
  </si>
  <si>
    <t>https://www.waterqualitydata.us/data/providers/STORET/organizations/MTVOLWQM_WQX/activities/MTVOLWQM_WQX-RC-BOY_07282024_S/results/1057218587/resdetectqntlmts</t>
  </si>
  <si>
    <t>STORET-1057218897</t>
  </si>
  <si>
    <t>STORET-1057218672</t>
  </si>
  <si>
    <t>STORET-1057218979</t>
  </si>
  <si>
    <t>STORET-1057218794</t>
  </si>
  <si>
    <t>STORET-1057218703</t>
  </si>
  <si>
    <t>STORET-1057219264</t>
  </si>
  <si>
    <t>https://www.waterqualitydata.us/data/providers/STORET/organizations/MTVOLWQM_WQX/activities/MTVOLWQM_WQX-RLCR_08262024_S/results/1057219264/resdetectqntlmts</t>
  </si>
  <si>
    <t>MTVOLWQM_WQX-RC-JOL_08262024_S</t>
  </si>
  <si>
    <t>STORET-1057219003</t>
  </si>
  <si>
    <t>https://www.waterqualitydata.us/data/providers/STORET/organizations/MTVOLWQM_WQX/activities/MTVOLWQM_WQX-RC-JOL_08262024_S/results/1057219003/resdetectqntlmts</t>
  </si>
  <si>
    <t>STORET-1057218898</t>
  </si>
  <si>
    <t>STORET-1057218991</t>
  </si>
  <si>
    <t>STORET-1057218775</t>
  </si>
  <si>
    <t>https://www.waterqualitydata.us/data/providers/STORET/organizations/MTVOLWQM_WQX/activities/MTVOLWQM_WQX-RC-FSBY_07282024_S/results/1057218775/resdetectqntlmts</t>
  </si>
  <si>
    <t>STORET-1057219097</t>
  </si>
  <si>
    <t>https://www.waterqualitydata.us/data/providers/STORET/organizations/MTVOLWQM_WQX/activities/MTVOLWQM_WQX-RC-ROB_08262024_S/results/1057219097/resdetectqntlmts</t>
  </si>
  <si>
    <t>STORET-1057219349</t>
  </si>
  <si>
    <t>https://www.waterqualitydata.us/data/providers/STORET/organizations/MTVOLWQM_WQX/activities/MTVOLWQM_WQX-WF-RC-SR_08262024_S/results/1057219349/resdetectqntlmts</t>
  </si>
  <si>
    <t>STORET-1057218517</t>
  </si>
  <si>
    <t>https://www.waterqualitydata.us/data/providers/STORET/organizations/MTVOLWQM_WQX/activities/MTVOLWQM_WQX-CLCR_08262024_S/results/1057218517/resdetectqntlmts</t>
  </si>
  <si>
    <t>STORET-1057218607</t>
  </si>
  <si>
    <t>STORET-1057219001</t>
  </si>
  <si>
    <t>https://www.waterqualitydata.us/data/providers/STORET/organizations/MTVOLWQM_WQX/activities/MTVOLWQM_WQX-RC-JOL_08262024_S/results/1057219001/resdetectqntlmts</t>
  </si>
  <si>
    <t>STORET-1057219352</t>
  </si>
  <si>
    <t>STORET-1057219089</t>
  </si>
  <si>
    <t>STORET-1057219160</t>
  </si>
  <si>
    <t>STORET-1057218880</t>
  </si>
  <si>
    <t>STORET-1057218782</t>
  </si>
  <si>
    <t>STORET-1057219255</t>
  </si>
  <si>
    <t>STORET-1057219423</t>
  </si>
  <si>
    <t>STORET-1057218714</t>
  </si>
  <si>
    <t>https://www.waterqualitydata.us/data/providers/STORET/organizations/MTVOLWQM_WQX/activities/MTVOLWQM_WQX-RC-FOX_09292024_QC-FD/results/1057218714/resdetectqntlmts</t>
  </si>
  <si>
    <t>STORET-1057218895</t>
  </si>
  <si>
    <t>https://www.waterqualitydata.us/data/providers/STORET/organizations/MTVOLWQM_WQX/activities/MTVOLWQM_WQX-RC-GIB_08262024_S/results/1057218895/resdetectqntlmts</t>
  </si>
  <si>
    <t>STORET-1057218681</t>
  </si>
  <si>
    <t>https://www.waterqualitydata.us/data/providers/STORET/organizations/MTVOLWQM_WQX/activities/MTVOLWQM_WQX-RC-FOX_07282024_S/results/1057218681/resdetectqntlmts</t>
  </si>
  <si>
    <t>STORET-1057218515</t>
  </si>
  <si>
    <t>https://www.waterqualitydata.us/data/providers/STORET/organizations/MTVOLWQM_WQX/activities/MTVOLWQM_WQX-CLCR_08262024_S/results/1057218515/resdetectqntlmts</t>
  </si>
  <si>
    <t>STORET-1057219163</t>
  </si>
  <si>
    <t>STORET-1057219244</t>
  </si>
  <si>
    <t>STORET-1057218518</t>
  </si>
  <si>
    <t>https://www.waterqualitydata.us/data/providers/STORET/organizations/MTVOLWQM_WQX/activities/MTVOLWQM_WQX-CLCR_08262024_S/results/1057218518/resdetectqntlmts</t>
  </si>
  <si>
    <t>STORET-1057218803</t>
  </si>
  <si>
    <t>https://www.waterqualitydata.us/data/providers/STORET/organizations/MTVOLWQM_WQX/activities/MTVOLWQM_WQX-RC-FSBY_09292024_S/results/1057218803/resdetectqntlmts</t>
  </si>
  <si>
    <t>STORET-1057219183</t>
  </si>
  <si>
    <t>STORET-1057219354</t>
  </si>
  <si>
    <t>STORET-1057218596</t>
  </si>
  <si>
    <t>STORET-1057219167</t>
  </si>
  <si>
    <t>https://www.waterqualitydata.us/data/providers/STORET/organizations/MTVOLWQM_WQX/activities/MTVOLWQM_WQX-RC-ROC_07282024_S/results/1057219167/resdetectqntlmts</t>
  </si>
  <si>
    <t>STORET-1057219077</t>
  </si>
  <si>
    <t>STORET-1057218685</t>
  </si>
  <si>
    <t>https://www.waterqualitydata.us/data/providers/STORET/organizations/MTVOLWQM_WQX/activities/MTVOLWQM_WQX-RC-FOX_07282024_S/results/1057218685/resdetectqntlmts</t>
  </si>
  <si>
    <t>STORET-1057218674</t>
  </si>
  <si>
    <t>STORET-1057218995</t>
  </si>
  <si>
    <t>https://www.waterqualitydata.us/data/providers/STORET/organizations/MTVOLWQM_WQX/activities/MTVOLWQM_WQX-RC-JOL_08262024_QC-FD/results/1057218995/resdetectqntlmts</t>
  </si>
  <si>
    <t>STORET-1057218582</t>
  </si>
  <si>
    <t>STORET-1057219275</t>
  </si>
  <si>
    <t>https://www.waterqualitydata.us/data/providers/STORET/organizations/MTVOLWQM_WQX/activities/MTVOLWQM_WQX-RLCR_09292024_S/results/1057219275/resdetectqntlmts</t>
  </si>
  <si>
    <t>STORET-1057218976</t>
  </si>
  <si>
    <t>STORET-1057219330</t>
  </si>
  <si>
    <t>STORET-1057218870</t>
  </si>
  <si>
    <t>https://www.waterqualitydata.us/data/providers/STORET/organizations/MTVOLWQM_WQX/activities/MTVOLWQM_WQX-RC-GIB_07282024_QC-FB/results/1057218870/resdetectqntlmts</t>
  </si>
  <si>
    <t>STORET-1057218768</t>
  </si>
  <si>
    <t>STORET-1057218912</t>
  </si>
  <si>
    <t>https://www.waterqualitydata.us/data/providers/STORET/organizations/MTVOLWQM_WQX/activities/MTVOLWQM_WQX-RC-GIB_09292024_S/results/1057218912/resdetectqntlmts</t>
  </si>
  <si>
    <t>STORET-1057218691</t>
  </si>
  <si>
    <t>https://www.waterqualitydata.us/data/providers/STORET/organizations/MTVOLWQM_WQX/activities/MTVOLWQM_WQX-RC-FOX_0826204_QC-FD/results/1057218691/resdetectqntlmts</t>
  </si>
  <si>
    <t>STORET-1057219009</t>
  </si>
  <si>
    <t>STORET-1057219000</t>
  </si>
  <si>
    <t>https://www.waterqualitydata.us/data/providers/STORET/organizations/MTVOLWQM_WQX/activities/MTVOLWQM_WQX-RC-JOL_08262024_S/results/1057219000/resdetectqntlmts</t>
  </si>
  <si>
    <t>STORET-1057219356</t>
  </si>
  <si>
    <t>STORET-1057219276</t>
  </si>
  <si>
    <t>https://www.waterqualitydata.us/data/providers/STORET/organizations/MTVOLWQM_WQX/activities/MTVOLWQM_WQX-RLCR_09292024_S/results/1057219276/resdetectqntlmts</t>
  </si>
  <si>
    <t>STORET-1057218771</t>
  </si>
  <si>
    <t>STORET-1057219427</t>
  </si>
  <si>
    <t>STORET-1057219253</t>
  </si>
  <si>
    <t>https://www.waterqualitydata.us/data/providers/STORET/organizations/MTVOLWQM_WQX/activities/MTVOLWQM_WQX-RLCR_07282024_S/results/1057219253/resdetectqntlmts</t>
  </si>
  <si>
    <t>STORET-1057218875</t>
  </si>
  <si>
    <t>https://www.waterqualitydata.us/data/providers/STORET/organizations/MTVOLWQM_WQX/activities/MTVOLWQM_WQX-RC-GIB_07282024_S/results/1057218875/resdetectqntlmts</t>
  </si>
  <si>
    <t>STORET-1057219268</t>
  </si>
  <si>
    <t>STORET-1057219173</t>
  </si>
  <si>
    <t>STORET-1057219006</t>
  </si>
  <si>
    <t>STORET-1057219181</t>
  </si>
  <si>
    <t>https://www.waterqualitydata.us/data/providers/STORET/organizations/MTVOLWQM_WQX/activities/MTVOLWQM_WQX-RC-ROC_08262024_S/results/1057219181/resdetectqntlmts</t>
  </si>
  <si>
    <t>STORET-1057218784</t>
  </si>
  <si>
    <t>STORET-1057219074</t>
  </si>
  <si>
    <t>STORET-1057219353</t>
  </si>
  <si>
    <t>STORET-1057219187</t>
  </si>
  <si>
    <t>STORET-1057218505</t>
  </si>
  <si>
    <t>https://www.waterqualitydata.us/data/providers/STORET/organizations/MTVOLWQM_WQX/activities/MTVOLWQM_WQX-CLCR_07282024_S/results/1057218505/resdetectqntlmts</t>
  </si>
  <si>
    <t>STORET-1057219254</t>
  </si>
  <si>
    <t>STORET-1057218497</t>
  </si>
  <si>
    <t>STORET-1057219252</t>
  </si>
  <si>
    <t>https://www.waterqualitydata.us/data/providers/STORET/organizations/MTVOLWQM_WQX/activities/MTVOLWQM_WQX-RLCR_07282024_S/results/1057219252/resdetectqntlmts</t>
  </si>
  <si>
    <t>STORET-1057219014</t>
  </si>
  <si>
    <t>https://www.waterqualitydata.us/data/providers/STORET/organizations/MTVOLWQM_WQX/activities/MTVOLWQM_WQX-RC-JOL_09292024_S/results/1057219014/resdetectqntlmts</t>
  </si>
  <si>
    <t>STORET-1057218890</t>
  </si>
  <si>
    <t>https://www.waterqualitydata.us/data/providers/STORET/organizations/MTVOLWQM_WQX/activities/MTVOLWQM_WQX-RC-GIB_08262024_QC-FB/results/1057218890/resdetectqntlmts</t>
  </si>
  <si>
    <t>STORET-1057218684</t>
  </si>
  <si>
    <t>https://www.waterqualitydata.us/data/providers/STORET/organizations/MTVOLWQM_WQX/activities/MTVOLWQM_WQX-RC-FOX_07282024_S/results/1057218684/resdetectqntlmts</t>
  </si>
  <si>
    <t>STORET-1057219418</t>
  </si>
  <si>
    <t>https://www.waterqualitydata.us/data/providers/STORET/organizations/MTVOLWQM_WQX/activities/MTVOLWQM_WQX-WF-RC_07282024_S/results/1057219418/resdetectqntlmts</t>
  </si>
  <si>
    <t>STORET-1057219190</t>
  </si>
  <si>
    <t>https://www.waterqualitydata.us/data/providers/STORET/organizations/MTVOLWQM_WQX/activities/MTVOLWQM_WQX-RC-ROC_09292024_S/results/1057219190/resdetectqntlmts</t>
  </si>
  <si>
    <t>STORET-1057218903</t>
  </si>
  <si>
    <t>https://www.waterqualitydata.us/data/providers/STORET/organizations/MTVOLWQM_WQX/activities/MTVOLWQM_WQX-RC-GIB_09292024_QC-FB/results/1057218903/resdetectqntlmts</t>
  </si>
  <si>
    <t>STORET-1057218678</t>
  </si>
  <si>
    <t>https://www.waterqualitydata.us/data/providers/STORET/organizations/MTVOLWQM_WQX/activities/MTVOLWQM_WQX-RC-FOX_07282024_QC-FD/results/1057218678/resdetectqntlmts</t>
  </si>
  <si>
    <t>STORET-1057219091</t>
  </si>
  <si>
    <t>STORET-1057218594</t>
  </si>
  <si>
    <t>STORET-1057219438</t>
  </si>
  <si>
    <t>STORET-1057219413</t>
  </si>
  <si>
    <t>STORET-1057219273</t>
  </si>
  <si>
    <t>https://www.waterqualitydata.us/data/providers/STORET/organizations/MTVOLWQM_WQX/activities/MTVOLWQM_WQX-RLCR_09292024_S/results/1057219273/resdetectqntlmts</t>
  </si>
  <si>
    <t>STORET-1057219172</t>
  </si>
  <si>
    <t>STORET-1057218499</t>
  </si>
  <si>
    <t>STORET-1057218708</t>
  </si>
  <si>
    <t>STORET-1057219004</t>
  </si>
  <si>
    <t>STORET-1057218526</t>
  </si>
  <si>
    <t>STORET-1057218865</t>
  </si>
  <si>
    <t>STORET-1057219277</t>
  </si>
  <si>
    <t>https://www.waterqualitydata.us/data/providers/STORET/organizations/MTVOLWQM_WQX/activities/MTVOLWQM_WQX-RLCR_09292024_S/results/1057219277/resdetectqntlmts</t>
  </si>
  <si>
    <t>STORET-1057218907</t>
  </si>
  <si>
    <t>https://www.waterqualitydata.us/data/providers/STORET/organizations/MTVOLWQM_WQX/activities/MTVOLWQM_WQX-RC-GIB_09292024_QC-FB/results/1057218907/resdetectqntlmts</t>
  </si>
  <si>
    <t>STORET-1057218670</t>
  </si>
  <si>
    <t>STORET-1057218868</t>
  </si>
  <si>
    <t>STORET-1057218707</t>
  </si>
  <si>
    <t>STORET-1057219429</t>
  </si>
  <si>
    <t>https://www.waterqualitydata.us/data/providers/STORET/organizations/MTVOLWQM_WQX/activities/MTVOLWQM_WQX-WF-RC_08262024_S/results/1057219429/resdetectqntlmts</t>
  </si>
  <si>
    <t>STORET-1057219108</t>
  </si>
  <si>
    <t>https://www.waterqualitydata.us/data/providers/STORET/organizations/MTVOLWQM_WQX/activities/MTVOLWQM_WQX-RC-ROB_09292024_S/results/1057219108/resdetectqntlmts</t>
  </si>
  <si>
    <t>STORET-1057218716</t>
  </si>
  <si>
    <t>https://www.waterqualitydata.us/data/providers/STORET/organizations/MTVOLWQM_WQX/activities/MTVOLWQM_WQX-RC-FOX_09292024_S/results/1057218716/resdetectqntlmts</t>
  </si>
  <si>
    <t>STORET-1057218983</t>
  </si>
  <si>
    <t>https://www.waterqualitydata.us/data/providers/STORET/organizations/MTVOLWQM_WQX/activities/MTVOLWQM_WQX-RC-JOL_07282024_S/results/1057218983/resdetectqntlmts</t>
  </si>
  <si>
    <t>STORET-1057218994</t>
  </si>
  <si>
    <t>https://www.waterqualitydata.us/data/providers/STORET/organizations/MTVOLWQM_WQX/activities/MTVOLWQM_WQX-RC-JOL_08262024_QC-FD/results/1057218994/resdetectqntlmts</t>
  </si>
  <si>
    <t>STORET-1057219186</t>
  </si>
  <si>
    <t>STORET-1057218772</t>
  </si>
  <si>
    <t>STORET-1057218603</t>
  </si>
  <si>
    <t>https://www.waterqualitydata.us/data/providers/STORET/organizations/MTVOLWQM_WQX/activities/MTVOLWQM_WQX-RC-BOY_08262024_S/results/1057218603/resdetectqntlmts</t>
  </si>
  <si>
    <t>STORET-1057219002</t>
  </si>
  <si>
    <t>https://www.waterqualitydata.us/data/providers/STORET/organizations/MTVOLWQM_WQX/activities/MTVOLWQM_WQX-RC-JOL_08262024_S/results/1057219002/resdetectqntlmts</t>
  </si>
  <si>
    <t>STORET-1057218985</t>
  </si>
  <si>
    <t>https://www.waterqualitydata.us/data/providers/STORET/organizations/MTVOLWQM_WQX/activities/MTVOLWQM_WQX-RC-JOL_07282024_S/results/1057218985/resdetectqntlmts</t>
  </si>
  <si>
    <t>STORET-1057219265</t>
  </si>
  <si>
    <t>https://www.waterqualitydata.us/data/providers/STORET/organizations/MTVOLWQM_WQX/activities/MTVOLWQM_WQX-RLCR_08262024_S/results/1057219265/resdetectqntlmts</t>
  </si>
  <si>
    <t>STORET-1057218529</t>
  </si>
  <si>
    <t>https://www.waterqualitydata.us/data/providers/STORET/organizations/MTVOLWQM_WQX/activities/MTVOLWQM_WQX-CLCR_09292024_S/results/1057218529/resdetectqntlmts</t>
  </si>
  <si>
    <t>STORET-1057219096</t>
  </si>
  <si>
    <t>https://www.waterqualitydata.us/data/providers/STORET/organizations/MTVOLWQM_WQX/activities/MTVOLWQM_WQX-RC-ROB_08262024_S/results/1057219096/resdetectqntlmts</t>
  </si>
  <si>
    <t>STORET-1057218509</t>
  </si>
  <si>
    <t>STORET-1057219261</t>
  </si>
  <si>
    <t>https://www.waterqualitydata.us/data/providers/STORET/organizations/MTVOLWQM_WQX/activities/MTVOLWQM_WQX-RLCR_08262024_S/results/1057219261/resdetectqntlmts</t>
  </si>
  <si>
    <t>STORET-1057218999</t>
  </si>
  <si>
    <t>https://www.waterqualitydata.us/data/providers/STORET/organizations/MTVOLWQM_WQX/activities/MTVOLWQM_WQX-RC-JOL_08262024_S/results/1057218999/resdetectqntlmts</t>
  </si>
  <si>
    <t>STORET-1057218593</t>
  </si>
  <si>
    <t>STORET-1057218978</t>
  </si>
  <si>
    <t>STORET-1057218800</t>
  </si>
  <si>
    <t>https://www.waterqualitydata.us/data/providers/STORET/organizations/MTVOLWQM_WQX/activities/MTVOLWQM_WQX-RC-FSBY_09292024_S/results/1057218800/resdetectqntlmts</t>
  </si>
  <si>
    <t>STORET-1057218874</t>
  </si>
  <si>
    <t>https://www.waterqualitydata.us/data/providers/STORET/organizations/MTVOLWQM_WQX/activities/MTVOLWQM_WQX-RC-GIB_07282024_S/results/1057218874/resdetectqntlmts</t>
  </si>
  <si>
    <t>STORET-1057218609</t>
  </si>
  <si>
    <t>STORET-1057219010</t>
  </si>
  <si>
    <t>STORET-1057218863</t>
  </si>
  <si>
    <t>STORET-1057218992</t>
  </si>
  <si>
    <t>STORET-1057219192</t>
  </si>
  <si>
    <t>https://www.waterqualitydata.us/data/providers/STORET/organizations/MTVOLWQM_WQX/activities/MTVOLWQM_WQX-RC-ROC_09292024_S/results/1057219192/resdetectqntlmts</t>
  </si>
  <si>
    <t>STORET-1057218888</t>
  </si>
  <si>
    <t>https://www.waterqualitydata.us/data/providers/STORET/organizations/MTVOLWQM_WQX/activities/MTVOLWQM_WQX-RC-GIB_08262024_QC-FB/results/1057218888/resdetectqntlmts</t>
  </si>
  <si>
    <t>STORET-1057219433</t>
  </si>
  <si>
    <t>https://www.waterqualitydata.us/data/providers/STORET/organizations/MTVOLWQM_WQX/activities/MTVOLWQM_WQX-WF-RC_08262024_S/results/1057219433/resdetectqntlmts</t>
  </si>
  <si>
    <t>STORET-1057218605</t>
  </si>
  <si>
    <t>STORET-1057219445</t>
  </si>
  <si>
    <t>https://www.waterqualitydata.us/data/providers/STORET/organizations/MTVOLWQM_WQX/activities/MTVOLWQM_WQX-WF-RC_09292024_S/results/1057219445/resdetectqntlmts</t>
  </si>
  <si>
    <t>STORET-1057218884</t>
  </si>
  <si>
    <t>STORET-1057219169</t>
  </si>
  <si>
    <t>https://www.waterqualitydata.us/data/providers/STORET/organizations/MTVOLWQM_WQX/activities/MTVOLWQM_WQX-RC-ROC_07282024_S/results/1057219169/resdetectqntlmts</t>
  </si>
  <si>
    <t>STORET-1057218700</t>
  </si>
  <si>
    <t>STORET-1057218519</t>
  </si>
  <si>
    <t>https://www.waterqualitydata.us/data/providers/STORET/organizations/MTVOLWQM_WQX/activities/MTVOLWQM_WQX-CLCR_08262024_S/results/1057218519/resdetectqntlmts</t>
  </si>
  <si>
    <t>STORET-1057219410</t>
  </si>
  <si>
    <t>STORET-1057218864</t>
  </si>
  <si>
    <t>STORET-1057219008</t>
  </si>
  <si>
    <t>STORET-1057218774</t>
  </si>
  <si>
    <t>STORET-1057219442</t>
  </si>
  <si>
    <t>https://www.waterqualitydata.us/data/providers/STORET/organizations/MTVOLWQM_WQX/activities/MTVOLWQM_WQX-WF-RC_09292024_S/results/1057219442/resdetectqntlmts</t>
  </si>
  <si>
    <t>STORET-1057219188</t>
  </si>
  <si>
    <t>STORET-1057218891</t>
  </si>
  <si>
    <t>https://www.waterqualitydata.us/data/providers/STORET/organizations/MTVOLWQM_WQX/activities/MTVOLWQM_WQX-RC-GIB_08262024_S/results/1057218891/resdetectqntlmts</t>
  </si>
  <si>
    <t>STORET-1057218871</t>
  </si>
  <si>
    <t>https://www.waterqualitydata.us/data/providers/STORET/organizations/MTVOLWQM_WQX/activities/MTVOLWQM_WQX-RC-GIB_07282024_QC-FB/results/1057218871/resdetectqntlmts</t>
  </si>
  <si>
    <t>STORET-1057218695</t>
  </si>
  <si>
    <t>https://www.waterqualitydata.us/data/providers/STORET/organizations/MTVOLWQM_WQX/activities/MTVOLWQM_WQX-RC-FOX_0826204_QC-FD/results/1057218695/resdetectqntlmts</t>
  </si>
  <si>
    <t>STORET-1057218595</t>
  </si>
  <si>
    <t>STORET-1057218690</t>
  </si>
  <si>
    <t>https://www.waterqualitydata.us/data/providers/STORET/organizations/MTVOLWQM_WQX/activities/MTVOLWQM_WQX-RC-FOX_08262024_S/results/1057218690/resdetectqntlmts</t>
  </si>
  <si>
    <t>STORET-1057218530</t>
  </si>
  <si>
    <t>https://www.waterqualitydata.us/data/providers/STORET/organizations/MTVOLWQM_WQX/activities/MTVOLWQM_WQX-CLCR_09292024_S/results/1057218530/resdetectqntlmts</t>
  </si>
  <si>
    <t>STORET-1057218591</t>
  </si>
  <si>
    <t>https://www.waterqualitydata.us/data/providers/STORET/organizations/MTVOLWQM_WQX/activities/MTVOLWQM_WQX-RC-BOY_07282024_S/results/1057218591/resdetectqntlmts</t>
  </si>
  <si>
    <t>STORET-1057218778</t>
  </si>
  <si>
    <t>https://www.waterqualitydata.us/data/providers/STORET/organizations/MTVOLWQM_WQX/activities/MTVOLWQM_WQX-RC-FSBY_07282024_S/results/1057218778/resdetectqntlmts</t>
  </si>
  <si>
    <t>STORET-1057218715</t>
  </si>
  <si>
    <t>https://www.waterqualitydata.us/data/providers/STORET/organizations/MTVOLWQM_WQX/activities/MTVOLWQM_WQX-RC-FOX_09292024_S/results/1057218715/resdetectqntlmts</t>
  </si>
  <si>
    <t>STORET-1057218608</t>
  </si>
  <si>
    <t>STORET-1057218998</t>
  </si>
  <si>
    <t>https://www.waterqualitydata.us/data/providers/STORET/organizations/MTVOLWQM_WQX/activities/MTVOLWQM_WQX-RC-JOL_08262024_QC-FD/results/1057218998/resdetectqntlmts</t>
  </si>
  <si>
    <t>STORET-1057219085</t>
  </si>
  <si>
    <t>https://www.waterqualitydata.us/data/providers/STORET/organizations/MTVOLWQM_WQX/activities/MTVOLWQM_WQX-RC-ROB_07282024_S/results/1057219085/resdetectqntlmts</t>
  </si>
  <si>
    <t>STORET-1057219436</t>
  </si>
  <si>
    <t>STORET-1057218683</t>
  </si>
  <si>
    <t>https://www.waterqualitydata.us/data/providers/STORET/organizations/MTVOLWQM_WQX/activities/MTVOLWQM_WQX-RC-FOX_07282024_S/results/1057218683/resdetectqntlmts</t>
  </si>
  <si>
    <t>STORET-1057219327</t>
  </si>
  <si>
    <t>STORET-1057219258</t>
  </si>
  <si>
    <t>STORET-1057218513</t>
  </si>
  <si>
    <t>STORET-1057218792</t>
  </si>
  <si>
    <t>STORET-1057218889</t>
  </si>
  <si>
    <t>https://www.waterqualitydata.us/data/providers/STORET/organizations/MTVOLWQM_WQX/activities/MTVOLWQM_WQX-RC-GIB_08262024_QC-FB/results/1057218889/resdetectqntlmts</t>
  </si>
  <si>
    <t>STORET-1057219333</t>
  </si>
  <si>
    <t>https://www.waterqualitydata.us/data/providers/STORET/organizations/MTVOLWQM_WQX/activities/MTVOLWQM_WQX-WF-RC-SR_07282024_S/results/1057219333/resdetectqntlmts</t>
  </si>
  <si>
    <t>STORET-1057218501</t>
  </si>
  <si>
    <t>STORET-1057219092</t>
  </si>
  <si>
    <t>STORET-1057219272</t>
  </si>
  <si>
    <t>STORET-1057218581</t>
  </si>
  <si>
    <t>STORET-1057219424</t>
  </si>
  <si>
    <t>STORET-1057218997</t>
  </si>
  <si>
    <t>https://www.waterqualitydata.us/data/providers/STORET/organizations/MTVOLWQM_WQX/activities/MTVOLWQM_WQX-RC-JOL_08262024_QC-FD/results/1057218997/resdetectqntlmts</t>
  </si>
  <si>
    <t>STORET-1057219164</t>
  </si>
  <si>
    <t>STORET-1057218598</t>
  </si>
  <si>
    <t>STORET-1057218801</t>
  </si>
  <si>
    <t>https://www.waterqualitydata.us/data/providers/STORET/organizations/MTVOLWQM_WQX/activities/MTVOLWQM_WQX-RC-FSBY_09292024_S/results/1057218801/resdetectqntlmts</t>
  </si>
  <si>
    <t>STORET-1057218876</t>
  </si>
  <si>
    <t>https://www.waterqualitydata.us/data/providers/STORET/organizations/MTVOLWQM_WQX/activities/MTVOLWQM_WQX-RC-GIB_07282024_S/results/1057218876/resdetectqntlmts</t>
  </si>
  <si>
    <t>STORET-1057219012</t>
  </si>
  <si>
    <t>https://www.waterqualitydata.us/data/providers/STORET/organizations/MTVOLWQM_WQX/activities/MTVOLWQM_WQX-RC-JOL_09292024_S/results/1057219012/resdetectqntlmts</t>
  </si>
  <si>
    <t>STORET-1057218510</t>
  </si>
  <si>
    <t>STORET-1057218612</t>
  </si>
  <si>
    <t>https://www.waterqualitydata.us/data/providers/STORET/organizations/MTVOLWQM_WQX/activities/MTVOLWQM_WQX-RC-BOY_09292024_S/results/1057218612/resdetectqntlmts</t>
  </si>
  <si>
    <t>STORET-1057218521</t>
  </si>
  <si>
    <t>STORET-1057218610</t>
  </si>
  <si>
    <t>STORET-1057219189</t>
  </si>
  <si>
    <t>https://www.waterqualitydata.us/data/providers/STORET/organizations/MTVOLWQM_WQX/activities/MTVOLWQM_WQX-RC-ROC_09292024_S/results/1057219189/resdetectqntlmts</t>
  </si>
  <si>
    <t>STORET-1057218885</t>
  </si>
  <si>
    <t>STORET-1057219428</t>
  </si>
  <si>
    <t>STORET-1057218793</t>
  </si>
  <si>
    <t>STORET-1057219081</t>
  </si>
  <si>
    <t>https://www.waterqualitydata.us/data/providers/STORET/organizations/MTVOLWQM_WQX/activities/MTVOLWQM_WQX-RC-ROB_07282024_S/results/1057219081/resdetectqntlmts</t>
  </si>
  <si>
    <t>STORET-1057219344</t>
  </si>
  <si>
    <t>STORET-1057218523</t>
  </si>
  <si>
    <t>STORET-1057218696</t>
  </si>
  <si>
    <t>STORET-1057218882</t>
  </si>
  <si>
    <t>STORET-1057219107</t>
  </si>
  <si>
    <t>https://www.waterqualitydata.us/data/providers/STORET/organizations/MTVOLWQM_WQX/activities/MTVOLWQM_WQX-RC-ROB_09292024_S/results/1057219107/resdetectqntlmts</t>
  </si>
  <si>
    <t>STORET-1057219182</t>
  </si>
  <si>
    <t>STORET-1057218987</t>
  </si>
  <si>
    <t>STORET-1057218697</t>
  </si>
  <si>
    <t>STORET-1057218790</t>
  </si>
  <si>
    <t>https://www.waterqualitydata.us/data/providers/STORET/organizations/MTVOLWQM_WQX/activities/MTVOLWQM_WQX-RC-FSBY_08262024_S/results/1057218790/resdetectqntlmts</t>
  </si>
  <si>
    <t>STORET-1057219259</t>
  </si>
  <si>
    <t>STORET-1057219439</t>
  </si>
  <si>
    <t>STORET-1057219346</t>
  </si>
  <si>
    <t>https://www.waterqualitydata.us/data/providers/STORET/organizations/MTVOLWQM_WQX/activities/MTVOLWQM_WQX-WF-RC-SR_08262024_S/results/1057219346/resdetectqntlmts</t>
  </si>
  <si>
    <t>STORET-1057219094</t>
  </si>
  <si>
    <t>https://www.waterqualitydata.us/data/providers/STORET/organizations/MTVOLWQM_WQX/activities/MTVOLWQM_WQX-RC-ROB_08262024_S/results/1057219094/resdetectqntlmts</t>
  </si>
  <si>
    <t>STORET-1057219359</t>
  </si>
  <si>
    <t>https://www.waterqualitydata.us/data/providers/STORET/organizations/MTVOLWQM_WQX/activities/MTVOLWQM_WQX-WF-RC-SR_09292024_S/results/1057219359/resdetectqntlmts</t>
  </si>
  <si>
    <t>STORET-1057219166</t>
  </si>
  <si>
    <t>https://www.waterqualitydata.us/data/providers/STORET/organizations/MTVOLWQM_WQX/activities/MTVOLWQM_WQX-RC-ROC_07282024_S/results/1057219166/resdetectqntlmts</t>
  </si>
  <si>
    <t>STORET-1057218719</t>
  </si>
  <si>
    <t>https://www.waterqualitydata.us/data/providers/STORET/organizations/MTVOLWQM_WQX/activities/MTVOLWQM_WQX-RC-FOX_09292024_S/results/1057218719/resdetectqntlmts</t>
  </si>
  <si>
    <t>STORET-1057218599</t>
  </si>
  <si>
    <t>https://www.waterqualitydata.us/data/providers/STORET/organizations/MTVOLWQM_WQX/activities/MTVOLWQM_WQX-RC-BOY_08262024_S/results/1057218599/resdetectqntlmts</t>
  </si>
  <si>
    <t>STORET-1057219075</t>
  </si>
  <si>
    <t>STORET-1057219421</t>
  </si>
  <si>
    <t>https://www.waterqualitydata.us/data/providers/STORET/organizations/MTVOLWQM_WQX/activities/MTVOLWQM_WQX-WF-RC_07282024_S/results/1057219421/resdetectqntlmts</t>
  </si>
  <si>
    <t>STORET-1057218910</t>
  </si>
  <si>
    <t>https://www.waterqualitydata.us/data/providers/STORET/organizations/MTVOLWQM_WQX/activities/MTVOLWQM_WQX-RC-GIB_09292024_S/results/1057218910/resdetectqntlmts</t>
  </si>
  <si>
    <t>STORET-1057218583</t>
  </si>
  <si>
    <t>MTVOLWQM_WQX-RC-FOX_10272024_S</t>
  </si>
  <si>
    <t>STORET-1057218728</t>
  </si>
  <si>
    <t>Collection Date: 10/27/2024 10:05:00 AM</t>
  </si>
  <si>
    <t>https://www.waterqualitydata.us/data/providers/STORET/organizations/MTVOLWQM_WQX/activities/MTVOLWQM_WQX-RC-FOX_10272024_S/results/1057218728/resdetectqntlmts</t>
  </si>
  <si>
    <t>MTVOLWQM_WQX-RC-ROB_10272024_S</t>
  </si>
  <si>
    <t>STORET-1057219119</t>
  </si>
  <si>
    <t>Collection Date: 10/27/2024 10:25:00 AM</t>
  </si>
  <si>
    <t>https://www.waterqualitydata.us/data/providers/STORET/organizations/MTVOLWQM_WQX/activities/MTVOLWQM_WQX-RC-ROB_10272024_S/results/1057219119/resdetectqntlmts</t>
  </si>
  <si>
    <t>MTVOLWQM_WQX-CLCR_10272024_F-MSR/OBS</t>
  </si>
  <si>
    <t>STORET-1057218533</t>
  </si>
  <si>
    <t>MTVOLWQM_WQX-RC-BOY_10272024_F-MSR/OBS</t>
  </si>
  <si>
    <t>STORET-1057218622</t>
  </si>
  <si>
    <t>MTVOLWQM_WQX-WF-RC_10272024_F-MSR/OBS</t>
  </si>
  <si>
    <t>STORET-1057219449</t>
  </si>
  <si>
    <t>MTVOLWQM_WQX-RC-ROC_10272024_F-MSR/OBS</t>
  </si>
  <si>
    <t>STORET-1057219194</t>
  </si>
  <si>
    <t>MTVOLWQM_WQX-RC-FSBY_10272024_S</t>
  </si>
  <si>
    <t>STORET-1057218815</t>
  </si>
  <si>
    <t>Collection Date: 10/27/2024 8:45:00 AM</t>
  </si>
  <si>
    <t>https://www.waterqualitydata.us/data/providers/STORET/organizations/MTVOLWQM_WQX/activities/MTVOLWQM_WQX-RC-FSBY_10272024_S/results/1057218815/resdetectqntlmts</t>
  </si>
  <si>
    <t>MTVOLWQM_WQX-WF-RC_10272024_S</t>
  </si>
  <si>
    <t>STORET-1057219454</t>
  </si>
  <si>
    <t>Collection Date: 10/27/2024 9:05:00 AM</t>
  </si>
  <si>
    <t>https://www.waterqualitydata.us/data/providers/STORET/organizations/MTVOLWQM_WQX/activities/MTVOLWQM_WQX-WF-RC_10272024_S/results/1057219454/resdetectqntlmts</t>
  </si>
  <si>
    <t>MTVOLWQM_WQX-WF-RC-SR_10272024_F-MSR/OB</t>
  </si>
  <si>
    <t>STORET-1057219364</t>
  </si>
  <si>
    <t>STORET-1057219452</t>
  </si>
  <si>
    <t>MTVOLWQM_WQX-RC-JOL_10272024_F-MSR/OBS</t>
  </si>
  <si>
    <t>STORET-1057219022</t>
  </si>
  <si>
    <t>MTVOLWQM_WQX-RC-FOX_10272024_F-MSR/OBS</t>
  </si>
  <si>
    <t>STORET-1057218721</t>
  </si>
  <si>
    <t>MTVOLWQM_WQX-RC-JOL_10272024_S</t>
  </si>
  <si>
    <t>STORET-1057219030</t>
  </si>
  <si>
    <t>Collection Date: 10/27/2024 11:59:00 AM</t>
  </si>
  <si>
    <t>https://www.waterqualitydata.us/data/providers/STORET/organizations/MTVOLWQM_WQX/activities/MTVOLWQM_WQX-RC-JOL_10272024_S/results/1057219030/resdetectqntlmts</t>
  </si>
  <si>
    <t>MTVOLWQM_WQX-RC-ROB_10272024_F-MSR/OBS</t>
  </si>
  <si>
    <t>STORET-1057219115</t>
  </si>
  <si>
    <t>MTVOLWQM_WQX-RC-GIB_10272024_QC-FB</t>
  </si>
  <si>
    <t>STORET-1057218921</t>
  </si>
  <si>
    <t>Collection Date: 10/27/2024 1:30:00 PM</t>
  </si>
  <si>
    <t>https://www.waterqualitydata.us/data/providers/STORET/organizations/MTVOLWQM_WQX/activities/MTVOLWQM_WQX-RC-GIB_10272024_QC-FB/results/1057218921/resdetectqntlmts</t>
  </si>
  <si>
    <t>STORET-1057219197</t>
  </si>
  <si>
    <t>MTVOLWQM_WQX-WF-RC-SR_10272024_S</t>
  </si>
  <si>
    <t>STORET-1057219372</t>
  </si>
  <si>
    <t>Collection Date: 10/27/2024 9:30:00 AM</t>
  </si>
  <si>
    <t>https://www.waterqualitydata.us/data/providers/STORET/organizations/MTVOLWQM_WQX/activities/MTVOLWQM_WQX-WF-RC-SR_10272024_S/results/1057219372/resdetectqntlmts</t>
  </si>
  <si>
    <t>STORET-1057218726</t>
  </si>
  <si>
    <t>MTVOLWQM_WQX-RLCR_10272024_F-MSR/OBS</t>
  </si>
  <si>
    <t>STORET-1057219280</t>
  </si>
  <si>
    <t>STORET-1057219195</t>
  </si>
  <si>
    <t>STORET-1057219367</t>
  </si>
  <si>
    <t>STORET-1057219021</t>
  </si>
  <si>
    <t>STORET-1057219281</t>
  </si>
  <si>
    <t>STORET-1057219018</t>
  </si>
  <si>
    <t>MTVOLWQM_WQX-CLCR_10272024_S</t>
  </si>
  <si>
    <t>STORET-1057218541</t>
  </si>
  <si>
    <t>Collection Date: 10/27/2024 10:55:00 AM</t>
  </si>
  <si>
    <t>https://www.waterqualitydata.us/data/providers/STORET/organizations/MTVOLWQM_WQX/activities/MTVOLWQM_WQX-CLCR_10272024_S/results/1057218541/resdetectqntlmts</t>
  </si>
  <si>
    <t>STORET-1057218616</t>
  </si>
  <si>
    <t>STORET-1057218725</t>
  </si>
  <si>
    <t>STORET-1057219016</t>
  </si>
  <si>
    <t>MTVOLWQM_WQX-RC-GIB_10272024_F-MSR/OBS</t>
  </si>
  <si>
    <t>STORET-1057218914</t>
  </si>
  <si>
    <t>MTVOLWQM_WQX-RC-ROC_10272024_S</t>
  </si>
  <si>
    <t>STORET-1057219201</t>
  </si>
  <si>
    <t>Collection Date: 10/27/2024 1:10:00 PM</t>
  </si>
  <si>
    <t>https://www.waterqualitydata.us/data/providers/STORET/organizations/MTVOLWQM_WQX/activities/MTVOLWQM_WQX-RC-ROC_10272024_S/results/1057219201/resdetectqntlmts</t>
  </si>
  <si>
    <t>STORET-1057219371</t>
  </si>
  <si>
    <t>https://www.waterqualitydata.us/data/providers/STORET/organizations/MTVOLWQM_WQX/activities/MTVOLWQM_WQX-WF-RC-SR_10272024_S/results/1057219371/resdetectqntlmts</t>
  </si>
  <si>
    <t>STORET-1057218542</t>
  </si>
  <si>
    <t>https://www.waterqualitydata.us/data/providers/STORET/organizations/MTVOLWQM_WQX/activities/MTVOLWQM_WQX-CLCR_10272024_S/results/1057218542/resdetectqntlmts</t>
  </si>
  <si>
    <t>STORET-1057218722</t>
  </si>
  <si>
    <t>STORET-1057219019</t>
  </si>
  <si>
    <t>MTVOLWQM_WQX-RC-FSBY_10272024_F-MSR/OBS</t>
  </si>
  <si>
    <t>STORET-1057218808</t>
  </si>
  <si>
    <t>STORET-1057218814</t>
  </si>
  <si>
    <t>https://www.waterqualitydata.us/data/providers/STORET/organizations/MTVOLWQM_WQX/activities/MTVOLWQM_WQX-RC-FSBY_10272024_S/results/1057218814/resdetectqntlmts</t>
  </si>
  <si>
    <t>MTVOLWQM_WQX-RC-GIB_10272024_S</t>
  </si>
  <si>
    <t>STORET-1057218929</t>
  </si>
  <si>
    <t>https://www.waterqualitydata.us/data/providers/STORET/organizations/MTVOLWQM_WQX/activities/MTVOLWQM_WQX-RC-GIB_10272024_S/results/1057218929/resdetectqntlmts</t>
  </si>
  <si>
    <t>STORET-1057219112</t>
  </si>
  <si>
    <t>STORET-1057219456</t>
  </si>
  <si>
    <t>https://www.waterqualitydata.us/data/providers/STORET/organizations/MTVOLWQM_WQX/activities/MTVOLWQM_WQX-WF-RC_10272024_S/results/1057219456/resdetectqntlmts</t>
  </si>
  <si>
    <t>STORET-1057219283</t>
  </si>
  <si>
    <t>STORET-1057218536</t>
  </si>
  <si>
    <t>STORET-1057219120</t>
  </si>
  <si>
    <t>https://www.waterqualitydata.us/data/providers/STORET/organizations/MTVOLWQM_WQX/activities/MTVOLWQM_WQX-RC-ROB_10272024_S/results/1057219120/resdetectqntlmts</t>
  </si>
  <si>
    <t>STORET-1057218925</t>
  </si>
  <si>
    <t>https://www.waterqualitydata.us/data/providers/STORET/organizations/MTVOLWQM_WQX/activities/MTVOLWQM_WQX-RC-GIB_10272024_S/results/1057218925/resdetectqntlmts</t>
  </si>
  <si>
    <t>STORET-1057218543</t>
  </si>
  <si>
    <t>https://www.waterqualitydata.us/data/providers/STORET/organizations/MTVOLWQM_WQX/activities/MTVOLWQM_WQX-CLCR_10272024_S/results/1057218543/resdetectqntlmts</t>
  </si>
  <si>
    <t>STORET-1057219282</t>
  </si>
  <si>
    <t>STORET-1057218539</t>
  </si>
  <si>
    <t>https://www.waterqualitydata.us/data/providers/STORET/organizations/MTVOLWQM_WQX/activities/MTVOLWQM_WQX-CLCR_10272024_S/results/1057218539/resdetectqntlmts</t>
  </si>
  <si>
    <t>STORET-1057219365</t>
  </si>
  <si>
    <t>MTVOLWQM_WQX-RLCR_10272024_S</t>
  </si>
  <si>
    <t>STORET-1057219285</t>
  </si>
  <si>
    <t>Collection Date: 10/27/2024 11:20:00 AM</t>
  </si>
  <si>
    <t>https://www.waterqualitydata.us/data/providers/STORET/organizations/MTVOLWQM_WQX/activities/MTVOLWQM_WQX-RLCR_10272024_S/results/1057219285/resdetectqntlmts</t>
  </si>
  <si>
    <t>MTVOLWQM_WQX-RC-JOL_10272024_QC-FD</t>
  </si>
  <si>
    <t>STORET-1057219026</t>
  </si>
  <si>
    <t>https://www.waterqualitydata.us/data/providers/STORET/organizations/MTVOLWQM_WQX/activities/MTVOLWQM_WQX-RC-JOL_10272024_QC-FD/results/1057219026/resdetectqntlmts</t>
  </si>
  <si>
    <t>STORET-1057219453</t>
  </si>
  <si>
    <t>https://www.waterqualitydata.us/data/providers/STORET/organizations/MTVOLWQM_WQX/activities/MTVOLWQM_WQX-WF-RC_10272024_S/results/1057219453/resdetectqntlmts</t>
  </si>
  <si>
    <t>STORET-1057219366</t>
  </si>
  <si>
    <t>STORET-1057219203</t>
  </si>
  <si>
    <t>https://www.waterqualitydata.us/data/providers/STORET/organizations/MTVOLWQM_WQX/activities/MTVOLWQM_WQX-RC-ROC_10272024_S/results/1057219203/resdetectqntlmts</t>
  </si>
  <si>
    <t>STORET-1057219451</t>
  </si>
  <si>
    <t>STORET-1057219288</t>
  </si>
  <si>
    <t>https://www.waterqualitydata.us/data/providers/STORET/organizations/MTVOLWQM_WQX/activities/MTVOLWQM_WQX-RLCR_10272024_S/results/1057219288/resdetectqntlmts</t>
  </si>
  <si>
    <t>STORET-1057218537</t>
  </si>
  <si>
    <t>STORET-1057219023</t>
  </si>
  <si>
    <t>https://www.waterqualitydata.us/data/providers/STORET/organizations/MTVOLWQM_WQX/activities/MTVOLWQM_WQX-RC-JOL_10272024_QC-FD/results/1057219023/resdetectqntlmts</t>
  </si>
  <si>
    <t>STORET-1057219287</t>
  </si>
  <si>
    <t>https://www.waterqualitydata.us/data/providers/STORET/organizations/MTVOLWQM_WQX/activities/MTVOLWQM_WQX-RLCR_10272024_S/results/1057219287/resdetectqntlmts</t>
  </si>
  <si>
    <t>STORET-1057218620</t>
  </si>
  <si>
    <t>STORET-1057219029</t>
  </si>
  <si>
    <t>https://www.waterqualitydata.us/data/providers/STORET/organizations/MTVOLWQM_WQX/activities/MTVOLWQM_WQX-RC-JOL_10272024_S/results/1057219029/resdetectqntlmts</t>
  </si>
  <si>
    <t>STORET-1057218540</t>
  </si>
  <si>
    <t>https://www.waterqualitydata.us/data/providers/STORET/organizations/MTVOLWQM_WQX/activities/MTVOLWQM_WQX-CLCR_10272024_S/results/1057218540/resdetectqntlmts</t>
  </si>
  <si>
    <t>STORET-1057219117</t>
  </si>
  <si>
    <t>https://www.waterqualitydata.us/data/providers/STORET/organizations/MTVOLWQM_WQX/activities/MTVOLWQM_WQX-RC-ROB_10272024_S/results/1057219117/resdetectqntlmts</t>
  </si>
  <si>
    <t>STORET-1057219448</t>
  </si>
  <si>
    <t>STORET-1057218617</t>
  </si>
  <si>
    <t>MTVOLWQM_WQX-RC-BOY_10272024_S</t>
  </si>
  <si>
    <t>STORET-1057218626</t>
  </si>
  <si>
    <t>Collection Date: 10/27/2024 11:35:00 AM</t>
  </si>
  <si>
    <t>https://www.waterqualitydata.us/data/providers/STORET/organizations/MTVOLWQM_WQX/activities/MTVOLWQM_WQX-RC-BOY_10272024_S/results/1057218626/resdetectqntlmts</t>
  </si>
  <si>
    <t>STORET-1057218727</t>
  </si>
  <si>
    <t>https://www.waterqualitydata.us/data/providers/STORET/organizations/MTVOLWQM_WQX/activities/MTVOLWQM_WQX-RC-FOX_10272024_S/results/1057218727/resdetectqntlmts</t>
  </si>
  <si>
    <t>STORET-1057219017</t>
  </si>
  <si>
    <t>STORET-1057218723</t>
  </si>
  <si>
    <t>STORET-1057219362</t>
  </si>
  <si>
    <t>STORET-1057218806</t>
  </si>
  <si>
    <t>STORET-1057218731</t>
  </si>
  <si>
    <t>https://www.waterqualitydata.us/data/providers/STORET/organizations/MTVOLWQM_WQX/activities/MTVOLWQM_WQX-RC-FOX_10272024_S/results/1057218731/resdetectqntlmts</t>
  </si>
  <si>
    <t>STORET-1057219111</t>
  </si>
  <si>
    <t>STORET-1057219024</t>
  </si>
  <si>
    <t>https://www.waterqualitydata.us/data/providers/STORET/organizations/MTVOLWQM_WQX/activities/MTVOLWQM_WQX-RC-JOL_10272024_QC-FD/results/1057219024/resdetectqntlmts</t>
  </si>
  <si>
    <t>STORET-1057218618</t>
  </si>
  <si>
    <t>STORET-1057219457</t>
  </si>
  <si>
    <t>https://www.waterqualitydata.us/data/providers/STORET/organizations/MTVOLWQM_WQX/activities/MTVOLWQM_WQX-WF-RC_10272024_S/results/1057219457/resdetectqntlmts</t>
  </si>
  <si>
    <t>STORET-1057219113</t>
  </si>
  <si>
    <t>STORET-1057218811</t>
  </si>
  <si>
    <t>https://www.waterqualitydata.us/data/providers/STORET/organizations/MTVOLWQM_WQX/activities/MTVOLWQM_WQX-RC-FSBY_10272024_S/results/1057218811/resdetectqntlmts</t>
  </si>
  <si>
    <t>STORET-1057218625</t>
  </si>
  <si>
    <t>https://www.waterqualitydata.us/data/providers/STORET/organizations/MTVOLWQM_WQX/activities/MTVOLWQM_WQX-RC-BOY_10272024_S/results/1057218625/resdetectqntlmts</t>
  </si>
  <si>
    <t>STORET-1057219205</t>
  </si>
  <si>
    <t>https://www.waterqualitydata.us/data/providers/STORET/organizations/MTVOLWQM_WQX/activities/MTVOLWQM_WQX-RC-ROC_10272024_S/results/1057219205/resdetectqntlmts</t>
  </si>
  <si>
    <t>STORET-1057219198</t>
  </si>
  <si>
    <t>STORET-1057219204</t>
  </si>
  <si>
    <t>https://www.waterqualitydata.us/data/providers/STORET/organizations/MTVOLWQM_WQX/activities/MTVOLWQM_WQX-RC-ROC_10272024_S/results/1057219204/resdetectqntlmts</t>
  </si>
  <si>
    <t>STORET-1057218922</t>
  </si>
  <si>
    <t>https://www.waterqualitydata.us/data/providers/STORET/organizations/MTVOLWQM_WQX/activities/MTVOLWQM_WQX-RC-GIB_10272024_QC-FB/results/1057218922/resdetectqntlmts</t>
  </si>
  <si>
    <t>STORET-1057218724</t>
  </si>
  <si>
    <t>STORET-1057219020</t>
  </si>
  <si>
    <t>STORET-1057218534</t>
  </si>
  <si>
    <t>STORET-1057218805</t>
  </si>
  <si>
    <t>STORET-1057219373</t>
  </si>
  <si>
    <t>https://www.waterqualitydata.us/data/providers/STORET/organizations/MTVOLWQM_WQX/activities/MTVOLWQM_WQX-WF-RC-SR_10272024_S/results/1057219373/resdetectqntlmts</t>
  </si>
  <si>
    <t>STORET-1057218619</t>
  </si>
  <si>
    <t>STORET-1057218538</t>
  </si>
  <si>
    <t>STORET-1057218928</t>
  </si>
  <si>
    <t>https://www.waterqualitydata.us/data/providers/STORET/organizations/MTVOLWQM_WQX/activities/MTVOLWQM_WQX-RC-GIB_10272024_S/results/1057218928/resdetectqntlmts</t>
  </si>
  <si>
    <t>STORET-1057218720</t>
  </si>
  <si>
    <t>STORET-1057219110</t>
  </si>
  <si>
    <t>STORET-1057219450</t>
  </si>
  <si>
    <t>STORET-1057218813</t>
  </si>
  <si>
    <t>https://www.waterqualitydata.us/data/providers/STORET/organizations/MTVOLWQM_WQX/activities/MTVOLWQM_WQX-RC-FSBY_10272024_S/results/1057218813/resdetectqntlmts</t>
  </si>
  <si>
    <t>STORET-1057219289</t>
  </si>
  <si>
    <t>https://www.waterqualitydata.us/data/providers/STORET/organizations/MTVOLWQM_WQX/activities/MTVOLWQM_WQX-RLCR_10272024_S/results/1057219289/resdetectqntlmts</t>
  </si>
  <si>
    <t>STORET-1057218809</t>
  </si>
  <si>
    <t>STORET-1057218927</t>
  </si>
  <si>
    <t>https://www.waterqualitydata.us/data/providers/STORET/organizations/MTVOLWQM_WQX/activities/MTVOLWQM_WQX-RC-GIB_10272024_S/results/1057218927/resdetectqntlmts</t>
  </si>
  <si>
    <t>STORET-1057219025</t>
  </si>
  <si>
    <t>https://www.waterqualitydata.us/data/providers/STORET/organizations/MTVOLWQM_WQX/activities/MTVOLWQM_WQX-RC-JOL_10272024_QC-FD/results/1057219025/resdetectqntlmts</t>
  </si>
  <si>
    <t>STORET-1057219286</t>
  </si>
  <si>
    <t>https://www.waterqualitydata.us/data/providers/STORET/organizations/MTVOLWQM_WQX/activities/MTVOLWQM_WQX-RLCR_10272024_S/results/1057219286/resdetectqntlmts</t>
  </si>
  <si>
    <t>STORET-1057219028</t>
  </si>
  <si>
    <t>https://www.waterqualitydata.us/data/providers/STORET/organizations/MTVOLWQM_WQX/activities/MTVOLWQM_WQX-RC-JOL_10272024_S/results/1057219028/resdetectqntlmts</t>
  </si>
  <si>
    <t>STORET-1057219369</t>
  </si>
  <si>
    <t>https://www.waterqualitydata.us/data/providers/STORET/organizations/MTVOLWQM_WQX/activities/MTVOLWQM_WQX-WF-RC-SR_10272024_S/results/1057219369/resdetectqntlmts</t>
  </si>
  <si>
    <t>STORET-1057218627</t>
  </si>
  <si>
    <t>https://www.waterqualitydata.us/data/providers/STORET/organizations/MTVOLWQM_WQX/activities/MTVOLWQM_WQX-RC-BOY_10272024_S/results/1057218627/resdetectqntlmts</t>
  </si>
  <si>
    <t>STORET-1057218916</t>
  </si>
  <si>
    <t>STORET-1057218804</t>
  </si>
  <si>
    <t>STORET-1057219370</t>
  </si>
  <si>
    <t>https://www.waterqualitydata.us/data/providers/STORET/organizations/MTVOLWQM_WQX/activities/MTVOLWQM_WQX-WF-RC-SR_10272024_S/results/1057219370/resdetectqntlmts</t>
  </si>
  <si>
    <t>STORET-1057219368</t>
  </si>
  <si>
    <t>STORET-1057218535</t>
  </si>
  <si>
    <t>STORET-1057219200</t>
  </si>
  <si>
    <t>STORET-1057218807</t>
  </si>
  <si>
    <t>STORET-1057219031</t>
  </si>
  <si>
    <t>https://www.waterqualitydata.us/data/providers/STORET/organizations/MTVOLWQM_WQX/activities/MTVOLWQM_WQX-RC-JOL_10272024_S/results/1057219031/resdetectqntlmts</t>
  </si>
  <si>
    <t>STORET-1057219279</t>
  </si>
  <si>
    <t>STORET-1057219447</t>
  </si>
  <si>
    <t>STORET-1057219446</t>
  </si>
  <si>
    <t>STORET-1057218915</t>
  </si>
  <si>
    <t>STORET-1057218810</t>
  </si>
  <si>
    <t>STORET-1057219118</t>
  </si>
  <si>
    <t>https://www.waterqualitydata.us/data/providers/STORET/organizations/MTVOLWQM_WQX/activities/MTVOLWQM_WQX-RC-ROB_10272024_S/results/1057219118/resdetectqntlmts</t>
  </si>
  <si>
    <t>STORET-1057218926</t>
  </si>
  <si>
    <t>https://www.waterqualitydata.us/data/providers/STORET/organizations/MTVOLWQM_WQX/activities/MTVOLWQM_WQX-RC-GIB_10272024_S/results/1057218926/resdetectqntlmts</t>
  </si>
  <si>
    <t>STORET-1057218812</t>
  </si>
  <si>
    <t>https://www.waterqualitydata.us/data/providers/STORET/organizations/MTVOLWQM_WQX/activities/MTVOLWQM_WQX-RC-FSBY_10272024_S/results/1057218812/resdetectqntlmts</t>
  </si>
  <si>
    <t>STORET-1057218730</t>
  </si>
  <si>
    <t>https://www.waterqualitydata.us/data/providers/STORET/organizations/MTVOLWQM_WQX/activities/MTVOLWQM_WQX-RC-FOX_10272024_S/results/1057218730/resdetectqntlmts</t>
  </si>
  <si>
    <t>STORET-1057218532</t>
  </si>
  <si>
    <t>STORET-1057219284</t>
  </si>
  <si>
    <t>STORET-1057219032</t>
  </si>
  <si>
    <t>https://www.waterqualitydata.us/data/providers/STORET/organizations/MTVOLWQM_WQX/activities/MTVOLWQM_WQX-RC-JOL_10272024_S/results/1057219032/resdetectqntlmts</t>
  </si>
  <si>
    <t>STORET-1057218923</t>
  </si>
  <si>
    <t>https://www.waterqualitydata.us/data/providers/STORET/organizations/MTVOLWQM_WQX/activities/MTVOLWQM_WQX-RC-GIB_10272024_QC-FB/results/1057218923/resdetectqntlmts</t>
  </si>
  <si>
    <t>STORET-1057219196</t>
  </si>
  <si>
    <t>STORET-1057218919</t>
  </si>
  <si>
    <t>STORET-1057219199</t>
  </si>
  <si>
    <t>STORET-1057218913</t>
  </si>
  <si>
    <t>STORET-1057219116</t>
  </si>
  <si>
    <t>STORET-1057218918</t>
  </si>
  <si>
    <t>STORET-1057219363</t>
  </si>
  <si>
    <t>STORET-1057219278</t>
  </si>
  <si>
    <t>STORET-1057218621</t>
  </si>
  <si>
    <t>STORET-1057218623</t>
  </si>
  <si>
    <t>https://www.waterqualitydata.us/data/providers/STORET/organizations/MTVOLWQM_WQX/activities/MTVOLWQM_WQX-RC-BOY_10272024_S/results/1057218623/resdetectqntlmts</t>
  </si>
  <si>
    <t>STORET-1057219121</t>
  </si>
  <si>
    <t>https://www.waterqualitydata.us/data/providers/STORET/organizations/MTVOLWQM_WQX/activities/MTVOLWQM_WQX-RC-ROB_10272024_S/results/1057219121/resdetectqntlmts</t>
  </si>
  <si>
    <t>STORET-1057218729</t>
  </si>
  <si>
    <t>https://www.waterqualitydata.us/data/providers/STORET/organizations/MTVOLWQM_WQX/activities/MTVOLWQM_WQX-RC-FOX_10272024_S/results/1057218729/resdetectqntlmts</t>
  </si>
  <si>
    <t>STORET-1057218924</t>
  </si>
  <si>
    <t>https://www.waterqualitydata.us/data/providers/STORET/organizations/MTVOLWQM_WQX/activities/MTVOLWQM_WQX-RC-GIB_10272024_QC-FB/results/1057218924/resdetectqntlmts</t>
  </si>
  <si>
    <t>STORET-1057219202</t>
  </si>
  <si>
    <t>https://www.waterqualitydata.us/data/providers/STORET/organizations/MTVOLWQM_WQX/activities/MTVOLWQM_WQX-RC-ROC_10272024_S/results/1057219202/resdetectqntlmts</t>
  </si>
  <si>
    <t>STORET-1057218917</t>
  </si>
  <si>
    <t>STORET-1057219027</t>
  </si>
  <si>
    <t>https://www.waterqualitydata.us/data/providers/STORET/organizations/MTVOLWQM_WQX/activities/MTVOLWQM_WQX-RC-JOL_10272024_QC-FD/results/1057219027/resdetectqntlmts</t>
  </si>
  <si>
    <t>STORET-1057218624</t>
  </si>
  <si>
    <t>https://www.waterqualitydata.us/data/providers/STORET/organizations/MTVOLWQM_WQX/activities/MTVOLWQM_WQX-RC-BOY_10272024_S/results/1057218624/resdetectqntlmts</t>
  </si>
  <si>
    <t>STORET-1057218920</t>
  </si>
  <si>
    <t>https://www.waterqualitydata.us/data/providers/STORET/organizations/MTVOLWQM_WQX/activities/MTVOLWQM_WQX-RC-GIB_10272024_QC-FB/results/1057218920/resdetectqntlmts</t>
  </si>
  <si>
    <t>STORET-1057219455</t>
  </si>
  <si>
    <t>https://www.waterqualitydata.us/data/providers/STORET/organizations/MTVOLWQM_WQX/activities/MTVOLWQM_WQX-WF-RC_10272024_S/results/1057219455/resdetectqntlmts</t>
  </si>
  <si>
    <t>STORET-1057219114</t>
  </si>
  <si>
    <t>mean</t>
  </si>
  <si>
    <t>median</t>
  </si>
  <si>
    <t>min</t>
  </si>
  <si>
    <t>max</t>
  </si>
  <si>
    <t>Parameter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</si>
  <si>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</si>
  <si>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</si>
  <si>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</si>
  <si>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</si>
  <si>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</si>
  <si>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</si>
  <si>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</si>
  <si>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</si>
  <si>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</si>
  <si>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</si>
  <si>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</si>
  <si>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</si>
  <si>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</si>
  <si>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</si>
  <si>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</si>
  <si>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</si>
  <si>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</si>
  <si>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</si>
  <si>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</si>
  <si>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</si>
  <si>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</si>
  <si>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</si>
  <si>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</si>
  <si>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 xml:space="preserve">Nitrate-N vs Flow at SRBridge </t>
  </si>
  <si>
    <t>Nitrate-N vs Flow at FSB</t>
  </si>
  <si>
    <t>Total Nitrogen</t>
  </si>
  <si>
    <t>Total Phosphorus</t>
  </si>
  <si>
    <t>TSS vs TP (all sites)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</si>
</sst>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yyyy\-mm\-dd;@"/>
    <numFmt numFmtId="165" formatCode="0.0000"/>
    <numFmt numFmtId="166" formatCode="0.000"/>
    <numFmt numFmtId="167" formatCode="0.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2"/>
      <name val="Aptos Narrow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rgb="FF000000"/>
      <name val="Aptos Narrow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/>
      <right style="medium">
        <color rgb="FFBFBFBF"/>
      </right>
      <top style="medium">
        <color indexed="64"/>
      </top>
      <bottom style="medium">
        <color rgb="FFBFBFBF"/>
      </bottom>
      <diagonal/>
    </border>
    <border>
      <left/>
      <right style="medium">
        <color indexed="64"/>
      </right>
      <top style="medium">
        <color indexed="64"/>
      </top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BFBFBF"/>
      </right>
      <top/>
      <bottom style="medium">
        <color indexed="64"/>
      </bottom>
      <diagonal/>
    </border>
    <border>
      <left/>
      <right style="medium">
        <color rgb="FFBFBFBF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BFBFBF"/>
      </right>
      <top style="medium">
        <color rgb="FFBFBFBF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quotePrefix="1"/>
    <xf numFmtId="0" fontId="16" fillId="0" borderId="10" xfId="0" applyFont="1" applyBorder="1" applyAlignment="1">
      <alignment horizontal="center" vertical="top"/>
    </xf>
    <xf numFmtId="164" fontId="16" fillId="0" borderId="10" xfId="0" applyNumberFormat="1" applyFont="1" applyBorder="1" applyAlignment="1">
      <alignment horizontal="center" vertical="top"/>
    </xf>
    <xf numFmtId="164" fontId="0" fillId="0" borderId="0" xfId="0" applyNumberFormat="1"/>
    <xf numFmtId="0" fontId="16" fillId="0" borderId="0" xfId="0" applyFont="1" applyAlignment="1">
      <alignment horizontal="center" vertical="top"/>
    </xf>
    <xf numFmtId="164" fontId="16" fillId="0" borderId="0" xfId="0" applyNumberFormat="1" applyFont="1" applyAlignment="1">
      <alignment horizontal="center" vertical="top"/>
    </xf>
    <xf numFmtId="0" fontId="16" fillId="0" borderId="0" xfId="0" applyFont="1"/>
    <xf numFmtId="2" fontId="0" fillId="0" borderId="0" xfId="0" applyNumberFormat="1"/>
    <xf numFmtId="2" fontId="0" fillId="0" borderId="0" xfId="0" quotePrefix="1" applyNumberFormat="1"/>
    <xf numFmtId="165" fontId="0" fillId="0" borderId="0" xfId="0" applyNumberFormat="1"/>
    <xf numFmtId="0" fontId="0" fillId="0" borderId="11" xfId="0" applyBorder="1"/>
    <xf numFmtId="0" fontId="18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Continuous"/>
    </xf>
    <xf numFmtId="0" fontId="16" fillId="34" borderId="0" xfId="0" applyFont="1" applyFill="1"/>
    <xf numFmtId="0" fontId="19" fillId="34" borderId="0" xfId="0" applyFont="1" applyFill="1"/>
    <xf numFmtId="0" fontId="16" fillId="34" borderId="14" xfId="0" applyFont="1" applyFill="1" applyBorder="1"/>
    <xf numFmtId="0" fontId="0" fillId="0" borderId="14" xfId="0" applyBorder="1"/>
    <xf numFmtId="0" fontId="18" fillId="0" borderId="15" xfId="0" applyFont="1" applyBorder="1" applyAlignment="1">
      <alignment horizontal="center"/>
    </xf>
    <xf numFmtId="0" fontId="0" fillId="0" borderId="13" xfId="0" applyBorder="1"/>
    <xf numFmtId="166" fontId="0" fillId="0" borderId="0" xfId="0" applyNumberFormat="1"/>
    <xf numFmtId="2" fontId="0" fillId="33" borderId="0" xfId="0" applyNumberFormat="1" applyFill="1"/>
    <xf numFmtId="0" fontId="19" fillId="34" borderId="14" xfId="0" applyFont="1" applyFill="1" applyBorder="1"/>
    <xf numFmtId="0" fontId="0" fillId="33" borderId="11" xfId="0" applyFill="1" applyBorder="1"/>
    <xf numFmtId="0" fontId="20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3" fillId="35" borderId="20" xfId="0" applyFont="1" applyFill="1" applyBorder="1" applyAlignment="1">
      <alignment vertical="center" wrapText="1"/>
    </xf>
    <xf numFmtId="0" fontId="23" fillId="35" borderId="20" xfId="0" applyFont="1" applyFill="1" applyBorder="1" applyAlignment="1">
      <alignment horizontal="right" vertical="center" wrapText="1"/>
    </xf>
    <xf numFmtId="0" fontId="23" fillId="35" borderId="21" xfId="0" applyFont="1" applyFill="1" applyBorder="1" applyAlignment="1">
      <alignment horizontal="right" vertical="center" wrapText="1"/>
    </xf>
    <xf numFmtId="0" fontId="23" fillId="0" borderId="20" xfId="0" applyFont="1" applyBorder="1" applyAlignment="1">
      <alignment vertical="center" wrapText="1"/>
    </xf>
    <xf numFmtId="0" fontId="23" fillId="0" borderId="20" xfId="0" applyFont="1" applyBorder="1" applyAlignment="1">
      <alignment horizontal="right" vertical="center" wrapText="1"/>
    </xf>
    <xf numFmtId="0" fontId="23" fillId="0" borderId="21" xfId="0" applyFont="1" applyBorder="1" applyAlignment="1">
      <alignment horizontal="right" vertical="center" wrapText="1"/>
    </xf>
    <xf numFmtId="0" fontId="23" fillId="0" borderId="23" xfId="0" applyFont="1" applyBorder="1" applyAlignment="1">
      <alignment vertical="center" wrapText="1"/>
    </xf>
    <xf numFmtId="166" fontId="23" fillId="35" borderId="20" xfId="0" applyNumberFormat="1" applyFont="1" applyFill="1" applyBorder="1" applyAlignment="1">
      <alignment horizontal="right" vertical="center" wrapText="1"/>
    </xf>
    <xf numFmtId="166" fontId="23" fillId="35" borderId="21" xfId="0" applyNumberFormat="1" applyFont="1" applyFill="1" applyBorder="1" applyAlignment="1">
      <alignment horizontal="right" vertical="center" wrapText="1"/>
    </xf>
    <xf numFmtId="2" fontId="23" fillId="35" borderId="20" xfId="0" applyNumberFormat="1" applyFont="1" applyFill="1" applyBorder="1" applyAlignment="1">
      <alignment horizontal="right" vertical="center" wrapText="1"/>
    </xf>
    <xf numFmtId="2" fontId="23" fillId="35" borderId="20" xfId="0" applyNumberFormat="1" applyFont="1" applyFill="1" applyBorder="1" applyAlignment="1">
      <alignment horizontal="center" vertical="center" wrapText="1"/>
    </xf>
    <xf numFmtId="2" fontId="23" fillId="35" borderId="21" xfId="0" applyNumberFormat="1" applyFont="1" applyFill="1" applyBorder="1" applyAlignment="1">
      <alignment horizontal="right" vertical="center" wrapText="1"/>
    </xf>
    <xf numFmtId="2" fontId="23" fillId="0" borderId="23" xfId="0" applyNumberFormat="1" applyFont="1" applyBorder="1" applyAlignment="1">
      <alignment horizontal="right" vertical="center" wrapText="1"/>
    </xf>
    <xf numFmtId="2" fontId="24" fillId="0" borderId="23" xfId="0" applyNumberFormat="1" applyFont="1" applyBorder="1" applyAlignment="1">
      <alignment horizontal="center" vertical="center" wrapText="1"/>
    </xf>
    <xf numFmtId="2" fontId="23" fillId="0" borderId="24" xfId="0" applyNumberFormat="1" applyFont="1" applyBorder="1" applyAlignment="1">
      <alignment horizontal="right" vertical="center" wrapText="1"/>
    </xf>
    <xf numFmtId="166" fontId="23" fillId="0" borderId="20" xfId="0" applyNumberFormat="1" applyFont="1" applyBorder="1" applyAlignment="1">
      <alignment horizontal="right" vertical="center" wrapText="1"/>
    </xf>
    <xf numFmtId="166" fontId="23" fillId="0" borderId="21" xfId="0" applyNumberFormat="1" applyFont="1" applyBorder="1" applyAlignment="1">
      <alignment horizontal="right" vertical="center" wrapText="1"/>
    </xf>
    <xf numFmtId="167" fontId="23" fillId="35" borderId="20" xfId="0" applyNumberFormat="1" applyFont="1" applyFill="1" applyBorder="1" applyAlignment="1">
      <alignment horizontal="right" vertical="center" wrapText="1"/>
    </xf>
    <xf numFmtId="167" fontId="23" fillId="35" borderId="20" xfId="0" applyNumberFormat="1" applyFont="1" applyFill="1" applyBorder="1" applyAlignment="1">
      <alignment horizontal="center" vertical="center" wrapText="1"/>
    </xf>
    <xf numFmtId="167" fontId="23" fillId="35" borderId="21" xfId="0" applyNumberFormat="1" applyFont="1" applyFill="1" applyBorder="1" applyAlignment="1">
      <alignment horizontal="right" vertical="center" wrapText="1"/>
    </xf>
    <xf numFmtId="167" fontId="23" fillId="0" borderId="20" xfId="0" applyNumberFormat="1" applyFont="1" applyBorder="1" applyAlignment="1">
      <alignment horizontal="right" vertical="center" wrapText="1"/>
    </xf>
    <xf numFmtId="167" fontId="24" fillId="0" borderId="20" xfId="0" applyNumberFormat="1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vertical="center" textRotation="90" wrapText="1"/>
    </xf>
    <xf numFmtId="0" fontId="22" fillId="0" borderId="18" xfId="0" applyFont="1" applyBorder="1" applyAlignment="1">
      <alignment vertical="center" textRotation="90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0" fillId="0" borderId="0" xfId="42" applyFont="1" applyAlignment="1">
      <alignment horizontal="center" vertical="center"/>
    </xf>
    <xf numFmtId="0" fontId="0" fillId="0" borderId="0" xfId="0" applyFill="1" applyBorder="1" applyAlignment="1"/>
    <xf numFmtId="0" fontId="0" fillId="0" borderId="11" xfId="0" applyFill="1" applyBorder="1" applyAlignment="1"/>
    <xf numFmtId="0" fontId="18" fillId="0" borderId="12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centerContinuous"/>
    </xf>
    <xf numFmtId="0" fontId="0" fillId="0" borderId="29" xfId="0" applyBorder="1"/>
    <xf numFmtId="0" fontId="0" fillId="0" borderId="0" xfId="0" applyBorder="1"/>
    <xf numFmtId="0" fontId="13" fillId="34" borderId="26" xfId="0" applyFont="1" applyFill="1" applyBorder="1"/>
    <xf numFmtId="0" fontId="13" fillId="34" borderId="27" xfId="0" applyFont="1" applyFill="1" applyBorder="1"/>
    <xf numFmtId="0" fontId="13" fillId="34" borderId="28" xfId="0" applyFont="1" applyFill="1" applyBorder="1"/>
    <xf numFmtId="0" fontId="18" fillId="0" borderId="33" xfId="0" applyFont="1" applyFill="1" applyBorder="1" applyAlignment="1">
      <alignment horizontal="centerContinuous"/>
    </xf>
    <xf numFmtId="0" fontId="0" fillId="0" borderId="29" xfId="0" applyFill="1" applyBorder="1" applyAlignment="1"/>
    <xf numFmtId="0" fontId="0" fillId="0" borderId="34" xfId="0" applyFill="1" applyBorder="1" applyAlignment="1"/>
    <xf numFmtId="0" fontId="18" fillId="0" borderId="33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0" fillId="0" borderId="14" xfId="0" applyFill="1" applyBorder="1" applyAlignment="1"/>
    <xf numFmtId="0" fontId="0" fillId="0" borderId="30" xfId="0" applyFill="1" applyBorder="1" applyAlignment="1"/>
    <xf numFmtId="0" fontId="0" fillId="0" borderId="31" xfId="0" applyFill="1" applyBorder="1" applyAlignment="1"/>
    <xf numFmtId="0" fontId="0" fillId="0" borderId="32" xfId="0" applyFill="1" applyBorder="1" applyAlignment="1"/>
    <xf numFmtId="0" fontId="0" fillId="33" borderId="31" xfId="0" applyFill="1" applyBorder="1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Nitrate and Flow at Rock Creek near F.S. Boundary - Figure 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501093613298338"/>
          <c:y val="0.20981429619070069"/>
          <c:w val="0.70267264508603089"/>
          <c:h val="0.55766728589762293"/>
        </c:manualLayout>
      </c:layout>
      <c:scatterChart>
        <c:scatterStyle val="lineMarker"/>
        <c:varyColors val="0"/>
        <c:ser>
          <c:idx val="0"/>
          <c:order val="0"/>
          <c:tx>
            <c:v>Nitrate-N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FSB!$B$2:$B$22</c:f>
              <c:numCache>
                <c:formatCode>m/d/yyyy</c:formatCode>
                <c:ptCount val="21"/>
                <c:pt idx="0">
                  <c:v>44683</c:v>
                </c:pt>
                <c:pt idx="1">
                  <c:v>44711</c:v>
                </c:pt>
                <c:pt idx="2">
                  <c:v>44745</c:v>
                </c:pt>
                <c:pt idx="3">
                  <c:v>44781</c:v>
                </c:pt>
                <c:pt idx="4">
                  <c:v>44801</c:v>
                </c:pt>
                <c:pt idx="5">
                  <c:v>44829</c:v>
                </c:pt>
                <c:pt idx="6">
                  <c:v>44858</c:v>
                </c:pt>
                <c:pt idx="7">
                  <c:v>45039</c:v>
                </c:pt>
                <c:pt idx="8">
                  <c:v>45074</c:v>
                </c:pt>
                <c:pt idx="9">
                  <c:v>45102</c:v>
                </c:pt>
                <c:pt idx="10">
                  <c:v>45137</c:v>
                </c:pt>
                <c:pt idx="11">
                  <c:v>45166</c:v>
                </c:pt>
                <c:pt idx="12">
                  <c:v>45194</c:v>
                </c:pt>
                <c:pt idx="13">
                  <c:v>45236</c:v>
                </c:pt>
                <c:pt idx="14">
                  <c:v>45411</c:v>
                </c:pt>
                <c:pt idx="15">
                  <c:v>45439</c:v>
                </c:pt>
                <c:pt idx="16">
                  <c:v>45467</c:v>
                </c:pt>
                <c:pt idx="17">
                  <c:v>45501</c:v>
                </c:pt>
                <c:pt idx="18">
                  <c:v>45530</c:v>
                </c:pt>
                <c:pt idx="19">
                  <c:v>45564</c:v>
                </c:pt>
                <c:pt idx="20">
                  <c:v>45592</c:v>
                </c:pt>
              </c:numCache>
            </c:numRef>
          </c:xVal>
          <c:yVal>
            <c:numRef>
              <c:f>FSB!$C$2:$C$22</c:f>
              <c:numCache>
                <c:formatCode>General</c:formatCode>
                <c:ptCount val="21"/>
                <c:pt idx="0">
                  <c:v>0.19</c:v>
                </c:pt>
                <c:pt idx="1">
                  <c:v>0.17499999999999999</c:v>
                </c:pt>
                <c:pt idx="2">
                  <c:v>0.122</c:v>
                </c:pt>
                <c:pt idx="3">
                  <c:v>0.11899999999999999</c:v>
                </c:pt>
                <c:pt idx="4">
                  <c:v>0.125</c:v>
                </c:pt>
                <c:pt idx="5">
                  <c:v>0.13700000000000001</c:v>
                </c:pt>
                <c:pt idx="6">
                  <c:v>0.17100000000000001</c:v>
                </c:pt>
                <c:pt idx="7">
                  <c:v>0.24</c:v>
                </c:pt>
                <c:pt idx="8">
                  <c:v>0.14899999999999999</c:v>
                </c:pt>
                <c:pt idx="9">
                  <c:v>0.113</c:v>
                </c:pt>
                <c:pt idx="10">
                  <c:v>0.12</c:v>
                </c:pt>
                <c:pt idx="11">
                  <c:v>0.13900000000000001</c:v>
                </c:pt>
                <c:pt idx="12">
                  <c:v>0.155</c:v>
                </c:pt>
                <c:pt idx="13">
                  <c:v>0.21299999999999999</c:v>
                </c:pt>
                <c:pt idx="14">
                  <c:v>0.22</c:v>
                </c:pt>
                <c:pt idx="15">
                  <c:v>0.16900000000000001</c:v>
                </c:pt>
                <c:pt idx="16">
                  <c:v>0.13200000000000001</c:v>
                </c:pt>
                <c:pt idx="17">
                  <c:v>0.13</c:v>
                </c:pt>
                <c:pt idx="18">
                  <c:v>0.13</c:v>
                </c:pt>
                <c:pt idx="19">
                  <c:v>0.188</c:v>
                </c:pt>
                <c:pt idx="20">
                  <c:v>0.20499999999999999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CC-4D0A-82AD-7AA116DE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64048"/>
        <c:axId val="111473648"/>
      </c:scatterChart>
      <c:scatterChart>
        <c:scatterStyle val="lineMarker"/>
        <c:varyColors val="0"/>
        <c:ser>
          <c:idx val="1"/>
          <c:order val="1"/>
          <c:tx>
            <c:v>Flow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UsgsFlowClean!$A$2:$A$1097</c:f>
              <c:numCache>
                <c:formatCode>m/d/yyyy</c:formatCode>
                <c:ptCount val="1096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  <c:pt idx="924">
                  <c:v>45486</c:v>
                </c:pt>
                <c:pt idx="925">
                  <c:v>45487</c:v>
                </c:pt>
                <c:pt idx="926">
                  <c:v>45488</c:v>
                </c:pt>
                <c:pt idx="927">
                  <c:v>45489</c:v>
                </c:pt>
                <c:pt idx="928">
                  <c:v>45490</c:v>
                </c:pt>
                <c:pt idx="929">
                  <c:v>45491</c:v>
                </c:pt>
                <c:pt idx="930">
                  <c:v>45492</c:v>
                </c:pt>
                <c:pt idx="931">
                  <c:v>45493</c:v>
                </c:pt>
                <c:pt idx="932">
                  <c:v>45494</c:v>
                </c:pt>
                <c:pt idx="933">
                  <c:v>45495</c:v>
                </c:pt>
                <c:pt idx="934">
                  <c:v>45496</c:v>
                </c:pt>
                <c:pt idx="935">
                  <c:v>45497</c:v>
                </c:pt>
                <c:pt idx="936">
                  <c:v>45498</c:v>
                </c:pt>
                <c:pt idx="937">
                  <c:v>45499</c:v>
                </c:pt>
                <c:pt idx="938">
                  <c:v>45500</c:v>
                </c:pt>
                <c:pt idx="939">
                  <c:v>45501</c:v>
                </c:pt>
                <c:pt idx="940">
                  <c:v>45502</c:v>
                </c:pt>
                <c:pt idx="941">
                  <c:v>45503</c:v>
                </c:pt>
                <c:pt idx="942">
                  <c:v>45504</c:v>
                </c:pt>
                <c:pt idx="943">
                  <c:v>45505</c:v>
                </c:pt>
                <c:pt idx="944">
                  <c:v>45506</c:v>
                </c:pt>
                <c:pt idx="945">
                  <c:v>45507</c:v>
                </c:pt>
                <c:pt idx="946">
                  <c:v>45508</c:v>
                </c:pt>
                <c:pt idx="947">
                  <c:v>45509</c:v>
                </c:pt>
                <c:pt idx="948">
                  <c:v>45510</c:v>
                </c:pt>
                <c:pt idx="949">
                  <c:v>45511</c:v>
                </c:pt>
                <c:pt idx="950">
                  <c:v>45512</c:v>
                </c:pt>
                <c:pt idx="951">
                  <c:v>45513</c:v>
                </c:pt>
                <c:pt idx="952">
                  <c:v>45514</c:v>
                </c:pt>
                <c:pt idx="953">
                  <c:v>45515</c:v>
                </c:pt>
                <c:pt idx="954">
                  <c:v>45516</c:v>
                </c:pt>
                <c:pt idx="955">
                  <c:v>45517</c:v>
                </c:pt>
                <c:pt idx="956">
                  <c:v>45518</c:v>
                </c:pt>
                <c:pt idx="957">
                  <c:v>45519</c:v>
                </c:pt>
                <c:pt idx="958">
                  <c:v>45520</c:v>
                </c:pt>
                <c:pt idx="959">
                  <c:v>45521</c:v>
                </c:pt>
                <c:pt idx="960">
                  <c:v>45522</c:v>
                </c:pt>
                <c:pt idx="961">
                  <c:v>45523</c:v>
                </c:pt>
                <c:pt idx="962">
                  <c:v>45524</c:v>
                </c:pt>
                <c:pt idx="963">
                  <c:v>45525</c:v>
                </c:pt>
                <c:pt idx="964">
                  <c:v>45526</c:v>
                </c:pt>
                <c:pt idx="965">
                  <c:v>45527</c:v>
                </c:pt>
                <c:pt idx="966">
                  <c:v>45528</c:v>
                </c:pt>
                <c:pt idx="967">
                  <c:v>45529</c:v>
                </c:pt>
                <c:pt idx="968">
                  <c:v>45530</c:v>
                </c:pt>
                <c:pt idx="969">
                  <c:v>45531</c:v>
                </c:pt>
                <c:pt idx="970">
                  <c:v>45532</c:v>
                </c:pt>
                <c:pt idx="971">
                  <c:v>45533</c:v>
                </c:pt>
                <c:pt idx="972">
                  <c:v>45534</c:v>
                </c:pt>
                <c:pt idx="973">
                  <c:v>45535</c:v>
                </c:pt>
                <c:pt idx="974">
                  <c:v>45536</c:v>
                </c:pt>
                <c:pt idx="975">
                  <c:v>45537</c:v>
                </c:pt>
                <c:pt idx="976">
                  <c:v>45538</c:v>
                </c:pt>
                <c:pt idx="977">
                  <c:v>45539</c:v>
                </c:pt>
                <c:pt idx="978">
                  <c:v>45540</c:v>
                </c:pt>
                <c:pt idx="979">
                  <c:v>45541</c:v>
                </c:pt>
                <c:pt idx="980">
                  <c:v>45542</c:v>
                </c:pt>
                <c:pt idx="981">
                  <c:v>45543</c:v>
                </c:pt>
                <c:pt idx="982">
                  <c:v>45544</c:v>
                </c:pt>
                <c:pt idx="983">
                  <c:v>45545</c:v>
                </c:pt>
                <c:pt idx="984">
                  <c:v>45546</c:v>
                </c:pt>
                <c:pt idx="985">
                  <c:v>45547</c:v>
                </c:pt>
                <c:pt idx="986">
                  <c:v>45548</c:v>
                </c:pt>
                <c:pt idx="987">
                  <c:v>45549</c:v>
                </c:pt>
                <c:pt idx="988">
                  <c:v>45550</c:v>
                </c:pt>
                <c:pt idx="989">
                  <c:v>45551</c:v>
                </c:pt>
                <c:pt idx="990">
                  <c:v>45552</c:v>
                </c:pt>
                <c:pt idx="991">
                  <c:v>45553</c:v>
                </c:pt>
                <c:pt idx="992">
                  <c:v>45554</c:v>
                </c:pt>
                <c:pt idx="993">
                  <c:v>45555</c:v>
                </c:pt>
                <c:pt idx="994">
                  <c:v>45556</c:v>
                </c:pt>
                <c:pt idx="995">
                  <c:v>45557</c:v>
                </c:pt>
                <c:pt idx="996">
                  <c:v>45558</c:v>
                </c:pt>
                <c:pt idx="997">
                  <c:v>45559</c:v>
                </c:pt>
                <c:pt idx="998">
                  <c:v>45560</c:v>
                </c:pt>
                <c:pt idx="999">
                  <c:v>45561</c:v>
                </c:pt>
                <c:pt idx="1000">
                  <c:v>45562</c:v>
                </c:pt>
                <c:pt idx="1001">
                  <c:v>45563</c:v>
                </c:pt>
                <c:pt idx="1002">
                  <c:v>45564</c:v>
                </c:pt>
                <c:pt idx="1003">
                  <c:v>45565</c:v>
                </c:pt>
                <c:pt idx="1004">
                  <c:v>45566</c:v>
                </c:pt>
                <c:pt idx="1005">
                  <c:v>45567</c:v>
                </c:pt>
                <c:pt idx="1006">
                  <c:v>45568</c:v>
                </c:pt>
                <c:pt idx="1007">
                  <c:v>45569</c:v>
                </c:pt>
                <c:pt idx="1008">
                  <c:v>45570</c:v>
                </c:pt>
                <c:pt idx="1009">
                  <c:v>45571</c:v>
                </c:pt>
                <c:pt idx="1010">
                  <c:v>45572</c:v>
                </c:pt>
                <c:pt idx="1011">
                  <c:v>45573</c:v>
                </c:pt>
                <c:pt idx="1012">
                  <c:v>45574</c:v>
                </c:pt>
                <c:pt idx="1013">
                  <c:v>45575</c:v>
                </c:pt>
                <c:pt idx="1014">
                  <c:v>45576</c:v>
                </c:pt>
                <c:pt idx="1015">
                  <c:v>45577</c:v>
                </c:pt>
                <c:pt idx="1016">
                  <c:v>45578</c:v>
                </c:pt>
                <c:pt idx="1017">
                  <c:v>45579</c:v>
                </c:pt>
                <c:pt idx="1018">
                  <c:v>45580</c:v>
                </c:pt>
                <c:pt idx="1019">
                  <c:v>45581</c:v>
                </c:pt>
                <c:pt idx="1020">
                  <c:v>45582</c:v>
                </c:pt>
                <c:pt idx="1021">
                  <c:v>45583</c:v>
                </c:pt>
                <c:pt idx="1022">
                  <c:v>45584</c:v>
                </c:pt>
                <c:pt idx="1023">
                  <c:v>45585</c:v>
                </c:pt>
                <c:pt idx="1024">
                  <c:v>45586</c:v>
                </c:pt>
                <c:pt idx="1025">
                  <c:v>45587</c:v>
                </c:pt>
                <c:pt idx="1026">
                  <c:v>45588</c:v>
                </c:pt>
                <c:pt idx="1027">
                  <c:v>45589</c:v>
                </c:pt>
                <c:pt idx="1028">
                  <c:v>45590</c:v>
                </c:pt>
                <c:pt idx="1029">
                  <c:v>45591</c:v>
                </c:pt>
                <c:pt idx="1030">
                  <c:v>45592</c:v>
                </c:pt>
                <c:pt idx="1031">
                  <c:v>45593</c:v>
                </c:pt>
                <c:pt idx="1032">
                  <c:v>45594</c:v>
                </c:pt>
                <c:pt idx="1033">
                  <c:v>45595</c:v>
                </c:pt>
                <c:pt idx="1034">
                  <c:v>45596</c:v>
                </c:pt>
                <c:pt idx="1035">
                  <c:v>45597</c:v>
                </c:pt>
                <c:pt idx="1036">
                  <c:v>45598</c:v>
                </c:pt>
                <c:pt idx="1037">
                  <c:v>45599</c:v>
                </c:pt>
                <c:pt idx="1038">
                  <c:v>45600</c:v>
                </c:pt>
                <c:pt idx="1039">
                  <c:v>45601</c:v>
                </c:pt>
                <c:pt idx="1040">
                  <c:v>45602</c:v>
                </c:pt>
                <c:pt idx="1041">
                  <c:v>45603</c:v>
                </c:pt>
                <c:pt idx="1042">
                  <c:v>45604</c:v>
                </c:pt>
                <c:pt idx="1043">
                  <c:v>45605</c:v>
                </c:pt>
                <c:pt idx="1044">
                  <c:v>45606</c:v>
                </c:pt>
                <c:pt idx="1045">
                  <c:v>45607</c:v>
                </c:pt>
                <c:pt idx="1046">
                  <c:v>45608</c:v>
                </c:pt>
                <c:pt idx="1047">
                  <c:v>45609</c:v>
                </c:pt>
                <c:pt idx="1048">
                  <c:v>45610</c:v>
                </c:pt>
                <c:pt idx="1049">
                  <c:v>45611</c:v>
                </c:pt>
                <c:pt idx="1050">
                  <c:v>45612</c:v>
                </c:pt>
                <c:pt idx="1051">
                  <c:v>45613</c:v>
                </c:pt>
                <c:pt idx="1052">
                  <c:v>45614</c:v>
                </c:pt>
                <c:pt idx="1053">
                  <c:v>45615</c:v>
                </c:pt>
                <c:pt idx="1054">
                  <c:v>45616</c:v>
                </c:pt>
                <c:pt idx="1055">
                  <c:v>45617</c:v>
                </c:pt>
                <c:pt idx="1056">
                  <c:v>45618</c:v>
                </c:pt>
                <c:pt idx="1057">
                  <c:v>45619</c:v>
                </c:pt>
                <c:pt idx="1058">
                  <c:v>45620</c:v>
                </c:pt>
                <c:pt idx="1059">
                  <c:v>45621</c:v>
                </c:pt>
                <c:pt idx="1060">
                  <c:v>45622</c:v>
                </c:pt>
                <c:pt idx="1061">
                  <c:v>45623</c:v>
                </c:pt>
                <c:pt idx="1062">
                  <c:v>45624</c:v>
                </c:pt>
                <c:pt idx="1063">
                  <c:v>45625</c:v>
                </c:pt>
                <c:pt idx="1064">
                  <c:v>45626</c:v>
                </c:pt>
                <c:pt idx="1065">
                  <c:v>45627</c:v>
                </c:pt>
                <c:pt idx="1066">
                  <c:v>45628</c:v>
                </c:pt>
                <c:pt idx="1067">
                  <c:v>45629</c:v>
                </c:pt>
                <c:pt idx="1068">
                  <c:v>45630</c:v>
                </c:pt>
                <c:pt idx="1069">
                  <c:v>45631</c:v>
                </c:pt>
                <c:pt idx="1070">
                  <c:v>45632</c:v>
                </c:pt>
                <c:pt idx="1071">
                  <c:v>45633</c:v>
                </c:pt>
                <c:pt idx="1072">
                  <c:v>45634</c:v>
                </c:pt>
                <c:pt idx="1073">
                  <c:v>45635</c:v>
                </c:pt>
                <c:pt idx="1074">
                  <c:v>45636</c:v>
                </c:pt>
                <c:pt idx="1075">
                  <c:v>45637</c:v>
                </c:pt>
                <c:pt idx="1076">
                  <c:v>45638</c:v>
                </c:pt>
                <c:pt idx="1077">
                  <c:v>45639</c:v>
                </c:pt>
                <c:pt idx="1078">
                  <c:v>45640</c:v>
                </c:pt>
                <c:pt idx="1079">
                  <c:v>45641</c:v>
                </c:pt>
                <c:pt idx="1080">
                  <c:v>45642</c:v>
                </c:pt>
                <c:pt idx="1081">
                  <c:v>45643</c:v>
                </c:pt>
                <c:pt idx="1082">
                  <c:v>45644</c:v>
                </c:pt>
                <c:pt idx="1083">
                  <c:v>45645</c:v>
                </c:pt>
                <c:pt idx="1084">
                  <c:v>45646</c:v>
                </c:pt>
                <c:pt idx="1085">
                  <c:v>45647</c:v>
                </c:pt>
                <c:pt idx="1086">
                  <c:v>45648</c:v>
                </c:pt>
                <c:pt idx="1087">
                  <c:v>45649</c:v>
                </c:pt>
                <c:pt idx="1088">
                  <c:v>45650</c:v>
                </c:pt>
                <c:pt idx="1089">
                  <c:v>45651</c:v>
                </c:pt>
                <c:pt idx="1090">
                  <c:v>45652</c:v>
                </c:pt>
                <c:pt idx="1091">
                  <c:v>45653</c:v>
                </c:pt>
                <c:pt idx="1092">
                  <c:v>45654</c:v>
                </c:pt>
                <c:pt idx="1093">
                  <c:v>45655</c:v>
                </c:pt>
                <c:pt idx="1094">
                  <c:v>45656</c:v>
                </c:pt>
                <c:pt idx="1095">
                  <c:v>45657</c:v>
                </c:pt>
              </c:numCache>
            </c:numRef>
          </c:xVal>
          <c:yVal>
            <c:numRef>
              <c:f>UsgsFlowClean!$B$2:$B$1097</c:f>
              <c:numCache>
                <c:formatCode>General</c:formatCode>
                <c:ptCount val="1096"/>
                <c:pt idx="0">
                  <c:v>26.7</c:v>
                </c:pt>
                <c:pt idx="1">
                  <c:v>26.5</c:v>
                </c:pt>
                <c:pt idx="2">
                  <c:v>26.4</c:v>
                </c:pt>
                <c:pt idx="3">
                  <c:v>26.1</c:v>
                </c:pt>
                <c:pt idx="4">
                  <c:v>25.9</c:v>
                </c:pt>
                <c:pt idx="5">
                  <c:v>25.6</c:v>
                </c:pt>
                <c:pt idx="6">
                  <c:v>25.6</c:v>
                </c:pt>
                <c:pt idx="7">
                  <c:v>26.1</c:v>
                </c:pt>
                <c:pt idx="8">
                  <c:v>26.6</c:v>
                </c:pt>
                <c:pt idx="9">
                  <c:v>25.5</c:v>
                </c:pt>
                <c:pt idx="10">
                  <c:v>24.7</c:v>
                </c:pt>
                <c:pt idx="11">
                  <c:v>24.6</c:v>
                </c:pt>
                <c:pt idx="12">
                  <c:v>24.6</c:v>
                </c:pt>
                <c:pt idx="13">
                  <c:v>24.3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23.9</c:v>
                </c:pt>
                <c:pt idx="18">
                  <c:v>23.4</c:v>
                </c:pt>
                <c:pt idx="19">
                  <c:v>23.2</c:v>
                </c:pt>
                <c:pt idx="20">
                  <c:v>23.2</c:v>
                </c:pt>
                <c:pt idx="21">
                  <c:v>23.2</c:v>
                </c:pt>
                <c:pt idx="22">
                  <c:v>23.7</c:v>
                </c:pt>
                <c:pt idx="23">
                  <c:v>22.9</c:v>
                </c:pt>
                <c:pt idx="24">
                  <c:v>23.6</c:v>
                </c:pt>
                <c:pt idx="25">
                  <c:v>22.8</c:v>
                </c:pt>
                <c:pt idx="26">
                  <c:v>22.8</c:v>
                </c:pt>
                <c:pt idx="27">
                  <c:v>23.6</c:v>
                </c:pt>
                <c:pt idx="28">
                  <c:v>24</c:v>
                </c:pt>
                <c:pt idx="29">
                  <c:v>23.2</c:v>
                </c:pt>
                <c:pt idx="30">
                  <c:v>23</c:v>
                </c:pt>
                <c:pt idx="31">
                  <c:v>22.5</c:v>
                </c:pt>
                <c:pt idx="32">
                  <c:v>22.4</c:v>
                </c:pt>
                <c:pt idx="33">
                  <c:v>22.3</c:v>
                </c:pt>
                <c:pt idx="34">
                  <c:v>22.3</c:v>
                </c:pt>
                <c:pt idx="35">
                  <c:v>22.2</c:v>
                </c:pt>
                <c:pt idx="36">
                  <c:v>22.1</c:v>
                </c:pt>
                <c:pt idx="37">
                  <c:v>22</c:v>
                </c:pt>
                <c:pt idx="38">
                  <c:v>21.8</c:v>
                </c:pt>
                <c:pt idx="39">
                  <c:v>21.7</c:v>
                </c:pt>
                <c:pt idx="40">
                  <c:v>21.5</c:v>
                </c:pt>
                <c:pt idx="41">
                  <c:v>21.3</c:v>
                </c:pt>
                <c:pt idx="42">
                  <c:v>21.2</c:v>
                </c:pt>
                <c:pt idx="43">
                  <c:v>21.1</c:v>
                </c:pt>
                <c:pt idx="44">
                  <c:v>21.1</c:v>
                </c:pt>
                <c:pt idx="45">
                  <c:v>21</c:v>
                </c:pt>
                <c:pt idx="46">
                  <c:v>20.8</c:v>
                </c:pt>
                <c:pt idx="47">
                  <c:v>20.8</c:v>
                </c:pt>
                <c:pt idx="48">
                  <c:v>20.9</c:v>
                </c:pt>
                <c:pt idx="49">
                  <c:v>20.8</c:v>
                </c:pt>
                <c:pt idx="50">
                  <c:v>20.8</c:v>
                </c:pt>
                <c:pt idx="51">
                  <c:v>20.7</c:v>
                </c:pt>
                <c:pt idx="52">
                  <c:v>20.7</c:v>
                </c:pt>
                <c:pt idx="53">
                  <c:v>20.7</c:v>
                </c:pt>
                <c:pt idx="54">
                  <c:v>20.6</c:v>
                </c:pt>
                <c:pt idx="55">
                  <c:v>20.6</c:v>
                </c:pt>
                <c:pt idx="56">
                  <c:v>20.5</c:v>
                </c:pt>
                <c:pt idx="57">
                  <c:v>20.5</c:v>
                </c:pt>
                <c:pt idx="58">
                  <c:v>20.5</c:v>
                </c:pt>
                <c:pt idx="59">
                  <c:v>20.5</c:v>
                </c:pt>
                <c:pt idx="60">
                  <c:v>20.5</c:v>
                </c:pt>
                <c:pt idx="61">
                  <c:v>20.5</c:v>
                </c:pt>
                <c:pt idx="62">
                  <c:v>20.399999999999999</c:v>
                </c:pt>
                <c:pt idx="63">
                  <c:v>20.100000000000001</c:v>
                </c:pt>
                <c:pt idx="64">
                  <c:v>19.2</c:v>
                </c:pt>
                <c:pt idx="65">
                  <c:v>19.600000000000001</c:v>
                </c:pt>
                <c:pt idx="66">
                  <c:v>20.3</c:v>
                </c:pt>
                <c:pt idx="67">
                  <c:v>20.6</c:v>
                </c:pt>
                <c:pt idx="68">
                  <c:v>20.9</c:v>
                </c:pt>
                <c:pt idx="69">
                  <c:v>21.2</c:v>
                </c:pt>
                <c:pt idx="70">
                  <c:v>21.3</c:v>
                </c:pt>
                <c:pt idx="71">
                  <c:v>21.4</c:v>
                </c:pt>
                <c:pt idx="72">
                  <c:v>21.3</c:v>
                </c:pt>
                <c:pt idx="73">
                  <c:v>21</c:v>
                </c:pt>
                <c:pt idx="74">
                  <c:v>20.5</c:v>
                </c:pt>
                <c:pt idx="75">
                  <c:v>19.899999999999999</c:v>
                </c:pt>
                <c:pt idx="76">
                  <c:v>20.3</c:v>
                </c:pt>
                <c:pt idx="77">
                  <c:v>20.6</c:v>
                </c:pt>
                <c:pt idx="78">
                  <c:v>20.6</c:v>
                </c:pt>
                <c:pt idx="79">
                  <c:v>18.7</c:v>
                </c:pt>
                <c:pt idx="80">
                  <c:v>18.8</c:v>
                </c:pt>
                <c:pt idx="81">
                  <c:v>18.7</c:v>
                </c:pt>
                <c:pt idx="82">
                  <c:v>22</c:v>
                </c:pt>
                <c:pt idx="83">
                  <c:v>21.7</c:v>
                </c:pt>
                <c:pt idx="84">
                  <c:v>22.4</c:v>
                </c:pt>
                <c:pt idx="85">
                  <c:v>23.3</c:v>
                </c:pt>
                <c:pt idx="86">
                  <c:v>24.7</c:v>
                </c:pt>
                <c:pt idx="87">
                  <c:v>24.6</c:v>
                </c:pt>
                <c:pt idx="88">
                  <c:v>21.7</c:v>
                </c:pt>
                <c:pt idx="89">
                  <c:v>23.4</c:v>
                </c:pt>
                <c:pt idx="90">
                  <c:v>22</c:v>
                </c:pt>
                <c:pt idx="91">
                  <c:v>22.2</c:v>
                </c:pt>
                <c:pt idx="92">
                  <c:v>20.6</c:v>
                </c:pt>
                <c:pt idx="93">
                  <c:v>22.1</c:v>
                </c:pt>
                <c:pt idx="94">
                  <c:v>22</c:v>
                </c:pt>
                <c:pt idx="95">
                  <c:v>19.2</c:v>
                </c:pt>
                <c:pt idx="96">
                  <c:v>19.5</c:v>
                </c:pt>
                <c:pt idx="97">
                  <c:v>23.1</c:v>
                </c:pt>
                <c:pt idx="98">
                  <c:v>24.3</c:v>
                </c:pt>
                <c:pt idx="99">
                  <c:v>23</c:v>
                </c:pt>
                <c:pt idx="100">
                  <c:v>21</c:v>
                </c:pt>
                <c:pt idx="101">
                  <c:v>21.9</c:v>
                </c:pt>
                <c:pt idx="102">
                  <c:v>22</c:v>
                </c:pt>
                <c:pt idx="103">
                  <c:v>20.8</c:v>
                </c:pt>
                <c:pt idx="104">
                  <c:v>22.3</c:v>
                </c:pt>
                <c:pt idx="105">
                  <c:v>26.7</c:v>
                </c:pt>
                <c:pt idx="106">
                  <c:v>24.4</c:v>
                </c:pt>
                <c:pt idx="107">
                  <c:v>23.9</c:v>
                </c:pt>
                <c:pt idx="108">
                  <c:v>23.7</c:v>
                </c:pt>
                <c:pt idx="109">
                  <c:v>22.8</c:v>
                </c:pt>
                <c:pt idx="110">
                  <c:v>22.9</c:v>
                </c:pt>
                <c:pt idx="111">
                  <c:v>23.9</c:v>
                </c:pt>
                <c:pt idx="112">
                  <c:v>23.8</c:v>
                </c:pt>
                <c:pt idx="113">
                  <c:v>23.2</c:v>
                </c:pt>
                <c:pt idx="114">
                  <c:v>23.5</c:v>
                </c:pt>
                <c:pt idx="115">
                  <c:v>24.4</c:v>
                </c:pt>
                <c:pt idx="116">
                  <c:v>25.1</c:v>
                </c:pt>
                <c:pt idx="117">
                  <c:v>26.6</c:v>
                </c:pt>
                <c:pt idx="118">
                  <c:v>26</c:v>
                </c:pt>
                <c:pt idx="119">
                  <c:v>25.3</c:v>
                </c:pt>
                <c:pt idx="120">
                  <c:v>26.9</c:v>
                </c:pt>
                <c:pt idx="121">
                  <c:v>26.9</c:v>
                </c:pt>
                <c:pt idx="122">
                  <c:v>32</c:v>
                </c:pt>
                <c:pt idx="123">
                  <c:v>32.1</c:v>
                </c:pt>
                <c:pt idx="124">
                  <c:v>36.700000000000003</c:v>
                </c:pt>
                <c:pt idx="125">
                  <c:v>49.2</c:v>
                </c:pt>
                <c:pt idx="126">
                  <c:v>55.2</c:v>
                </c:pt>
                <c:pt idx="127">
                  <c:v>47.3</c:v>
                </c:pt>
                <c:pt idx="128">
                  <c:v>43.4</c:v>
                </c:pt>
                <c:pt idx="129">
                  <c:v>40.299999999999997</c:v>
                </c:pt>
                <c:pt idx="130">
                  <c:v>39.1</c:v>
                </c:pt>
                <c:pt idx="131">
                  <c:v>39.1</c:v>
                </c:pt>
                <c:pt idx="132">
                  <c:v>37.299999999999997</c:v>
                </c:pt>
                <c:pt idx="133">
                  <c:v>36.700000000000003</c:v>
                </c:pt>
                <c:pt idx="134">
                  <c:v>38.1</c:v>
                </c:pt>
                <c:pt idx="135">
                  <c:v>47.9</c:v>
                </c:pt>
                <c:pt idx="136">
                  <c:v>71.2</c:v>
                </c:pt>
                <c:pt idx="137">
                  <c:v>94.3</c:v>
                </c:pt>
                <c:pt idx="138">
                  <c:v>121</c:v>
                </c:pt>
                <c:pt idx="139">
                  <c:v>107</c:v>
                </c:pt>
                <c:pt idx="140">
                  <c:v>90.1</c:v>
                </c:pt>
                <c:pt idx="141">
                  <c:v>81.8</c:v>
                </c:pt>
                <c:pt idx="142">
                  <c:v>75.400000000000006</c:v>
                </c:pt>
                <c:pt idx="143">
                  <c:v>71.400000000000006</c:v>
                </c:pt>
                <c:pt idx="144">
                  <c:v>71.599999999999994</c:v>
                </c:pt>
                <c:pt idx="145">
                  <c:v>84.5</c:v>
                </c:pt>
                <c:pt idx="146">
                  <c:v>151</c:v>
                </c:pt>
                <c:pt idx="147">
                  <c:v>252</c:v>
                </c:pt>
                <c:pt idx="148">
                  <c:v>245</c:v>
                </c:pt>
                <c:pt idx="149">
                  <c:v>221</c:v>
                </c:pt>
                <c:pt idx="150">
                  <c:v>186</c:v>
                </c:pt>
                <c:pt idx="151">
                  <c:v>166</c:v>
                </c:pt>
                <c:pt idx="152">
                  <c:v>167</c:v>
                </c:pt>
                <c:pt idx="153">
                  <c:v>194</c:v>
                </c:pt>
                <c:pt idx="154">
                  <c:v>277</c:v>
                </c:pt>
                <c:pt idx="155">
                  <c:v>461</c:v>
                </c:pt>
                <c:pt idx="156">
                  <c:v>545</c:v>
                </c:pt>
                <c:pt idx="157">
                  <c:v>489</c:v>
                </c:pt>
                <c:pt idx="158">
                  <c:v>439</c:v>
                </c:pt>
                <c:pt idx="159">
                  <c:v>488</c:v>
                </c:pt>
                <c:pt idx="160">
                  <c:v>722</c:v>
                </c:pt>
                <c:pt idx="161">
                  <c:v>1110</c:v>
                </c:pt>
                <c:pt idx="162">
                  <c:v>1690</c:v>
                </c:pt>
                <c:pt idx="163">
                  <c:v>2630</c:v>
                </c:pt>
                <c:pt idx="164">
                  <c:v>1680</c:v>
                </c:pt>
                <c:pt idx="165">
                  <c:v>1230</c:v>
                </c:pt>
                <c:pt idx="166">
                  <c:v>903</c:v>
                </c:pt>
                <c:pt idx="167">
                  <c:v>784</c:v>
                </c:pt>
                <c:pt idx="168">
                  <c:v>982</c:v>
                </c:pt>
                <c:pt idx="169">
                  <c:v>1120</c:v>
                </c:pt>
                <c:pt idx="170">
                  <c:v>936</c:v>
                </c:pt>
                <c:pt idx="171">
                  <c:v>692</c:v>
                </c:pt>
                <c:pt idx="172">
                  <c:v>638</c:v>
                </c:pt>
                <c:pt idx="173">
                  <c:v>680</c:v>
                </c:pt>
                <c:pt idx="174">
                  <c:v>762</c:v>
                </c:pt>
                <c:pt idx="175">
                  <c:v>746</c:v>
                </c:pt>
                <c:pt idx="176">
                  <c:v>643</c:v>
                </c:pt>
                <c:pt idx="177">
                  <c:v>648</c:v>
                </c:pt>
                <c:pt idx="178">
                  <c:v>727</c:v>
                </c:pt>
                <c:pt idx="179">
                  <c:v>784</c:v>
                </c:pt>
                <c:pt idx="180">
                  <c:v>755</c:v>
                </c:pt>
                <c:pt idx="181">
                  <c:v>680</c:v>
                </c:pt>
                <c:pt idx="182">
                  <c:v>649</c:v>
                </c:pt>
                <c:pt idx="183">
                  <c:v>716</c:v>
                </c:pt>
                <c:pt idx="184">
                  <c:v>739</c:v>
                </c:pt>
                <c:pt idx="185">
                  <c:v>672</c:v>
                </c:pt>
                <c:pt idx="186">
                  <c:v>622</c:v>
                </c:pt>
                <c:pt idx="187">
                  <c:v>605</c:v>
                </c:pt>
                <c:pt idx="188">
                  <c:v>593</c:v>
                </c:pt>
                <c:pt idx="189">
                  <c:v>642</c:v>
                </c:pt>
                <c:pt idx="190">
                  <c:v>652</c:v>
                </c:pt>
                <c:pt idx="191">
                  <c:v>642</c:v>
                </c:pt>
                <c:pt idx="192">
                  <c:v>610</c:v>
                </c:pt>
                <c:pt idx="193">
                  <c:v>602</c:v>
                </c:pt>
                <c:pt idx="194">
                  <c:v>728</c:v>
                </c:pt>
                <c:pt idx="195">
                  <c:v>774</c:v>
                </c:pt>
                <c:pt idx="196">
                  <c:v>712</c:v>
                </c:pt>
                <c:pt idx="197">
                  <c:v>659</c:v>
                </c:pt>
                <c:pt idx="198">
                  <c:v>639</c:v>
                </c:pt>
                <c:pt idx="199">
                  <c:v>588</c:v>
                </c:pt>
                <c:pt idx="200">
                  <c:v>486</c:v>
                </c:pt>
                <c:pt idx="201">
                  <c:v>424</c:v>
                </c:pt>
                <c:pt idx="202">
                  <c:v>393</c:v>
                </c:pt>
                <c:pt idx="203">
                  <c:v>374</c:v>
                </c:pt>
                <c:pt idx="204">
                  <c:v>381</c:v>
                </c:pt>
                <c:pt idx="205">
                  <c:v>368</c:v>
                </c:pt>
                <c:pt idx="206">
                  <c:v>362</c:v>
                </c:pt>
                <c:pt idx="207">
                  <c:v>351</c:v>
                </c:pt>
                <c:pt idx="208">
                  <c:v>345</c:v>
                </c:pt>
                <c:pt idx="209">
                  <c:v>339</c:v>
                </c:pt>
                <c:pt idx="210">
                  <c:v>346</c:v>
                </c:pt>
                <c:pt idx="211">
                  <c:v>334</c:v>
                </c:pt>
                <c:pt idx="212">
                  <c:v>318</c:v>
                </c:pt>
                <c:pt idx="213">
                  <c:v>304</c:v>
                </c:pt>
                <c:pt idx="214">
                  <c:v>295</c:v>
                </c:pt>
                <c:pt idx="215">
                  <c:v>284</c:v>
                </c:pt>
                <c:pt idx="216">
                  <c:v>287</c:v>
                </c:pt>
                <c:pt idx="217">
                  <c:v>290</c:v>
                </c:pt>
                <c:pt idx="218">
                  <c:v>273</c:v>
                </c:pt>
                <c:pt idx="219">
                  <c:v>249</c:v>
                </c:pt>
                <c:pt idx="220">
                  <c:v>238</c:v>
                </c:pt>
                <c:pt idx="221">
                  <c:v>228</c:v>
                </c:pt>
                <c:pt idx="222">
                  <c:v>223</c:v>
                </c:pt>
                <c:pt idx="223">
                  <c:v>239</c:v>
                </c:pt>
                <c:pt idx="224">
                  <c:v>241</c:v>
                </c:pt>
                <c:pt idx="225">
                  <c:v>246</c:v>
                </c:pt>
                <c:pt idx="226">
                  <c:v>248</c:v>
                </c:pt>
                <c:pt idx="227">
                  <c:v>226</c:v>
                </c:pt>
                <c:pt idx="228">
                  <c:v>226</c:v>
                </c:pt>
                <c:pt idx="229">
                  <c:v>255</c:v>
                </c:pt>
                <c:pt idx="230">
                  <c:v>251</c:v>
                </c:pt>
                <c:pt idx="231">
                  <c:v>243</c:v>
                </c:pt>
                <c:pt idx="232">
                  <c:v>241</c:v>
                </c:pt>
                <c:pt idx="233">
                  <c:v>258</c:v>
                </c:pt>
                <c:pt idx="234">
                  <c:v>277</c:v>
                </c:pt>
                <c:pt idx="235">
                  <c:v>287</c:v>
                </c:pt>
                <c:pt idx="236">
                  <c:v>276</c:v>
                </c:pt>
                <c:pt idx="237">
                  <c:v>290</c:v>
                </c:pt>
                <c:pt idx="238">
                  <c:v>267</c:v>
                </c:pt>
                <c:pt idx="239">
                  <c:v>251</c:v>
                </c:pt>
                <c:pt idx="240">
                  <c:v>238</c:v>
                </c:pt>
                <c:pt idx="241">
                  <c:v>229</c:v>
                </c:pt>
                <c:pt idx="242">
                  <c:v>222</c:v>
                </c:pt>
                <c:pt idx="243">
                  <c:v>217</c:v>
                </c:pt>
                <c:pt idx="244">
                  <c:v>212</c:v>
                </c:pt>
                <c:pt idx="245">
                  <c:v>206</c:v>
                </c:pt>
                <c:pt idx="246">
                  <c:v>201</c:v>
                </c:pt>
                <c:pt idx="247">
                  <c:v>197</c:v>
                </c:pt>
                <c:pt idx="248">
                  <c:v>193</c:v>
                </c:pt>
                <c:pt idx="249">
                  <c:v>189</c:v>
                </c:pt>
                <c:pt idx="250">
                  <c:v>197</c:v>
                </c:pt>
                <c:pt idx="251">
                  <c:v>195</c:v>
                </c:pt>
                <c:pt idx="252">
                  <c:v>184</c:v>
                </c:pt>
                <c:pt idx="253">
                  <c:v>174</c:v>
                </c:pt>
                <c:pt idx="254">
                  <c:v>168</c:v>
                </c:pt>
                <c:pt idx="255">
                  <c:v>165</c:v>
                </c:pt>
                <c:pt idx="256">
                  <c:v>167</c:v>
                </c:pt>
                <c:pt idx="257">
                  <c:v>166</c:v>
                </c:pt>
                <c:pt idx="258">
                  <c:v>163</c:v>
                </c:pt>
                <c:pt idx="259">
                  <c:v>159</c:v>
                </c:pt>
                <c:pt idx="260">
                  <c:v>154</c:v>
                </c:pt>
                <c:pt idx="261">
                  <c:v>149</c:v>
                </c:pt>
                <c:pt idx="262">
                  <c:v>146</c:v>
                </c:pt>
                <c:pt idx="263">
                  <c:v>144</c:v>
                </c:pt>
                <c:pt idx="264">
                  <c:v>146</c:v>
                </c:pt>
                <c:pt idx="265">
                  <c:v>149</c:v>
                </c:pt>
                <c:pt idx="266">
                  <c:v>141</c:v>
                </c:pt>
                <c:pt idx="267">
                  <c:v>136</c:v>
                </c:pt>
                <c:pt idx="268">
                  <c:v>132</c:v>
                </c:pt>
                <c:pt idx="269">
                  <c:v>129</c:v>
                </c:pt>
                <c:pt idx="270">
                  <c:v>127</c:v>
                </c:pt>
                <c:pt idx="271">
                  <c:v>127</c:v>
                </c:pt>
                <c:pt idx="272">
                  <c:v>130</c:v>
                </c:pt>
                <c:pt idx="273">
                  <c:v>139</c:v>
                </c:pt>
                <c:pt idx="274">
                  <c:v>142</c:v>
                </c:pt>
                <c:pt idx="275">
                  <c:v>137</c:v>
                </c:pt>
                <c:pt idx="276">
                  <c:v>132</c:v>
                </c:pt>
                <c:pt idx="277">
                  <c:v>128</c:v>
                </c:pt>
                <c:pt idx="278">
                  <c:v>125</c:v>
                </c:pt>
                <c:pt idx="279">
                  <c:v>122</c:v>
                </c:pt>
                <c:pt idx="280">
                  <c:v>119</c:v>
                </c:pt>
                <c:pt idx="281">
                  <c:v>117</c:v>
                </c:pt>
                <c:pt idx="282">
                  <c:v>113</c:v>
                </c:pt>
                <c:pt idx="283">
                  <c:v>111</c:v>
                </c:pt>
                <c:pt idx="284">
                  <c:v>108</c:v>
                </c:pt>
                <c:pt idx="285">
                  <c:v>105</c:v>
                </c:pt>
                <c:pt idx="286">
                  <c:v>101</c:v>
                </c:pt>
                <c:pt idx="287">
                  <c:v>98.7</c:v>
                </c:pt>
                <c:pt idx="288">
                  <c:v>96.7</c:v>
                </c:pt>
                <c:pt idx="289">
                  <c:v>93.7</c:v>
                </c:pt>
                <c:pt idx="290">
                  <c:v>88.9</c:v>
                </c:pt>
                <c:pt idx="291">
                  <c:v>83.3</c:v>
                </c:pt>
                <c:pt idx="292">
                  <c:v>79.5</c:v>
                </c:pt>
                <c:pt idx="293">
                  <c:v>68.599999999999994</c:v>
                </c:pt>
                <c:pt idx="294">
                  <c:v>72</c:v>
                </c:pt>
                <c:pt idx="295">
                  <c:v>70.400000000000006</c:v>
                </c:pt>
                <c:pt idx="296">
                  <c:v>66.3</c:v>
                </c:pt>
                <c:pt idx="297">
                  <c:v>64.900000000000006</c:v>
                </c:pt>
                <c:pt idx="298">
                  <c:v>63.7</c:v>
                </c:pt>
                <c:pt idx="299">
                  <c:v>61.7</c:v>
                </c:pt>
                <c:pt idx="300">
                  <c:v>61.2</c:v>
                </c:pt>
                <c:pt idx="301">
                  <c:v>61</c:v>
                </c:pt>
                <c:pt idx="302">
                  <c:v>59.4</c:v>
                </c:pt>
                <c:pt idx="303">
                  <c:v>59.1</c:v>
                </c:pt>
                <c:pt idx="304">
                  <c:v>58.1</c:v>
                </c:pt>
                <c:pt idx="305">
                  <c:v>57.4</c:v>
                </c:pt>
                <c:pt idx="306">
                  <c:v>54.7</c:v>
                </c:pt>
                <c:pt idx="307">
                  <c:v>51</c:v>
                </c:pt>
                <c:pt idx="308">
                  <c:v>52.8</c:v>
                </c:pt>
                <c:pt idx="309">
                  <c:v>51.4</c:v>
                </c:pt>
                <c:pt idx="310">
                  <c:v>55.1</c:v>
                </c:pt>
                <c:pt idx="311">
                  <c:v>56.7</c:v>
                </c:pt>
                <c:pt idx="312">
                  <c:v>56</c:v>
                </c:pt>
                <c:pt idx="313">
                  <c:v>55.5</c:v>
                </c:pt>
                <c:pt idx="314">
                  <c:v>55.1</c:v>
                </c:pt>
                <c:pt idx="315">
                  <c:v>54.7</c:v>
                </c:pt>
                <c:pt idx="316">
                  <c:v>54.4</c:v>
                </c:pt>
                <c:pt idx="317">
                  <c:v>54</c:v>
                </c:pt>
                <c:pt idx="318">
                  <c:v>53.6</c:v>
                </c:pt>
                <c:pt idx="319">
                  <c:v>53.5</c:v>
                </c:pt>
                <c:pt idx="320">
                  <c:v>50.4</c:v>
                </c:pt>
                <c:pt idx="321">
                  <c:v>48.7</c:v>
                </c:pt>
                <c:pt idx="322">
                  <c:v>48.1</c:v>
                </c:pt>
                <c:pt idx="323">
                  <c:v>47.6</c:v>
                </c:pt>
                <c:pt idx="324">
                  <c:v>47.1</c:v>
                </c:pt>
                <c:pt idx="325">
                  <c:v>47.1</c:v>
                </c:pt>
                <c:pt idx="326">
                  <c:v>47.1</c:v>
                </c:pt>
                <c:pt idx="327">
                  <c:v>46.6</c:v>
                </c:pt>
                <c:pt idx="328">
                  <c:v>46.4</c:v>
                </c:pt>
                <c:pt idx="329">
                  <c:v>45.6</c:v>
                </c:pt>
                <c:pt idx="330">
                  <c:v>44.8</c:v>
                </c:pt>
                <c:pt idx="331">
                  <c:v>45.6</c:v>
                </c:pt>
                <c:pt idx="332">
                  <c:v>45</c:v>
                </c:pt>
                <c:pt idx="333">
                  <c:v>44.6</c:v>
                </c:pt>
                <c:pt idx="334">
                  <c:v>44.5</c:v>
                </c:pt>
                <c:pt idx="335">
                  <c:v>44.3</c:v>
                </c:pt>
                <c:pt idx="336">
                  <c:v>43.7</c:v>
                </c:pt>
                <c:pt idx="337">
                  <c:v>43.1</c:v>
                </c:pt>
                <c:pt idx="338">
                  <c:v>43.2</c:v>
                </c:pt>
                <c:pt idx="339">
                  <c:v>42</c:v>
                </c:pt>
                <c:pt idx="340">
                  <c:v>41.8</c:v>
                </c:pt>
                <c:pt idx="341">
                  <c:v>40.799999999999997</c:v>
                </c:pt>
                <c:pt idx="342">
                  <c:v>40.4</c:v>
                </c:pt>
                <c:pt idx="343">
                  <c:v>39.6</c:v>
                </c:pt>
                <c:pt idx="344">
                  <c:v>39.200000000000003</c:v>
                </c:pt>
                <c:pt idx="345">
                  <c:v>37.4</c:v>
                </c:pt>
                <c:pt idx="346">
                  <c:v>37</c:v>
                </c:pt>
                <c:pt idx="347">
                  <c:v>35.6</c:v>
                </c:pt>
                <c:pt idx="348">
                  <c:v>36</c:v>
                </c:pt>
                <c:pt idx="349">
                  <c:v>35.700000000000003</c:v>
                </c:pt>
                <c:pt idx="350">
                  <c:v>35.5</c:v>
                </c:pt>
                <c:pt idx="351">
                  <c:v>35.299999999999997</c:v>
                </c:pt>
                <c:pt idx="352">
                  <c:v>34.9</c:v>
                </c:pt>
                <c:pt idx="353">
                  <c:v>34.299999999999997</c:v>
                </c:pt>
                <c:pt idx="354">
                  <c:v>33</c:v>
                </c:pt>
                <c:pt idx="355">
                  <c:v>32.299999999999997</c:v>
                </c:pt>
                <c:pt idx="356">
                  <c:v>32.9</c:v>
                </c:pt>
                <c:pt idx="357">
                  <c:v>33.299999999999997</c:v>
                </c:pt>
                <c:pt idx="358">
                  <c:v>33.5</c:v>
                </c:pt>
                <c:pt idx="359">
                  <c:v>33.5</c:v>
                </c:pt>
                <c:pt idx="360">
                  <c:v>33.4</c:v>
                </c:pt>
                <c:pt idx="361">
                  <c:v>33.200000000000003</c:v>
                </c:pt>
                <c:pt idx="362">
                  <c:v>33.1</c:v>
                </c:pt>
                <c:pt idx="363">
                  <c:v>33</c:v>
                </c:pt>
                <c:pt idx="364">
                  <c:v>33.1</c:v>
                </c:pt>
                <c:pt idx="365">
                  <c:v>33.299999999999997</c:v>
                </c:pt>
                <c:pt idx="366">
                  <c:v>33.4</c:v>
                </c:pt>
                <c:pt idx="367">
                  <c:v>33.4</c:v>
                </c:pt>
                <c:pt idx="368">
                  <c:v>33.299999999999997</c:v>
                </c:pt>
                <c:pt idx="369">
                  <c:v>32.9</c:v>
                </c:pt>
                <c:pt idx="370">
                  <c:v>32.1</c:v>
                </c:pt>
                <c:pt idx="371">
                  <c:v>31.3</c:v>
                </c:pt>
                <c:pt idx="372">
                  <c:v>31</c:v>
                </c:pt>
                <c:pt idx="373">
                  <c:v>30.9</c:v>
                </c:pt>
                <c:pt idx="374">
                  <c:v>30.9</c:v>
                </c:pt>
                <c:pt idx="375">
                  <c:v>30.9</c:v>
                </c:pt>
                <c:pt idx="376">
                  <c:v>31.4</c:v>
                </c:pt>
                <c:pt idx="377">
                  <c:v>31.8</c:v>
                </c:pt>
                <c:pt idx="378">
                  <c:v>31.8</c:v>
                </c:pt>
                <c:pt idx="379">
                  <c:v>31.4</c:v>
                </c:pt>
                <c:pt idx="380">
                  <c:v>30.8</c:v>
                </c:pt>
                <c:pt idx="381">
                  <c:v>30.6</c:v>
                </c:pt>
                <c:pt idx="382">
                  <c:v>30.3</c:v>
                </c:pt>
                <c:pt idx="383">
                  <c:v>30.1</c:v>
                </c:pt>
                <c:pt idx="384">
                  <c:v>29.9</c:v>
                </c:pt>
                <c:pt idx="385">
                  <c:v>29.8</c:v>
                </c:pt>
                <c:pt idx="386">
                  <c:v>29.6</c:v>
                </c:pt>
                <c:pt idx="387">
                  <c:v>29.5</c:v>
                </c:pt>
                <c:pt idx="388">
                  <c:v>29.4</c:v>
                </c:pt>
                <c:pt idx="389">
                  <c:v>29.4</c:v>
                </c:pt>
                <c:pt idx="390">
                  <c:v>29.3</c:v>
                </c:pt>
                <c:pt idx="391">
                  <c:v>29.1</c:v>
                </c:pt>
                <c:pt idx="392">
                  <c:v>27.9</c:v>
                </c:pt>
                <c:pt idx="393">
                  <c:v>25.5</c:v>
                </c:pt>
                <c:pt idx="394">
                  <c:v>24.4</c:v>
                </c:pt>
                <c:pt idx="395">
                  <c:v>25.7</c:v>
                </c:pt>
                <c:pt idx="396">
                  <c:v>26.2</c:v>
                </c:pt>
                <c:pt idx="397">
                  <c:v>26.5</c:v>
                </c:pt>
                <c:pt idx="398">
                  <c:v>26.5</c:v>
                </c:pt>
                <c:pt idx="399">
                  <c:v>26.2</c:v>
                </c:pt>
                <c:pt idx="400">
                  <c:v>26.2</c:v>
                </c:pt>
                <c:pt idx="401">
                  <c:v>26.3</c:v>
                </c:pt>
                <c:pt idx="402">
                  <c:v>26.2</c:v>
                </c:pt>
                <c:pt idx="403">
                  <c:v>26.2</c:v>
                </c:pt>
                <c:pt idx="404">
                  <c:v>25.9</c:v>
                </c:pt>
                <c:pt idx="405">
                  <c:v>26.8</c:v>
                </c:pt>
                <c:pt idx="406">
                  <c:v>26.3</c:v>
                </c:pt>
                <c:pt idx="407">
                  <c:v>26.5</c:v>
                </c:pt>
                <c:pt idx="408">
                  <c:v>26.3</c:v>
                </c:pt>
                <c:pt idx="409">
                  <c:v>26.2</c:v>
                </c:pt>
                <c:pt idx="410">
                  <c:v>25.9</c:v>
                </c:pt>
                <c:pt idx="411">
                  <c:v>25.5</c:v>
                </c:pt>
                <c:pt idx="412">
                  <c:v>25.4</c:v>
                </c:pt>
                <c:pt idx="413">
                  <c:v>25.3</c:v>
                </c:pt>
                <c:pt idx="414">
                  <c:v>25.2</c:v>
                </c:pt>
                <c:pt idx="415">
                  <c:v>25.1</c:v>
                </c:pt>
                <c:pt idx="416">
                  <c:v>25</c:v>
                </c:pt>
                <c:pt idx="417">
                  <c:v>24.7</c:v>
                </c:pt>
                <c:pt idx="418">
                  <c:v>24.4</c:v>
                </c:pt>
                <c:pt idx="419">
                  <c:v>24.3</c:v>
                </c:pt>
                <c:pt idx="420">
                  <c:v>24.4</c:v>
                </c:pt>
                <c:pt idx="421">
                  <c:v>24.4</c:v>
                </c:pt>
                <c:pt idx="422">
                  <c:v>24.5</c:v>
                </c:pt>
                <c:pt idx="423">
                  <c:v>24.5</c:v>
                </c:pt>
                <c:pt idx="424">
                  <c:v>24.5</c:v>
                </c:pt>
                <c:pt idx="425">
                  <c:v>24.4</c:v>
                </c:pt>
                <c:pt idx="426">
                  <c:v>24.3</c:v>
                </c:pt>
                <c:pt idx="427">
                  <c:v>24.3</c:v>
                </c:pt>
                <c:pt idx="428">
                  <c:v>24.3</c:v>
                </c:pt>
                <c:pt idx="429">
                  <c:v>24.2</c:v>
                </c:pt>
                <c:pt idx="430">
                  <c:v>24.2</c:v>
                </c:pt>
                <c:pt idx="431">
                  <c:v>24.1</c:v>
                </c:pt>
                <c:pt idx="432">
                  <c:v>24.1</c:v>
                </c:pt>
                <c:pt idx="433">
                  <c:v>24.1</c:v>
                </c:pt>
                <c:pt idx="434">
                  <c:v>24.1</c:v>
                </c:pt>
                <c:pt idx="435">
                  <c:v>24</c:v>
                </c:pt>
                <c:pt idx="436">
                  <c:v>24</c:v>
                </c:pt>
                <c:pt idx="437">
                  <c:v>24</c:v>
                </c:pt>
                <c:pt idx="438">
                  <c:v>24</c:v>
                </c:pt>
                <c:pt idx="439">
                  <c:v>23.9</c:v>
                </c:pt>
                <c:pt idx="440">
                  <c:v>23.8</c:v>
                </c:pt>
                <c:pt idx="441">
                  <c:v>23.7</c:v>
                </c:pt>
                <c:pt idx="442">
                  <c:v>23.6</c:v>
                </c:pt>
                <c:pt idx="443">
                  <c:v>23.5</c:v>
                </c:pt>
                <c:pt idx="444">
                  <c:v>23.5</c:v>
                </c:pt>
                <c:pt idx="445">
                  <c:v>23.5</c:v>
                </c:pt>
                <c:pt idx="446">
                  <c:v>23.5</c:v>
                </c:pt>
                <c:pt idx="447">
                  <c:v>23.6</c:v>
                </c:pt>
                <c:pt idx="448">
                  <c:v>23.6</c:v>
                </c:pt>
                <c:pt idx="449">
                  <c:v>23.6</c:v>
                </c:pt>
                <c:pt idx="450">
                  <c:v>23.7</c:v>
                </c:pt>
                <c:pt idx="451">
                  <c:v>23.7</c:v>
                </c:pt>
                <c:pt idx="452">
                  <c:v>23.8</c:v>
                </c:pt>
                <c:pt idx="453">
                  <c:v>23.8</c:v>
                </c:pt>
                <c:pt idx="454">
                  <c:v>23.8</c:v>
                </c:pt>
                <c:pt idx="455">
                  <c:v>23.8</c:v>
                </c:pt>
                <c:pt idx="456">
                  <c:v>23.8</c:v>
                </c:pt>
                <c:pt idx="457">
                  <c:v>22.8</c:v>
                </c:pt>
                <c:pt idx="458">
                  <c:v>22.7</c:v>
                </c:pt>
                <c:pt idx="459">
                  <c:v>22.8</c:v>
                </c:pt>
                <c:pt idx="460">
                  <c:v>23.4</c:v>
                </c:pt>
                <c:pt idx="461">
                  <c:v>24.2</c:v>
                </c:pt>
                <c:pt idx="462">
                  <c:v>24</c:v>
                </c:pt>
                <c:pt idx="463">
                  <c:v>24.7</c:v>
                </c:pt>
                <c:pt idx="464">
                  <c:v>27.2</c:v>
                </c:pt>
                <c:pt idx="465">
                  <c:v>33.9</c:v>
                </c:pt>
                <c:pt idx="466">
                  <c:v>34.1</c:v>
                </c:pt>
                <c:pt idx="467">
                  <c:v>31.1</c:v>
                </c:pt>
                <c:pt idx="468">
                  <c:v>26.6</c:v>
                </c:pt>
                <c:pt idx="469">
                  <c:v>25.2</c:v>
                </c:pt>
                <c:pt idx="470">
                  <c:v>27.9</c:v>
                </c:pt>
                <c:pt idx="471">
                  <c:v>29.2</c:v>
                </c:pt>
                <c:pt idx="472">
                  <c:v>29.1</c:v>
                </c:pt>
                <c:pt idx="473">
                  <c:v>27.5</c:v>
                </c:pt>
                <c:pt idx="474">
                  <c:v>25</c:v>
                </c:pt>
                <c:pt idx="475">
                  <c:v>24.4</c:v>
                </c:pt>
                <c:pt idx="476">
                  <c:v>23.6</c:v>
                </c:pt>
                <c:pt idx="477">
                  <c:v>24.3</c:v>
                </c:pt>
                <c:pt idx="478">
                  <c:v>26.9</c:v>
                </c:pt>
                <c:pt idx="479">
                  <c:v>28.1</c:v>
                </c:pt>
                <c:pt idx="480">
                  <c:v>29</c:v>
                </c:pt>
                <c:pt idx="481">
                  <c:v>30.4</c:v>
                </c:pt>
                <c:pt idx="482">
                  <c:v>29.5</c:v>
                </c:pt>
                <c:pt idx="483">
                  <c:v>32.6</c:v>
                </c:pt>
                <c:pt idx="484">
                  <c:v>37.6</c:v>
                </c:pt>
                <c:pt idx="485">
                  <c:v>45.2</c:v>
                </c:pt>
                <c:pt idx="486">
                  <c:v>57.5</c:v>
                </c:pt>
                <c:pt idx="487">
                  <c:v>74.099999999999994</c:v>
                </c:pt>
                <c:pt idx="488">
                  <c:v>100</c:v>
                </c:pt>
                <c:pt idx="489">
                  <c:v>118</c:v>
                </c:pt>
                <c:pt idx="490">
                  <c:v>103</c:v>
                </c:pt>
                <c:pt idx="491">
                  <c:v>91.4</c:v>
                </c:pt>
                <c:pt idx="492">
                  <c:v>82.2</c:v>
                </c:pt>
                <c:pt idx="493">
                  <c:v>79.599999999999994</c:v>
                </c:pt>
                <c:pt idx="494">
                  <c:v>78.599999999999994</c:v>
                </c:pt>
                <c:pt idx="495">
                  <c:v>77.2</c:v>
                </c:pt>
                <c:pt idx="496">
                  <c:v>78.099999999999994</c:v>
                </c:pt>
                <c:pt idx="497">
                  <c:v>88.3</c:v>
                </c:pt>
                <c:pt idx="498">
                  <c:v>100</c:v>
                </c:pt>
                <c:pt idx="499">
                  <c:v>126</c:v>
                </c:pt>
                <c:pt idx="500">
                  <c:v>177</c:v>
                </c:pt>
                <c:pt idx="501">
                  <c:v>232</c:v>
                </c:pt>
                <c:pt idx="502">
                  <c:v>266</c:v>
                </c:pt>
                <c:pt idx="503">
                  <c:v>293</c:v>
                </c:pt>
                <c:pt idx="504">
                  <c:v>318</c:v>
                </c:pt>
                <c:pt idx="505">
                  <c:v>361</c:v>
                </c:pt>
                <c:pt idx="506">
                  <c:v>440</c:v>
                </c:pt>
                <c:pt idx="507">
                  <c:v>540</c:v>
                </c:pt>
                <c:pt idx="508">
                  <c:v>564</c:v>
                </c:pt>
                <c:pt idx="509">
                  <c:v>521</c:v>
                </c:pt>
                <c:pt idx="510">
                  <c:v>451</c:v>
                </c:pt>
                <c:pt idx="511">
                  <c:v>423</c:v>
                </c:pt>
                <c:pt idx="512">
                  <c:v>407</c:v>
                </c:pt>
                <c:pt idx="513">
                  <c:v>399</c:v>
                </c:pt>
                <c:pt idx="514">
                  <c:v>406</c:v>
                </c:pt>
                <c:pt idx="515">
                  <c:v>423</c:v>
                </c:pt>
                <c:pt idx="516">
                  <c:v>450</c:v>
                </c:pt>
                <c:pt idx="517">
                  <c:v>481</c:v>
                </c:pt>
                <c:pt idx="518">
                  <c:v>508</c:v>
                </c:pt>
                <c:pt idx="519">
                  <c:v>534</c:v>
                </c:pt>
                <c:pt idx="520">
                  <c:v>612</c:v>
                </c:pt>
                <c:pt idx="521">
                  <c:v>611</c:v>
                </c:pt>
                <c:pt idx="522">
                  <c:v>580</c:v>
                </c:pt>
                <c:pt idx="523">
                  <c:v>581</c:v>
                </c:pt>
                <c:pt idx="524">
                  <c:v>572</c:v>
                </c:pt>
                <c:pt idx="525">
                  <c:v>555</c:v>
                </c:pt>
                <c:pt idx="526">
                  <c:v>482</c:v>
                </c:pt>
                <c:pt idx="527">
                  <c:v>493</c:v>
                </c:pt>
                <c:pt idx="528">
                  <c:v>533</c:v>
                </c:pt>
                <c:pt idx="529">
                  <c:v>549</c:v>
                </c:pt>
                <c:pt idx="530">
                  <c:v>517</c:v>
                </c:pt>
                <c:pt idx="531">
                  <c:v>466</c:v>
                </c:pt>
                <c:pt idx="532">
                  <c:v>427</c:v>
                </c:pt>
                <c:pt idx="533">
                  <c:v>475</c:v>
                </c:pt>
                <c:pt idx="534">
                  <c:v>519</c:v>
                </c:pt>
                <c:pt idx="535">
                  <c:v>535</c:v>
                </c:pt>
                <c:pt idx="536">
                  <c:v>461</c:v>
                </c:pt>
                <c:pt idx="537">
                  <c:v>428</c:v>
                </c:pt>
                <c:pt idx="538">
                  <c:v>444</c:v>
                </c:pt>
                <c:pt idx="539">
                  <c:v>520</c:v>
                </c:pt>
                <c:pt idx="540">
                  <c:v>484</c:v>
                </c:pt>
                <c:pt idx="541">
                  <c:v>499</c:v>
                </c:pt>
                <c:pt idx="542">
                  <c:v>493</c:v>
                </c:pt>
                <c:pt idx="543">
                  <c:v>483</c:v>
                </c:pt>
                <c:pt idx="544">
                  <c:v>497</c:v>
                </c:pt>
                <c:pt idx="545">
                  <c:v>509</c:v>
                </c:pt>
                <c:pt idx="546">
                  <c:v>535</c:v>
                </c:pt>
                <c:pt idx="547">
                  <c:v>599</c:v>
                </c:pt>
                <c:pt idx="548">
                  <c:v>614</c:v>
                </c:pt>
                <c:pt idx="549">
                  <c:v>750</c:v>
                </c:pt>
                <c:pt idx="550">
                  <c:v>581</c:v>
                </c:pt>
                <c:pt idx="551">
                  <c:v>492</c:v>
                </c:pt>
                <c:pt idx="552">
                  <c:v>483</c:v>
                </c:pt>
                <c:pt idx="553">
                  <c:v>499</c:v>
                </c:pt>
                <c:pt idx="554">
                  <c:v>497</c:v>
                </c:pt>
                <c:pt idx="555">
                  <c:v>493</c:v>
                </c:pt>
                <c:pt idx="556">
                  <c:v>527</c:v>
                </c:pt>
                <c:pt idx="557">
                  <c:v>559</c:v>
                </c:pt>
                <c:pt idx="558">
                  <c:v>520</c:v>
                </c:pt>
                <c:pt idx="559">
                  <c:v>473</c:v>
                </c:pt>
                <c:pt idx="560">
                  <c:v>460</c:v>
                </c:pt>
                <c:pt idx="561">
                  <c:v>454</c:v>
                </c:pt>
                <c:pt idx="562">
                  <c:v>444</c:v>
                </c:pt>
                <c:pt idx="563">
                  <c:v>420</c:v>
                </c:pt>
                <c:pt idx="564">
                  <c:v>396</c:v>
                </c:pt>
                <c:pt idx="565">
                  <c:v>370</c:v>
                </c:pt>
                <c:pt idx="566">
                  <c:v>405</c:v>
                </c:pt>
                <c:pt idx="567">
                  <c:v>430</c:v>
                </c:pt>
                <c:pt idx="568">
                  <c:v>422</c:v>
                </c:pt>
                <c:pt idx="569">
                  <c:v>422</c:v>
                </c:pt>
                <c:pt idx="570">
                  <c:v>409</c:v>
                </c:pt>
                <c:pt idx="571">
                  <c:v>390</c:v>
                </c:pt>
                <c:pt idx="572">
                  <c:v>370</c:v>
                </c:pt>
                <c:pt idx="573">
                  <c:v>355</c:v>
                </c:pt>
                <c:pt idx="574">
                  <c:v>340</c:v>
                </c:pt>
                <c:pt idx="575">
                  <c:v>330</c:v>
                </c:pt>
                <c:pt idx="576">
                  <c:v>327</c:v>
                </c:pt>
                <c:pt idx="577">
                  <c:v>319</c:v>
                </c:pt>
                <c:pt idx="578">
                  <c:v>324</c:v>
                </c:pt>
                <c:pt idx="579">
                  <c:v>335</c:v>
                </c:pt>
                <c:pt idx="580">
                  <c:v>327</c:v>
                </c:pt>
                <c:pt idx="581">
                  <c:v>338</c:v>
                </c:pt>
                <c:pt idx="582">
                  <c:v>325</c:v>
                </c:pt>
                <c:pt idx="583">
                  <c:v>320</c:v>
                </c:pt>
                <c:pt idx="584">
                  <c:v>308</c:v>
                </c:pt>
                <c:pt idx="585">
                  <c:v>303</c:v>
                </c:pt>
                <c:pt idx="586">
                  <c:v>309</c:v>
                </c:pt>
                <c:pt idx="587">
                  <c:v>329</c:v>
                </c:pt>
                <c:pt idx="588">
                  <c:v>321</c:v>
                </c:pt>
                <c:pt idx="589">
                  <c:v>314</c:v>
                </c:pt>
                <c:pt idx="590">
                  <c:v>304</c:v>
                </c:pt>
                <c:pt idx="591">
                  <c:v>293</c:v>
                </c:pt>
                <c:pt idx="592">
                  <c:v>287</c:v>
                </c:pt>
                <c:pt idx="593">
                  <c:v>283</c:v>
                </c:pt>
                <c:pt idx="594">
                  <c:v>279</c:v>
                </c:pt>
                <c:pt idx="595">
                  <c:v>277</c:v>
                </c:pt>
                <c:pt idx="596">
                  <c:v>294</c:v>
                </c:pt>
                <c:pt idx="597">
                  <c:v>297</c:v>
                </c:pt>
                <c:pt idx="598">
                  <c:v>304</c:v>
                </c:pt>
                <c:pt idx="599">
                  <c:v>287</c:v>
                </c:pt>
                <c:pt idx="600">
                  <c:v>270</c:v>
                </c:pt>
                <c:pt idx="601">
                  <c:v>260</c:v>
                </c:pt>
                <c:pt idx="602">
                  <c:v>252</c:v>
                </c:pt>
                <c:pt idx="603">
                  <c:v>257</c:v>
                </c:pt>
                <c:pt idx="604">
                  <c:v>254</c:v>
                </c:pt>
                <c:pt idx="605">
                  <c:v>244</c:v>
                </c:pt>
                <c:pt idx="606">
                  <c:v>235</c:v>
                </c:pt>
                <c:pt idx="607">
                  <c:v>225</c:v>
                </c:pt>
                <c:pt idx="608">
                  <c:v>217</c:v>
                </c:pt>
                <c:pt idx="609">
                  <c:v>211</c:v>
                </c:pt>
                <c:pt idx="610">
                  <c:v>211</c:v>
                </c:pt>
                <c:pt idx="611">
                  <c:v>219</c:v>
                </c:pt>
                <c:pt idx="612">
                  <c:v>219</c:v>
                </c:pt>
                <c:pt idx="613">
                  <c:v>212</c:v>
                </c:pt>
                <c:pt idx="614">
                  <c:v>203</c:v>
                </c:pt>
                <c:pt idx="615">
                  <c:v>198</c:v>
                </c:pt>
                <c:pt idx="616">
                  <c:v>195</c:v>
                </c:pt>
                <c:pt idx="617">
                  <c:v>199</c:v>
                </c:pt>
                <c:pt idx="618">
                  <c:v>194</c:v>
                </c:pt>
                <c:pt idx="619">
                  <c:v>191</c:v>
                </c:pt>
                <c:pt idx="620">
                  <c:v>189</c:v>
                </c:pt>
                <c:pt idx="621">
                  <c:v>189</c:v>
                </c:pt>
                <c:pt idx="622">
                  <c:v>181</c:v>
                </c:pt>
                <c:pt idx="623">
                  <c:v>166</c:v>
                </c:pt>
                <c:pt idx="624">
                  <c:v>163</c:v>
                </c:pt>
                <c:pt idx="625">
                  <c:v>157</c:v>
                </c:pt>
                <c:pt idx="626">
                  <c:v>153</c:v>
                </c:pt>
                <c:pt idx="627">
                  <c:v>148</c:v>
                </c:pt>
                <c:pt idx="628">
                  <c:v>148</c:v>
                </c:pt>
                <c:pt idx="629">
                  <c:v>166</c:v>
                </c:pt>
                <c:pt idx="630">
                  <c:v>162</c:v>
                </c:pt>
                <c:pt idx="631">
                  <c:v>155</c:v>
                </c:pt>
                <c:pt idx="632">
                  <c:v>148</c:v>
                </c:pt>
                <c:pt idx="633">
                  <c:v>140</c:v>
                </c:pt>
                <c:pt idx="634">
                  <c:v>133</c:v>
                </c:pt>
                <c:pt idx="635">
                  <c:v>126</c:v>
                </c:pt>
                <c:pt idx="636">
                  <c:v>118</c:v>
                </c:pt>
                <c:pt idx="637">
                  <c:v>113</c:v>
                </c:pt>
                <c:pt idx="638">
                  <c:v>109</c:v>
                </c:pt>
                <c:pt idx="639">
                  <c:v>107</c:v>
                </c:pt>
                <c:pt idx="640">
                  <c:v>107</c:v>
                </c:pt>
                <c:pt idx="641">
                  <c:v>104</c:v>
                </c:pt>
                <c:pt idx="642">
                  <c:v>100</c:v>
                </c:pt>
                <c:pt idx="643">
                  <c:v>95.9</c:v>
                </c:pt>
                <c:pt idx="644">
                  <c:v>92.7</c:v>
                </c:pt>
                <c:pt idx="645">
                  <c:v>89.7</c:v>
                </c:pt>
                <c:pt idx="646">
                  <c:v>86.8</c:v>
                </c:pt>
                <c:pt idx="647">
                  <c:v>84.7</c:v>
                </c:pt>
                <c:pt idx="648">
                  <c:v>82.9</c:v>
                </c:pt>
                <c:pt idx="649">
                  <c:v>92.4</c:v>
                </c:pt>
                <c:pt idx="650">
                  <c:v>88.9</c:v>
                </c:pt>
                <c:pt idx="651">
                  <c:v>86.5</c:v>
                </c:pt>
                <c:pt idx="652">
                  <c:v>83.7</c:v>
                </c:pt>
                <c:pt idx="653">
                  <c:v>85.6</c:v>
                </c:pt>
                <c:pt idx="654">
                  <c:v>90.4</c:v>
                </c:pt>
                <c:pt idx="655">
                  <c:v>88.4</c:v>
                </c:pt>
                <c:pt idx="656">
                  <c:v>87.3</c:v>
                </c:pt>
                <c:pt idx="657">
                  <c:v>87.5</c:v>
                </c:pt>
                <c:pt idx="658">
                  <c:v>87.2</c:v>
                </c:pt>
                <c:pt idx="659">
                  <c:v>86.1</c:v>
                </c:pt>
                <c:pt idx="660">
                  <c:v>89.8</c:v>
                </c:pt>
                <c:pt idx="661">
                  <c:v>89.4</c:v>
                </c:pt>
                <c:pt idx="662">
                  <c:v>86.8</c:v>
                </c:pt>
                <c:pt idx="663">
                  <c:v>82</c:v>
                </c:pt>
                <c:pt idx="664">
                  <c:v>71</c:v>
                </c:pt>
                <c:pt idx="665">
                  <c:v>73.2</c:v>
                </c:pt>
                <c:pt idx="666">
                  <c:v>74.7</c:v>
                </c:pt>
                <c:pt idx="667">
                  <c:v>76.8</c:v>
                </c:pt>
                <c:pt idx="668">
                  <c:v>80.099999999999994</c:v>
                </c:pt>
                <c:pt idx="669">
                  <c:v>79.599999999999994</c:v>
                </c:pt>
                <c:pt idx="670">
                  <c:v>77.3</c:v>
                </c:pt>
                <c:pt idx="671">
                  <c:v>74.2</c:v>
                </c:pt>
                <c:pt idx="672">
                  <c:v>71.8</c:v>
                </c:pt>
                <c:pt idx="673">
                  <c:v>74.400000000000006</c:v>
                </c:pt>
                <c:pt idx="674">
                  <c:v>71.599999999999994</c:v>
                </c:pt>
                <c:pt idx="675">
                  <c:v>70.7</c:v>
                </c:pt>
                <c:pt idx="676">
                  <c:v>67.3</c:v>
                </c:pt>
                <c:pt idx="677">
                  <c:v>60.8</c:v>
                </c:pt>
                <c:pt idx="678">
                  <c:v>59.1</c:v>
                </c:pt>
                <c:pt idx="679">
                  <c:v>61.7</c:v>
                </c:pt>
                <c:pt idx="680">
                  <c:v>62.1</c:v>
                </c:pt>
                <c:pt idx="681">
                  <c:v>60.4</c:v>
                </c:pt>
                <c:pt idx="682">
                  <c:v>58.5</c:v>
                </c:pt>
                <c:pt idx="683">
                  <c:v>56.9</c:v>
                </c:pt>
                <c:pt idx="684">
                  <c:v>55.5</c:v>
                </c:pt>
                <c:pt idx="685">
                  <c:v>54.2</c:v>
                </c:pt>
                <c:pt idx="686">
                  <c:v>53</c:v>
                </c:pt>
                <c:pt idx="687">
                  <c:v>52.4</c:v>
                </c:pt>
                <c:pt idx="688">
                  <c:v>51</c:v>
                </c:pt>
                <c:pt idx="689">
                  <c:v>49.1</c:v>
                </c:pt>
                <c:pt idx="690">
                  <c:v>49.6</c:v>
                </c:pt>
                <c:pt idx="691">
                  <c:v>49.2</c:v>
                </c:pt>
                <c:pt idx="692">
                  <c:v>46.6</c:v>
                </c:pt>
                <c:pt idx="693">
                  <c:v>50.1</c:v>
                </c:pt>
                <c:pt idx="694">
                  <c:v>52.1</c:v>
                </c:pt>
                <c:pt idx="695">
                  <c:v>53.6</c:v>
                </c:pt>
                <c:pt idx="696">
                  <c:v>55.3</c:v>
                </c:pt>
                <c:pt idx="697">
                  <c:v>55</c:v>
                </c:pt>
                <c:pt idx="698">
                  <c:v>53.6</c:v>
                </c:pt>
                <c:pt idx="699">
                  <c:v>50.3</c:v>
                </c:pt>
                <c:pt idx="700">
                  <c:v>46.8</c:v>
                </c:pt>
                <c:pt idx="701">
                  <c:v>47</c:v>
                </c:pt>
                <c:pt idx="702">
                  <c:v>44.3</c:v>
                </c:pt>
                <c:pt idx="703">
                  <c:v>43.4</c:v>
                </c:pt>
                <c:pt idx="704">
                  <c:v>42.2</c:v>
                </c:pt>
                <c:pt idx="705">
                  <c:v>41.5</c:v>
                </c:pt>
                <c:pt idx="706">
                  <c:v>40.9</c:v>
                </c:pt>
                <c:pt idx="707">
                  <c:v>39.9</c:v>
                </c:pt>
                <c:pt idx="708">
                  <c:v>41.3</c:v>
                </c:pt>
                <c:pt idx="709">
                  <c:v>41.7</c:v>
                </c:pt>
                <c:pt idx="710">
                  <c:v>42.8</c:v>
                </c:pt>
                <c:pt idx="711">
                  <c:v>42.8</c:v>
                </c:pt>
                <c:pt idx="712">
                  <c:v>42.3</c:v>
                </c:pt>
                <c:pt idx="713">
                  <c:v>41.1</c:v>
                </c:pt>
                <c:pt idx="714">
                  <c:v>40.200000000000003</c:v>
                </c:pt>
                <c:pt idx="715">
                  <c:v>39.700000000000003</c:v>
                </c:pt>
                <c:pt idx="716">
                  <c:v>39.1</c:v>
                </c:pt>
                <c:pt idx="717">
                  <c:v>38.700000000000003</c:v>
                </c:pt>
                <c:pt idx="718">
                  <c:v>38.200000000000003</c:v>
                </c:pt>
                <c:pt idx="719">
                  <c:v>37.9</c:v>
                </c:pt>
                <c:pt idx="720">
                  <c:v>37.700000000000003</c:v>
                </c:pt>
                <c:pt idx="721">
                  <c:v>38.200000000000003</c:v>
                </c:pt>
                <c:pt idx="722">
                  <c:v>37.6</c:v>
                </c:pt>
                <c:pt idx="723">
                  <c:v>38.200000000000003</c:v>
                </c:pt>
                <c:pt idx="724">
                  <c:v>38.200000000000003</c:v>
                </c:pt>
                <c:pt idx="725">
                  <c:v>38.200000000000003</c:v>
                </c:pt>
                <c:pt idx="726">
                  <c:v>38.200000000000003</c:v>
                </c:pt>
                <c:pt idx="727">
                  <c:v>38</c:v>
                </c:pt>
                <c:pt idx="728">
                  <c:v>37.700000000000003</c:v>
                </c:pt>
                <c:pt idx="729">
                  <c:v>37.4</c:v>
                </c:pt>
                <c:pt idx="730">
                  <c:v>37.299999999999997</c:v>
                </c:pt>
                <c:pt idx="731">
                  <c:v>37.200000000000003</c:v>
                </c:pt>
                <c:pt idx="732">
                  <c:v>37</c:v>
                </c:pt>
                <c:pt idx="733">
                  <c:v>36.799999999999997</c:v>
                </c:pt>
                <c:pt idx="734">
                  <c:v>36.799999999999997</c:v>
                </c:pt>
                <c:pt idx="735">
                  <c:v>36.6</c:v>
                </c:pt>
                <c:pt idx="736">
                  <c:v>36.299999999999997</c:v>
                </c:pt>
                <c:pt idx="737">
                  <c:v>36.1</c:v>
                </c:pt>
                <c:pt idx="738">
                  <c:v>36.299999999999997</c:v>
                </c:pt>
                <c:pt idx="739">
                  <c:v>35.9</c:v>
                </c:pt>
                <c:pt idx="740">
                  <c:v>35.5</c:v>
                </c:pt>
                <c:pt idx="741">
                  <c:v>34.9</c:v>
                </c:pt>
                <c:pt idx="742">
                  <c:v>34.700000000000003</c:v>
                </c:pt>
                <c:pt idx="743">
                  <c:v>34.6</c:v>
                </c:pt>
                <c:pt idx="744">
                  <c:v>34.5</c:v>
                </c:pt>
                <c:pt idx="745">
                  <c:v>34.5</c:v>
                </c:pt>
                <c:pt idx="746">
                  <c:v>34.5</c:v>
                </c:pt>
                <c:pt idx="747">
                  <c:v>34.6</c:v>
                </c:pt>
                <c:pt idx="748">
                  <c:v>34.6</c:v>
                </c:pt>
                <c:pt idx="749">
                  <c:v>34.6</c:v>
                </c:pt>
                <c:pt idx="750">
                  <c:v>34.700000000000003</c:v>
                </c:pt>
                <c:pt idx="751">
                  <c:v>35</c:v>
                </c:pt>
                <c:pt idx="752">
                  <c:v>34.299999999999997</c:v>
                </c:pt>
                <c:pt idx="753">
                  <c:v>33.9</c:v>
                </c:pt>
                <c:pt idx="754">
                  <c:v>33.700000000000003</c:v>
                </c:pt>
                <c:pt idx="755">
                  <c:v>32.799999999999997</c:v>
                </c:pt>
                <c:pt idx="756">
                  <c:v>32.799999999999997</c:v>
                </c:pt>
                <c:pt idx="757">
                  <c:v>32.700000000000003</c:v>
                </c:pt>
                <c:pt idx="758">
                  <c:v>32.5</c:v>
                </c:pt>
                <c:pt idx="759">
                  <c:v>32.200000000000003</c:v>
                </c:pt>
                <c:pt idx="760">
                  <c:v>31.8</c:v>
                </c:pt>
                <c:pt idx="761">
                  <c:v>31.5</c:v>
                </c:pt>
                <c:pt idx="762">
                  <c:v>31.2</c:v>
                </c:pt>
                <c:pt idx="763">
                  <c:v>31.5</c:v>
                </c:pt>
                <c:pt idx="764">
                  <c:v>31.4</c:v>
                </c:pt>
                <c:pt idx="765">
                  <c:v>31.1</c:v>
                </c:pt>
                <c:pt idx="766">
                  <c:v>31.1</c:v>
                </c:pt>
                <c:pt idx="767">
                  <c:v>30.8</c:v>
                </c:pt>
                <c:pt idx="768">
                  <c:v>30.4</c:v>
                </c:pt>
                <c:pt idx="769">
                  <c:v>30.4</c:v>
                </c:pt>
                <c:pt idx="770">
                  <c:v>29.3</c:v>
                </c:pt>
                <c:pt idx="771">
                  <c:v>31.4</c:v>
                </c:pt>
                <c:pt idx="772">
                  <c:v>30.2</c:v>
                </c:pt>
                <c:pt idx="773">
                  <c:v>30</c:v>
                </c:pt>
                <c:pt idx="774">
                  <c:v>28.5</c:v>
                </c:pt>
                <c:pt idx="775">
                  <c:v>27.3</c:v>
                </c:pt>
                <c:pt idx="776">
                  <c:v>27</c:v>
                </c:pt>
                <c:pt idx="777">
                  <c:v>27.4</c:v>
                </c:pt>
                <c:pt idx="778">
                  <c:v>29.1</c:v>
                </c:pt>
                <c:pt idx="779">
                  <c:v>29.6</c:v>
                </c:pt>
                <c:pt idx="780">
                  <c:v>29</c:v>
                </c:pt>
                <c:pt idx="781">
                  <c:v>28.9</c:v>
                </c:pt>
                <c:pt idx="782">
                  <c:v>28.7</c:v>
                </c:pt>
                <c:pt idx="783">
                  <c:v>28.4</c:v>
                </c:pt>
                <c:pt idx="784">
                  <c:v>28.5</c:v>
                </c:pt>
                <c:pt idx="785">
                  <c:v>28.4</c:v>
                </c:pt>
                <c:pt idx="786">
                  <c:v>28.4</c:v>
                </c:pt>
                <c:pt idx="787">
                  <c:v>28.1</c:v>
                </c:pt>
                <c:pt idx="788">
                  <c:v>31.5</c:v>
                </c:pt>
                <c:pt idx="789">
                  <c:v>28.4</c:v>
                </c:pt>
                <c:pt idx="790">
                  <c:v>28.4</c:v>
                </c:pt>
                <c:pt idx="791">
                  <c:v>28.3</c:v>
                </c:pt>
                <c:pt idx="792">
                  <c:v>26.5</c:v>
                </c:pt>
                <c:pt idx="793">
                  <c:v>26.2</c:v>
                </c:pt>
                <c:pt idx="794">
                  <c:v>30</c:v>
                </c:pt>
                <c:pt idx="795">
                  <c:v>25.9</c:v>
                </c:pt>
                <c:pt idx="796">
                  <c:v>28.4</c:v>
                </c:pt>
                <c:pt idx="797">
                  <c:v>29.2</c:v>
                </c:pt>
                <c:pt idx="798">
                  <c:v>26.1</c:v>
                </c:pt>
                <c:pt idx="799">
                  <c:v>27</c:v>
                </c:pt>
                <c:pt idx="800">
                  <c:v>26.7</c:v>
                </c:pt>
                <c:pt idx="801">
                  <c:v>26.6</c:v>
                </c:pt>
                <c:pt idx="802">
                  <c:v>26.6</c:v>
                </c:pt>
                <c:pt idx="803">
                  <c:v>26.4</c:v>
                </c:pt>
                <c:pt idx="804">
                  <c:v>26.2</c:v>
                </c:pt>
                <c:pt idx="805">
                  <c:v>26.5</c:v>
                </c:pt>
                <c:pt idx="806">
                  <c:v>26.7</c:v>
                </c:pt>
                <c:pt idx="807">
                  <c:v>27.1</c:v>
                </c:pt>
                <c:pt idx="808">
                  <c:v>27.4</c:v>
                </c:pt>
                <c:pt idx="809">
                  <c:v>27.8</c:v>
                </c:pt>
                <c:pt idx="810">
                  <c:v>27.5</c:v>
                </c:pt>
                <c:pt idx="811">
                  <c:v>27</c:v>
                </c:pt>
                <c:pt idx="812">
                  <c:v>26.7</c:v>
                </c:pt>
                <c:pt idx="813">
                  <c:v>26.3</c:v>
                </c:pt>
                <c:pt idx="814">
                  <c:v>21.5</c:v>
                </c:pt>
                <c:pt idx="815">
                  <c:v>22.6</c:v>
                </c:pt>
                <c:pt idx="816">
                  <c:v>24.1</c:v>
                </c:pt>
                <c:pt idx="817">
                  <c:v>25.8</c:v>
                </c:pt>
                <c:pt idx="818">
                  <c:v>25.7</c:v>
                </c:pt>
                <c:pt idx="819">
                  <c:v>25.5</c:v>
                </c:pt>
                <c:pt idx="820">
                  <c:v>25.8</c:v>
                </c:pt>
                <c:pt idx="821">
                  <c:v>25.5</c:v>
                </c:pt>
                <c:pt idx="822">
                  <c:v>26.1</c:v>
                </c:pt>
                <c:pt idx="823">
                  <c:v>27.3</c:v>
                </c:pt>
                <c:pt idx="824">
                  <c:v>28.4</c:v>
                </c:pt>
                <c:pt idx="825">
                  <c:v>28.8</c:v>
                </c:pt>
                <c:pt idx="826">
                  <c:v>28.7</c:v>
                </c:pt>
                <c:pt idx="827">
                  <c:v>27.5</c:v>
                </c:pt>
                <c:pt idx="828">
                  <c:v>27</c:v>
                </c:pt>
                <c:pt idx="829">
                  <c:v>27</c:v>
                </c:pt>
                <c:pt idx="830">
                  <c:v>27</c:v>
                </c:pt>
                <c:pt idx="831">
                  <c:v>27.4</c:v>
                </c:pt>
                <c:pt idx="832">
                  <c:v>29</c:v>
                </c:pt>
                <c:pt idx="833">
                  <c:v>31.7</c:v>
                </c:pt>
                <c:pt idx="834">
                  <c:v>35</c:v>
                </c:pt>
                <c:pt idx="835">
                  <c:v>38.4</c:v>
                </c:pt>
                <c:pt idx="836">
                  <c:v>38</c:v>
                </c:pt>
                <c:pt idx="837">
                  <c:v>38</c:v>
                </c:pt>
                <c:pt idx="838">
                  <c:v>35.700000000000003</c:v>
                </c:pt>
                <c:pt idx="839">
                  <c:v>35.1</c:v>
                </c:pt>
                <c:pt idx="840">
                  <c:v>34.299999999999997</c:v>
                </c:pt>
                <c:pt idx="841">
                  <c:v>35.1</c:v>
                </c:pt>
                <c:pt idx="842">
                  <c:v>37.299999999999997</c:v>
                </c:pt>
                <c:pt idx="843">
                  <c:v>36.4</c:v>
                </c:pt>
                <c:pt idx="844">
                  <c:v>37.299999999999997</c:v>
                </c:pt>
                <c:pt idx="845">
                  <c:v>41.3</c:v>
                </c:pt>
                <c:pt idx="846">
                  <c:v>44.5</c:v>
                </c:pt>
                <c:pt idx="847">
                  <c:v>44.9</c:v>
                </c:pt>
                <c:pt idx="848">
                  <c:v>43.9</c:v>
                </c:pt>
                <c:pt idx="849">
                  <c:v>43.5</c:v>
                </c:pt>
                <c:pt idx="850">
                  <c:v>42.5</c:v>
                </c:pt>
                <c:pt idx="851">
                  <c:v>42.7</c:v>
                </c:pt>
                <c:pt idx="852">
                  <c:v>41</c:v>
                </c:pt>
                <c:pt idx="853">
                  <c:v>40.700000000000003</c:v>
                </c:pt>
                <c:pt idx="854">
                  <c:v>40.1</c:v>
                </c:pt>
                <c:pt idx="855">
                  <c:v>41.9</c:v>
                </c:pt>
                <c:pt idx="856">
                  <c:v>45.3</c:v>
                </c:pt>
                <c:pt idx="857">
                  <c:v>42.7</c:v>
                </c:pt>
                <c:pt idx="858">
                  <c:v>45</c:v>
                </c:pt>
                <c:pt idx="859">
                  <c:v>48.2</c:v>
                </c:pt>
                <c:pt idx="860">
                  <c:v>49.6</c:v>
                </c:pt>
                <c:pt idx="861">
                  <c:v>54.7</c:v>
                </c:pt>
                <c:pt idx="862">
                  <c:v>65.599999999999994</c:v>
                </c:pt>
                <c:pt idx="863">
                  <c:v>94.8</c:v>
                </c:pt>
                <c:pt idx="864">
                  <c:v>130</c:v>
                </c:pt>
                <c:pt idx="865">
                  <c:v>137</c:v>
                </c:pt>
                <c:pt idx="866">
                  <c:v>150</c:v>
                </c:pt>
                <c:pt idx="867">
                  <c:v>183</c:v>
                </c:pt>
                <c:pt idx="868">
                  <c:v>167</c:v>
                </c:pt>
                <c:pt idx="869">
                  <c:v>146</c:v>
                </c:pt>
                <c:pt idx="870">
                  <c:v>132</c:v>
                </c:pt>
                <c:pt idx="871">
                  <c:v>119</c:v>
                </c:pt>
                <c:pt idx="872">
                  <c:v>112</c:v>
                </c:pt>
                <c:pt idx="873">
                  <c:v>110</c:v>
                </c:pt>
                <c:pt idx="874">
                  <c:v>106</c:v>
                </c:pt>
                <c:pt idx="875">
                  <c:v>102</c:v>
                </c:pt>
                <c:pt idx="876">
                  <c:v>102</c:v>
                </c:pt>
                <c:pt idx="877">
                  <c:v>101</c:v>
                </c:pt>
                <c:pt idx="878">
                  <c:v>124</c:v>
                </c:pt>
                <c:pt idx="879">
                  <c:v>200</c:v>
                </c:pt>
                <c:pt idx="880">
                  <c:v>229</c:v>
                </c:pt>
                <c:pt idx="881">
                  <c:v>196</c:v>
                </c:pt>
                <c:pt idx="882">
                  <c:v>203</c:v>
                </c:pt>
                <c:pt idx="883">
                  <c:v>235</c:v>
                </c:pt>
                <c:pt idx="884">
                  <c:v>333</c:v>
                </c:pt>
                <c:pt idx="885">
                  <c:v>613</c:v>
                </c:pt>
                <c:pt idx="886">
                  <c:v>751</c:v>
                </c:pt>
                <c:pt idx="887">
                  <c:v>851</c:v>
                </c:pt>
                <c:pt idx="888">
                  <c:v>962</c:v>
                </c:pt>
                <c:pt idx="889">
                  <c:v>833</c:v>
                </c:pt>
                <c:pt idx="890">
                  <c:v>915</c:v>
                </c:pt>
                <c:pt idx="891">
                  <c:v>1460</c:v>
                </c:pt>
                <c:pt idx="892">
                  <c:v>1240</c:v>
                </c:pt>
                <c:pt idx="893">
                  <c:v>947</c:v>
                </c:pt>
                <c:pt idx="894">
                  <c:v>739</c:v>
                </c:pt>
                <c:pt idx="895">
                  <c:v>682</c:v>
                </c:pt>
                <c:pt idx="896">
                  <c:v>661</c:v>
                </c:pt>
                <c:pt idx="897">
                  <c:v>563</c:v>
                </c:pt>
                <c:pt idx="898">
                  <c:v>422</c:v>
                </c:pt>
                <c:pt idx="899">
                  <c:v>352</c:v>
                </c:pt>
                <c:pt idx="900">
                  <c:v>299</c:v>
                </c:pt>
                <c:pt idx="901">
                  <c:v>279</c:v>
                </c:pt>
                <c:pt idx="902">
                  <c:v>291</c:v>
                </c:pt>
                <c:pt idx="903">
                  <c:v>327</c:v>
                </c:pt>
                <c:pt idx="904">
                  <c:v>378</c:v>
                </c:pt>
                <c:pt idx="905">
                  <c:v>444</c:v>
                </c:pt>
                <c:pt idx="906">
                  <c:v>424</c:v>
                </c:pt>
                <c:pt idx="907">
                  <c:v>400</c:v>
                </c:pt>
                <c:pt idx="908">
                  <c:v>438</c:v>
                </c:pt>
                <c:pt idx="909">
                  <c:v>407</c:v>
                </c:pt>
                <c:pt idx="910">
                  <c:v>328</c:v>
                </c:pt>
                <c:pt idx="911">
                  <c:v>313</c:v>
                </c:pt>
                <c:pt idx="912">
                  <c:v>327</c:v>
                </c:pt>
                <c:pt idx="913">
                  <c:v>326</c:v>
                </c:pt>
                <c:pt idx="914">
                  <c:v>299</c:v>
                </c:pt>
                <c:pt idx="915">
                  <c:v>274</c:v>
                </c:pt>
                <c:pt idx="916">
                  <c:v>256</c:v>
                </c:pt>
                <c:pt idx="917">
                  <c:v>248</c:v>
                </c:pt>
                <c:pt idx="918">
                  <c:v>248</c:v>
                </c:pt>
                <c:pt idx="919">
                  <c:v>244</c:v>
                </c:pt>
                <c:pt idx="920">
                  <c:v>250</c:v>
                </c:pt>
                <c:pt idx="921">
                  <c:v>259</c:v>
                </c:pt>
                <c:pt idx="922">
                  <c:v>265</c:v>
                </c:pt>
                <c:pt idx="923">
                  <c:v>269</c:v>
                </c:pt>
                <c:pt idx="924">
                  <c:v>272</c:v>
                </c:pt>
                <c:pt idx="925">
                  <c:v>269</c:v>
                </c:pt>
                <c:pt idx="926">
                  <c:v>272</c:v>
                </c:pt>
                <c:pt idx="927">
                  <c:v>266</c:v>
                </c:pt>
                <c:pt idx="928">
                  <c:v>258</c:v>
                </c:pt>
                <c:pt idx="929">
                  <c:v>259</c:v>
                </c:pt>
                <c:pt idx="930">
                  <c:v>256</c:v>
                </c:pt>
                <c:pt idx="931">
                  <c:v>255</c:v>
                </c:pt>
                <c:pt idx="932">
                  <c:v>249</c:v>
                </c:pt>
                <c:pt idx="933">
                  <c:v>235</c:v>
                </c:pt>
                <c:pt idx="934">
                  <c:v>228</c:v>
                </c:pt>
                <c:pt idx="935">
                  <c:v>223</c:v>
                </c:pt>
                <c:pt idx="936">
                  <c:v>223</c:v>
                </c:pt>
                <c:pt idx="937">
                  <c:v>229</c:v>
                </c:pt>
                <c:pt idx="938">
                  <c:v>226</c:v>
                </c:pt>
                <c:pt idx="939">
                  <c:v>225</c:v>
                </c:pt>
                <c:pt idx="940">
                  <c:v>217</c:v>
                </c:pt>
                <c:pt idx="941">
                  <c:v>204</c:v>
                </c:pt>
                <c:pt idx="942">
                  <c:v>197</c:v>
                </c:pt>
                <c:pt idx="943">
                  <c:v>189</c:v>
                </c:pt>
                <c:pt idx="944">
                  <c:v>184</c:v>
                </c:pt>
                <c:pt idx="945">
                  <c:v>187</c:v>
                </c:pt>
                <c:pt idx="946">
                  <c:v>196</c:v>
                </c:pt>
                <c:pt idx="947">
                  <c:v>237</c:v>
                </c:pt>
                <c:pt idx="948">
                  <c:v>235</c:v>
                </c:pt>
                <c:pt idx="949">
                  <c:v>231</c:v>
                </c:pt>
                <c:pt idx="950">
                  <c:v>230</c:v>
                </c:pt>
                <c:pt idx="951">
                  <c:v>210</c:v>
                </c:pt>
                <c:pt idx="952">
                  <c:v>209</c:v>
                </c:pt>
                <c:pt idx="953">
                  <c:v>207</c:v>
                </c:pt>
                <c:pt idx="954">
                  <c:v>197</c:v>
                </c:pt>
                <c:pt idx="955">
                  <c:v>199</c:v>
                </c:pt>
                <c:pt idx="956">
                  <c:v>204</c:v>
                </c:pt>
                <c:pt idx="957">
                  <c:v>194</c:v>
                </c:pt>
                <c:pt idx="958">
                  <c:v>188</c:v>
                </c:pt>
                <c:pt idx="959">
                  <c:v>183</c:v>
                </c:pt>
                <c:pt idx="960">
                  <c:v>180</c:v>
                </c:pt>
                <c:pt idx="961">
                  <c:v>178</c:v>
                </c:pt>
                <c:pt idx="962">
                  <c:v>200</c:v>
                </c:pt>
                <c:pt idx="963">
                  <c:v>193</c:v>
                </c:pt>
                <c:pt idx="964">
                  <c:v>168</c:v>
                </c:pt>
                <c:pt idx="965">
                  <c:v>164</c:v>
                </c:pt>
                <c:pt idx="966">
                  <c:v>166</c:v>
                </c:pt>
                <c:pt idx="967">
                  <c:v>158</c:v>
                </c:pt>
                <c:pt idx="968">
                  <c:v>160</c:v>
                </c:pt>
                <c:pt idx="969">
                  <c:v>157</c:v>
                </c:pt>
                <c:pt idx="970">
                  <c:v>157</c:v>
                </c:pt>
                <c:pt idx="971">
                  <c:v>146</c:v>
                </c:pt>
                <c:pt idx="972">
                  <c:v>141</c:v>
                </c:pt>
                <c:pt idx="973">
                  <c:v>139</c:v>
                </c:pt>
                <c:pt idx="974">
                  <c:v>138</c:v>
                </c:pt>
                <c:pt idx="975">
                  <c:v>133</c:v>
                </c:pt>
                <c:pt idx="976">
                  <c:v>130</c:v>
                </c:pt>
                <c:pt idx="977">
                  <c:v>128</c:v>
                </c:pt>
                <c:pt idx="978">
                  <c:v>125</c:v>
                </c:pt>
                <c:pt idx="979">
                  <c:v>125</c:v>
                </c:pt>
                <c:pt idx="980">
                  <c:v>125</c:v>
                </c:pt>
                <c:pt idx="981">
                  <c:v>129</c:v>
                </c:pt>
                <c:pt idx="982">
                  <c:v>129</c:v>
                </c:pt>
                <c:pt idx="983">
                  <c:v>123</c:v>
                </c:pt>
                <c:pt idx="984">
                  <c:v>122</c:v>
                </c:pt>
                <c:pt idx="985">
                  <c:v>138</c:v>
                </c:pt>
                <c:pt idx="986">
                  <c:v>125</c:v>
                </c:pt>
                <c:pt idx="987">
                  <c:v>118</c:v>
                </c:pt>
                <c:pt idx="988">
                  <c:v>114</c:v>
                </c:pt>
                <c:pt idx="989">
                  <c:v>110</c:v>
                </c:pt>
                <c:pt idx="990">
                  <c:v>108</c:v>
                </c:pt>
                <c:pt idx="991">
                  <c:v>116</c:v>
                </c:pt>
                <c:pt idx="992">
                  <c:v>117</c:v>
                </c:pt>
                <c:pt idx="993">
                  <c:v>111</c:v>
                </c:pt>
                <c:pt idx="994">
                  <c:v>109</c:v>
                </c:pt>
                <c:pt idx="995">
                  <c:v>103</c:v>
                </c:pt>
                <c:pt idx="996">
                  <c:v>98.3</c:v>
                </c:pt>
                <c:pt idx="997">
                  <c:v>101</c:v>
                </c:pt>
                <c:pt idx="998">
                  <c:v>98.5</c:v>
                </c:pt>
                <c:pt idx="999">
                  <c:v>96</c:v>
                </c:pt>
                <c:pt idx="1000">
                  <c:v>79.099999999999994</c:v>
                </c:pt>
                <c:pt idx="1001">
                  <c:v>77.099999999999994</c:v>
                </c:pt>
                <c:pt idx="1002">
                  <c:v>76.599999999999994</c:v>
                </c:pt>
                <c:pt idx="1003">
                  <c:v>75.3</c:v>
                </c:pt>
                <c:pt idx="1004">
                  <c:v>74.599999999999994</c:v>
                </c:pt>
                <c:pt idx="1005">
                  <c:v>71.3</c:v>
                </c:pt>
                <c:pt idx="1006">
                  <c:v>69.599999999999994</c:v>
                </c:pt>
                <c:pt idx="1007">
                  <c:v>68.8</c:v>
                </c:pt>
                <c:pt idx="1008">
                  <c:v>66.2</c:v>
                </c:pt>
                <c:pt idx="1009">
                  <c:v>64.5</c:v>
                </c:pt>
                <c:pt idx="1010">
                  <c:v>63.8</c:v>
                </c:pt>
                <c:pt idx="1011">
                  <c:v>83</c:v>
                </c:pt>
                <c:pt idx="1012">
                  <c:v>66.599999999999994</c:v>
                </c:pt>
                <c:pt idx="1013">
                  <c:v>60.2</c:v>
                </c:pt>
                <c:pt idx="1014">
                  <c:v>58.1</c:v>
                </c:pt>
                <c:pt idx="1015">
                  <c:v>57.4</c:v>
                </c:pt>
                <c:pt idx="1016">
                  <c:v>56.3</c:v>
                </c:pt>
                <c:pt idx="1017">
                  <c:v>55.3</c:v>
                </c:pt>
                <c:pt idx="1018">
                  <c:v>56.9</c:v>
                </c:pt>
                <c:pt idx="1019">
                  <c:v>56.2</c:v>
                </c:pt>
                <c:pt idx="1020">
                  <c:v>55.4</c:v>
                </c:pt>
                <c:pt idx="1021">
                  <c:v>56.6</c:v>
                </c:pt>
                <c:pt idx="1022">
                  <c:v>56.7</c:v>
                </c:pt>
                <c:pt idx="1023">
                  <c:v>56.1</c:v>
                </c:pt>
                <c:pt idx="1024">
                  <c:v>54.9</c:v>
                </c:pt>
                <c:pt idx="1025">
                  <c:v>54.1</c:v>
                </c:pt>
                <c:pt idx="1026">
                  <c:v>51.9</c:v>
                </c:pt>
                <c:pt idx="1027">
                  <c:v>51.6</c:v>
                </c:pt>
                <c:pt idx="1028">
                  <c:v>49.4</c:v>
                </c:pt>
                <c:pt idx="1029">
                  <c:v>48.6</c:v>
                </c:pt>
                <c:pt idx="1030">
                  <c:v>49.1</c:v>
                </c:pt>
                <c:pt idx="1031">
                  <c:v>48.6</c:v>
                </c:pt>
                <c:pt idx="1032">
                  <c:v>48.7</c:v>
                </c:pt>
                <c:pt idx="1033">
                  <c:v>47.3</c:v>
                </c:pt>
                <c:pt idx="1034">
                  <c:v>44.4</c:v>
                </c:pt>
                <c:pt idx="1035">
                  <c:v>44.8</c:v>
                </c:pt>
                <c:pt idx="1036">
                  <c:v>44.4</c:v>
                </c:pt>
                <c:pt idx="1037">
                  <c:v>44.7</c:v>
                </c:pt>
                <c:pt idx="1038">
                  <c:v>42.2</c:v>
                </c:pt>
                <c:pt idx="1039">
                  <c:v>42.9</c:v>
                </c:pt>
                <c:pt idx="1040">
                  <c:v>41.8</c:v>
                </c:pt>
                <c:pt idx="1041">
                  <c:v>42.8</c:v>
                </c:pt>
                <c:pt idx="1042">
                  <c:v>44.1</c:v>
                </c:pt>
                <c:pt idx="1043">
                  <c:v>43.3</c:v>
                </c:pt>
                <c:pt idx="1044">
                  <c:v>42.9</c:v>
                </c:pt>
                <c:pt idx="1045">
                  <c:v>42.2</c:v>
                </c:pt>
                <c:pt idx="1046">
                  <c:v>41.8</c:v>
                </c:pt>
                <c:pt idx="1047">
                  <c:v>39.799999999999997</c:v>
                </c:pt>
                <c:pt idx="1048">
                  <c:v>39.200000000000003</c:v>
                </c:pt>
                <c:pt idx="1049">
                  <c:v>40.1</c:v>
                </c:pt>
                <c:pt idx="1050">
                  <c:v>40.1</c:v>
                </c:pt>
                <c:pt idx="1051">
                  <c:v>37.9</c:v>
                </c:pt>
                <c:pt idx="1052">
                  <c:v>39.4</c:v>
                </c:pt>
                <c:pt idx="1053">
                  <c:v>38.5</c:v>
                </c:pt>
                <c:pt idx="1054">
                  <c:v>38.200000000000003</c:v>
                </c:pt>
                <c:pt idx="1055">
                  <c:v>37.6</c:v>
                </c:pt>
                <c:pt idx="1056">
                  <c:v>38.200000000000003</c:v>
                </c:pt>
                <c:pt idx="1057">
                  <c:v>37.1</c:v>
                </c:pt>
                <c:pt idx="1058">
                  <c:v>36.6</c:v>
                </c:pt>
                <c:pt idx="1059">
                  <c:v>34.6</c:v>
                </c:pt>
                <c:pt idx="1060">
                  <c:v>32.299999999999997</c:v>
                </c:pt>
                <c:pt idx="1061">
                  <c:v>33.799999999999997</c:v>
                </c:pt>
                <c:pt idx="1062">
                  <c:v>34.9</c:v>
                </c:pt>
                <c:pt idx="1063">
                  <c:v>34.299999999999997</c:v>
                </c:pt>
                <c:pt idx="1064">
                  <c:v>33</c:v>
                </c:pt>
                <c:pt idx="1065">
                  <c:v>31.4</c:v>
                </c:pt>
                <c:pt idx="1066">
                  <c:v>32.4</c:v>
                </c:pt>
                <c:pt idx="1067">
                  <c:v>34.299999999999997</c:v>
                </c:pt>
                <c:pt idx="1068">
                  <c:v>33.799999999999997</c:v>
                </c:pt>
                <c:pt idx="1069">
                  <c:v>34</c:v>
                </c:pt>
                <c:pt idx="1070">
                  <c:v>34.6</c:v>
                </c:pt>
                <c:pt idx="1071">
                  <c:v>34.700000000000003</c:v>
                </c:pt>
                <c:pt idx="1072">
                  <c:v>33</c:v>
                </c:pt>
                <c:pt idx="1073">
                  <c:v>32.200000000000003</c:v>
                </c:pt>
                <c:pt idx="1074">
                  <c:v>33</c:v>
                </c:pt>
                <c:pt idx="1075">
                  <c:v>32.5</c:v>
                </c:pt>
                <c:pt idx="1076">
                  <c:v>31.4</c:v>
                </c:pt>
                <c:pt idx="1077">
                  <c:v>30.6</c:v>
                </c:pt>
                <c:pt idx="1078">
                  <c:v>30</c:v>
                </c:pt>
                <c:pt idx="1079">
                  <c:v>29.6</c:v>
                </c:pt>
                <c:pt idx="1080">
                  <c:v>29.1</c:v>
                </c:pt>
                <c:pt idx="1081">
                  <c:v>30.6</c:v>
                </c:pt>
                <c:pt idx="1082">
                  <c:v>28.9</c:v>
                </c:pt>
                <c:pt idx="1083">
                  <c:v>28.4</c:v>
                </c:pt>
                <c:pt idx="1084">
                  <c:v>27.9</c:v>
                </c:pt>
                <c:pt idx="1085">
                  <c:v>27.1</c:v>
                </c:pt>
                <c:pt idx="1086">
                  <c:v>26.7</c:v>
                </c:pt>
                <c:pt idx="1087">
                  <c:v>26.3</c:v>
                </c:pt>
                <c:pt idx="1088">
                  <c:v>25.7</c:v>
                </c:pt>
                <c:pt idx="1089">
                  <c:v>25.8</c:v>
                </c:pt>
                <c:pt idx="1090">
                  <c:v>24.8</c:v>
                </c:pt>
                <c:pt idx="1091">
                  <c:v>24.6</c:v>
                </c:pt>
                <c:pt idx="1092">
                  <c:v>25.2</c:v>
                </c:pt>
                <c:pt idx="1093">
                  <c:v>25.4</c:v>
                </c:pt>
                <c:pt idx="1094">
                  <c:v>25.1</c:v>
                </c:pt>
                <c:pt idx="1095">
                  <c:v>25.6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CC-4D0A-82AD-7AA116DE6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924048"/>
        <c:axId val="1095080176"/>
      </c:scatterChart>
      <c:valAx>
        <c:axId val="111464048"/>
        <c:scaling>
          <c:orientation val="minMax"/>
          <c:max val="45657"/>
          <c:min val="4456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73648"/>
        <c:crosses val="autoZero"/>
        <c:crossBetween val="midCat"/>
        <c:majorUnit val="182.5"/>
      </c:valAx>
      <c:valAx>
        <c:axId val="11147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64048"/>
        <c:crosses val="autoZero"/>
        <c:crossBetween val="midCat"/>
      </c:valAx>
      <c:valAx>
        <c:axId val="10950801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(cfs)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924048"/>
        <c:crosses val="max"/>
        <c:crossBetween val="midCat"/>
      </c:valAx>
      <c:valAx>
        <c:axId val="10949240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09508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083858267716533"/>
          <c:y val="0.21791387451499808"/>
          <c:w val="0.30498950131233593"/>
          <c:h val="7.5255502924042247E-2"/>
        </c:manualLayout>
      </c:layout>
      <c:overlay val="0"/>
      <c:spPr>
        <a:solidFill>
          <a:schemeClr val="bg1"/>
        </a:solidFill>
        <a:ln>
          <a:solidFill>
            <a:schemeClr val="tx1">
              <a:lumMod val="25000"/>
              <a:lumOff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Nitrate-N &amp; TN: Clear Creek - Figure 7</a:t>
            </a:r>
          </a:p>
        </c:rich>
      </c:tx>
      <c:layout>
        <c:manualLayout>
          <c:xMode val="edge"/>
          <c:yMode val="edge"/>
          <c:x val="0.30725853976840634"/>
          <c:y val="1.44746279906632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99241761446487"/>
          <c:y val="0.14002219671841698"/>
          <c:w val="0.83045377661125697"/>
          <c:h val="0.64013990658881004"/>
        </c:manualLayout>
      </c:layout>
      <c:scatterChart>
        <c:scatterStyle val="lineMarker"/>
        <c:varyColors val="0"/>
        <c:ser>
          <c:idx val="0"/>
          <c:order val="0"/>
          <c:tx>
            <c:v>Nitrate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ClearCreek!$B$2:$B$22</c:f>
              <c:numCache>
                <c:formatCode>m/d/yyyy</c:formatCode>
                <c:ptCount val="21"/>
                <c:pt idx="0">
                  <c:v>44683</c:v>
                </c:pt>
                <c:pt idx="1">
                  <c:v>44711</c:v>
                </c:pt>
                <c:pt idx="2">
                  <c:v>44745</c:v>
                </c:pt>
                <c:pt idx="3">
                  <c:v>44781</c:v>
                </c:pt>
                <c:pt idx="4">
                  <c:v>44801</c:v>
                </c:pt>
                <c:pt idx="5">
                  <c:v>44829</c:v>
                </c:pt>
                <c:pt idx="6">
                  <c:v>44858</c:v>
                </c:pt>
                <c:pt idx="7">
                  <c:v>45039</c:v>
                </c:pt>
                <c:pt idx="8">
                  <c:v>45074</c:v>
                </c:pt>
                <c:pt idx="9">
                  <c:v>45102</c:v>
                </c:pt>
                <c:pt idx="10">
                  <c:v>45137</c:v>
                </c:pt>
                <c:pt idx="11">
                  <c:v>45166</c:v>
                </c:pt>
                <c:pt idx="12">
                  <c:v>45194</c:v>
                </c:pt>
                <c:pt idx="13">
                  <c:v>45236</c:v>
                </c:pt>
                <c:pt idx="14">
                  <c:v>45411</c:v>
                </c:pt>
                <c:pt idx="15">
                  <c:v>45439</c:v>
                </c:pt>
                <c:pt idx="16">
                  <c:v>45467</c:v>
                </c:pt>
                <c:pt idx="17">
                  <c:v>45501</c:v>
                </c:pt>
                <c:pt idx="18">
                  <c:v>45530</c:v>
                </c:pt>
                <c:pt idx="19">
                  <c:v>45564</c:v>
                </c:pt>
                <c:pt idx="20">
                  <c:v>45592</c:v>
                </c:pt>
              </c:numCache>
            </c:numRef>
          </c:xVal>
          <c:yVal>
            <c:numRef>
              <c:f>ClearCreek!$C$2:$C$22</c:f>
              <c:numCache>
                <c:formatCode>General</c:formatCode>
                <c:ptCount val="21"/>
                <c:pt idx="0">
                  <c:v>0.222</c:v>
                </c:pt>
                <c:pt idx="1">
                  <c:v>0.26100000000000001</c:v>
                </c:pt>
                <c:pt idx="2">
                  <c:v>8.9300000000000004E-2</c:v>
                </c:pt>
                <c:pt idx="3">
                  <c:v>0.19800000000000001</c:v>
                </c:pt>
                <c:pt idx="4">
                  <c:v>0.39600000000000002</c:v>
                </c:pt>
                <c:pt idx="5">
                  <c:v>0.42899999999999999</c:v>
                </c:pt>
                <c:pt idx="6">
                  <c:v>0.40899999999999997</c:v>
                </c:pt>
                <c:pt idx="7">
                  <c:v>0.63300000000000001</c:v>
                </c:pt>
                <c:pt idx="8">
                  <c:v>0.23100000000000001</c:v>
                </c:pt>
                <c:pt idx="9">
                  <c:v>0.20200000000000001</c:v>
                </c:pt>
                <c:pt idx="10">
                  <c:v>0.20799999999999999</c:v>
                </c:pt>
                <c:pt idx="11">
                  <c:v>0.26100000000000001</c:v>
                </c:pt>
                <c:pt idx="12">
                  <c:v>0.214</c:v>
                </c:pt>
                <c:pt idx="13">
                  <c:v>0.46</c:v>
                </c:pt>
                <c:pt idx="14">
                  <c:v>0.22500000000000001</c:v>
                </c:pt>
                <c:pt idx="15">
                  <c:v>0.249</c:v>
                </c:pt>
                <c:pt idx="16">
                  <c:v>2.3400000000000001E-2</c:v>
                </c:pt>
                <c:pt idx="17">
                  <c:v>0.308</c:v>
                </c:pt>
                <c:pt idx="18">
                  <c:v>0.222</c:v>
                </c:pt>
                <c:pt idx="19">
                  <c:v>0.16600000000000001</c:v>
                </c:pt>
                <c:pt idx="20">
                  <c:v>0.30099999999999999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6F-44BB-9CAE-60655C0578F7}"/>
            </c:ext>
          </c:extLst>
        </c:ser>
        <c:ser>
          <c:idx val="1"/>
          <c:order val="1"/>
          <c:tx>
            <c:v>TN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ClearCreek!$B$2:$B$22</c:f>
              <c:numCache>
                <c:formatCode>m/d/yyyy</c:formatCode>
                <c:ptCount val="21"/>
                <c:pt idx="0">
                  <c:v>44683</c:v>
                </c:pt>
                <c:pt idx="1">
                  <c:v>44711</c:v>
                </c:pt>
                <c:pt idx="2">
                  <c:v>44745</c:v>
                </c:pt>
                <c:pt idx="3">
                  <c:v>44781</c:v>
                </c:pt>
                <c:pt idx="4">
                  <c:v>44801</c:v>
                </c:pt>
                <c:pt idx="5">
                  <c:v>44829</c:v>
                </c:pt>
                <c:pt idx="6">
                  <c:v>44858</c:v>
                </c:pt>
                <c:pt idx="7">
                  <c:v>45039</c:v>
                </c:pt>
                <c:pt idx="8">
                  <c:v>45074</c:v>
                </c:pt>
                <c:pt idx="9">
                  <c:v>45102</c:v>
                </c:pt>
                <c:pt idx="10">
                  <c:v>45137</c:v>
                </c:pt>
                <c:pt idx="11">
                  <c:v>45166</c:v>
                </c:pt>
                <c:pt idx="12">
                  <c:v>45194</c:v>
                </c:pt>
                <c:pt idx="13">
                  <c:v>45236</c:v>
                </c:pt>
                <c:pt idx="14">
                  <c:v>45411</c:v>
                </c:pt>
                <c:pt idx="15">
                  <c:v>45439</c:v>
                </c:pt>
                <c:pt idx="16">
                  <c:v>45467</c:v>
                </c:pt>
                <c:pt idx="17">
                  <c:v>45501</c:v>
                </c:pt>
                <c:pt idx="18">
                  <c:v>45530</c:v>
                </c:pt>
                <c:pt idx="19">
                  <c:v>45564</c:v>
                </c:pt>
                <c:pt idx="20">
                  <c:v>45592</c:v>
                </c:pt>
              </c:numCache>
            </c:numRef>
          </c:xVal>
          <c:yVal>
            <c:numRef>
              <c:f>ClearCreek!$E$2:$E$22</c:f>
              <c:numCache>
                <c:formatCode>General</c:formatCode>
                <c:ptCount val="21"/>
                <c:pt idx="0">
                  <c:v>0.55200000000000005</c:v>
                </c:pt>
                <c:pt idx="1">
                  <c:v>2.2200000000000002</c:v>
                </c:pt>
                <c:pt idx="2">
                  <c:v>0.39300000000000002</c:v>
                </c:pt>
                <c:pt idx="3">
                  <c:v>0.45100000000000001</c:v>
                </c:pt>
                <c:pt idx="4">
                  <c:v>0.67600000000000005</c:v>
                </c:pt>
                <c:pt idx="5">
                  <c:v>0.65500000000000003</c:v>
                </c:pt>
                <c:pt idx="6">
                  <c:v>0.56499999999999995</c:v>
                </c:pt>
                <c:pt idx="7">
                  <c:v>1.02</c:v>
                </c:pt>
                <c:pt idx="8">
                  <c:v>0.77600000000000002</c:v>
                </c:pt>
                <c:pt idx="9">
                  <c:v>0.61</c:v>
                </c:pt>
                <c:pt idx="10">
                  <c:v>0.52</c:v>
                </c:pt>
                <c:pt idx="11">
                  <c:v>0.56299999999999994</c:v>
                </c:pt>
                <c:pt idx="12">
                  <c:v>0.435</c:v>
                </c:pt>
                <c:pt idx="13">
                  <c:v>0.63200000000000001</c:v>
                </c:pt>
                <c:pt idx="14">
                  <c:v>0.68</c:v>
                </c:pt>
                <c:pt idx="15">
                  <c:v>0.67600000000000005</c:v>
                </c:pt>
                <c:pt idx="16">
                  <c:v>0.374</c:v>
                </c:pt>
                <c:pt idx="17">
                  <c:v>0.621</c:v>
                </c:pt>
                <c:pt idx="18">
                  <c:v>0.48699999999999999</c:v>
                </c:pt>
                <c:pt idx="19">
                  <c:v>0.38200000000000001</c:v>
                </c:pt>
                <c:pt idx="20">
                  <c:v>0.47099999999999997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6F-44BB-9CAE-60655C057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799631"/>
        <c:axId val="1710805391"/>
      </c:scatterChart>
      <c:valAx>
        <c:axId val="1710799631"/>
        <c:scaling>
          <c:orientation val="minMax"/>
          <c:max val="45657"/>
          <c:min val="4456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805391"/>
        <c:crosses val="autoZero"/>
        <c:crossBetween val="midCat"/>
        <c:majorUnit val="182.5"/>
      </c:valAx>
      <c:valAx>
        <c:axId val="171080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&amp; 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799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906124234470679"/>
          <c:y val="0.15799747484301849"/>
          <c:w val="0.22224788568095652"/>
          <c:h val="5.0053319768672076E-2"/>
        </c:manualLayout>
      </c:layout>
      <c:overlay val="0"/>
      <c:spPr>
        <a:solidFill>
          <a:schemeClr val="bg1"/>
        </a:solidFill>
        <a:ln>
          <a:solidFill>
            <a:schemeClr val="tx1">
              <a:lumMod val="25000"/>
              <a:lumOff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TP vs Ortho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6777243122387476E-2"/>
                  <c:y val="-9.48129261100200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CrossTabClean!$M$2:$M$218</c:f>
              <c:numCache>
                <c:formatCode>0.000</c:formatCode>
                <c:ptCount val="217"/>
                <c:pt idx="0">
                  <c:v>0</c:v>
                </c:pt>
                <c:pt idx="1">
                  <c:v>9.1999999999999998E-3</c:v>
                </c:pt>
                <c:pt idx="2">
                  <c:v>5.4999999999999997E-3</c:v>
                </c:pt>
                <c:pt idx="3">
                  <c:v>2E-3</c:v>
                </c:pt>
                <c:pt idx="4">
                  <c:v>3.8E-3</c:v>
                </c:pt>
                <c:pt idx="5">
                  <c:v>1.9E-3</c:v>
                </c:pt>
                <c:pt idx="6">
                  <c:v>0</c:v>
                </c:pt>
                <c:pt idx="7">
                  <c:v>3.8E-3</c:v>
                </c:pt>
                <c:pt idx="8">
                  <c:v>5.0000000000000001E-3</c:v>
                </c:pt>
                <c:pt idx="9">
                  <c:v>3.2000000000000002E-3</c:v>
                </c:pt>
                <c:pt idx="10">
                  <c:v>1.23E-2</c:v>
                </c:pt>
                <c:pt idx="11">
                  <c:v>4.4999999999999997E-3</c:v>
                </c:pt>
                <c:pt idx="12">
                  <c:v>3.0000000000000001E-3</c:v>
                </c:pt>
                <c:pt idx="13">
                  <c:v>2.2000000000000001E-3</c:v>
                </c:pt>
                <c:pt idx="14">
                  <c:v>3.0999999999999999E-3</c:v>
                </c:pt>
                <c:pt idx="15">
                  <c:v>3.0000000000000001E-3</c:v>
                </c:pt>
                <c:pt idx="16">
                  <c:v>6.1000000000000004E-3</c:v>
                </c:pt>
                <c:pt idx="17">
                  <c:v>2.5999999999999999E-3</c:v>
                </c:pt>
                <c:pt idx="18">
                  <c:v>3.0999999999999999E-3</c:v>
                </c:pt>
                <c:pt idx="19">
                  <c:v>2.7000000000000001E-3</c:v>
                </c:pt>
                <c:pt idx="20">
                  <c:v>1.5E-3</c:v>
                </c:pt>
                <c:pt idx="21">
                  <c:v>2E-3</c:v>
                </c:pt>
                <c:pt idx="22">
                  <c:v>4.8999999999999998E-3</c:v>
                </c:pt>
                <c:pt idx="23">
                  <c:v>4.1000000000000003E-3</c:v>
                </c:pt>
                <c:pt idx="24">
                  <c:v>3.0000000000000001E-3</c:v>
                </c:pt>
                <c:pt idx="25">
                  <c:v>4.1999999999999997E-3</c:v>
                </c:pt>
                <c:pt idx="26">
                  <c:v>2.8E-3</c:v>
                </c:pt>
                <c:pt idx="27">
                  <c:v>2.8999999999999998E-3</c:v>
                </c:pt>
                <c:pt idx="28">
                  <c:v>4.3E-3</c:v>
                </c:pt>
                <c:pt idx="29">
                  <c:v>3.5000000000000001E-3</c:v>
                </c:pt>
                <c:pt idx="30">
                  <c:v>5.5999999999999999E-3</c:v>
                </c:pt>
                <c:pt idx="31">
                  <c:v>3.0999999999999999E-3</c:v>
                </c:pt>
                <c:pt idx="32">
                  <c:v>3.3999999999999998E-3</c:v>
                </c:pt>
                <c:pt idx="33">
                  <c:v>2.5000000000000001E-3</c:v>
                </c:pt>
                <c:pt idx="34">
                  <c:v>1.5E-3</c:v>
                </c:pt>
                <c:pt idx="35">
                  <c:v>2.5999999999999999E-3</c:v>
                </c:pt>
                <c:pt idx="36">
                  <c:v>8.9999999999999993E-3</c:v>
                </c:pt>
                <c:pt idx="37">
                  <c:v>1.7500000000000002E-2</c:v>
                </c:pt>
                <c:pt idx="38">
                  <c:v>2.8999999999999998E-3</c:v>
                </c:pt>
                <c:pt idx="39">
                  <c:v>4.3E-3</c:v>
                </c:pt>
                <c:pt idx="40">
                  <c:v>5.8999999999999999E-3</c:v>
                </c:pt>
                <c:pt idx="41">
                  <c:v>1.6000000000000001E-3</c:v>
                </c:pt>
                <c:pt idx="42">
                  <c:v>1.5E-3</c:v>
                </c:pt>
                <c:pt idx="43">
                  <c:v>5.1000000000000004E-3</c:v>
                </c:pt>
                <c:pt idx="44">
                  <c:v>4.0000000000000001E-3</c:v>
                </c:pt>
                <c:pt idx="45">
                  <c:v>3.5999999999999999E-3</c:v>
                </c:pt>
                <c:pt idx="46">
                  <c:v>2.8E-3</c:v>
                </c:pt>
                <c:pt idx="47">
                  <c:v>1.4200000000000001E-2</c:v>
                </c:pt>
                <c:pt idx="48">
                  <c:v>7.1000000000000004E-3</c:v>
                </c:pt>
                <c:pt idx="49">
                  <c:v>2.8999999999999998E-3</c:v>
                </c:pt>
                <c:pt idx="50">
                  <c:v>4.0000000000000001E-3</c:v>
                </c:pt>
                <c:pt idx="51">
                  <c:v>6.7000000000000002E-3</c:v>
                </c:pt>
                <c:pt idx="52">
                  <c:v>2.3999999999999998E-3</c:v>
                </c:pt>
                <c:pt idx="53">
                  <c:v>7.4999999999999997E-3</c:v>
                </c:pt>
                <c:pt idx="54">
                  <c:v>3.2000000000000002E-3</c:v>
                </c:pt>
                <c:pt idx="55">
                  <c:v>3.3E-3</c:v>
                </c:pt>
                <c:pt idx="56">
                  <c:v>2.23E-2</c:v>
                </c:pt>
                <c:pt idx="57">
                  <c:v>4.1000000000000002E-2</c:v>
                </c:pt>
                <c:pt idx="58">
                  <c:v>1.37E-2</c:v>
                </c:pt>
                <c:pt idx="59">
                  <c:v>8.2000000000000007E-3</c:v>
                </c:pt>
                <c:pt idx="60">
                  <c:v>1.52E-2</c:v>
                </c:pt>
                <c:pt idx="61">
                  <c:v>1.04E-2</c:v>
                </c:pt>
                <c:pt idx="62">
                  <c:v>5.4000000000000003E-3</c:v>
                </c:pt>
                <c:pt idx="63">
                  <c:v>2.0400000000000001E-2</c:v>
                </c:pt>
                <c:pt idx="64">
                  <c:v>1.7999999999999999E-2</c:v>
                </c:pt>
                <c:pt idx="65">
                  <c:v>1.52E-2</c:v>
                </c:pt>
                <c:pt idx="66">
                  <c:v>1.26E-2</c:v>
                </c:pt>
                <c:pt idx="67">
                  <c:v>9.7000000000000003E-3</c:v>
                </c:pt>
                <c:pt idx="68">
                  <c:v>1.12E-2</c:v>
                </c:pt>
                <c:pt idx="69">
                  <c:v>8.5000000000000006E-3</c:v>
                </c:pt>
                <c:pt idx="70">
                  <c:v>2.35E-2</c:v>
                </c:pt>
                <c:pt idx="71">
                  <c:v>1.9E-2</c:v>
                </c:pt>
                <c:pt idx="72">
                  <c:v>1.37E-2</c:v>
                </c:pt>
                <c:pt idx="73">
                  <c:v>1.3599999999999999E-2</c:v>
                </c:pt>
                <c:pt idx="74">
                  <c:v>1.06E-2</c:v>
                </c:pt>
                <c:pt idx="75">
                  <c:v>1.1599999999999999E-2</c:v>
                </c:pt>
                <c:pt idx="76">
                  <c:v>8.0000000000000002E-3</c:v>
                </c:pt>
                <c:pt idx="77">
                  <c:v>3.5299999999999998E-2</c:v>
                </c:pt>
                <c:pt idx="78">
                  <c:v>0.45</c:v>
                </c:pt>
                <c:pt idx="79">
                  <c:v>5.5399999999999998E-2</c:v>
                </c:pt>
                <c:pt idx="80">
                  <c:v>3.7600000000000001E-2</c:v>
                </c:pt>
                <c:pt idx="81">
                  <c:v>4.5900000000000003E-2</c:v>
                </c:pt>
                <c:pt idx="82">
                  <c:v>3.9E-2</c:v>
                </c:pt>
                <c:pt idx="83">
                  <c:v>1.4800000000000001E-2</c:v>
                </c:pt>
                <c:pt idx="84">
                  <c:v>5.1200000000000002E-2</c:v>
                </c:pt>
                <c:pt idx="85">
                  <c:v>0.11700000000000001</c:v>
                </c:pt>
                <c:pt idx="86">
                  <c:v>8.3299999999999999E-2</c:v>
                </c:pt>
                <c:pt idx="87">
                  <c:v>5.8599999999999999E-2</c:v>
                </c:pt>
                <c:pt idx="88">
                  <c:v>4.9500000000000002E-2</c:v>
                </c:pt>
                <c:pt idx="89">
                  <c:v>3.27E-2</c:v>
                </c:pt>
                <c:pt idx="90">
                  <c:v>1.9300000000000001E-2</c:v>
                </c:pt>
                <c:pt idx="91">
                  <c:v>2.29E-2</c:v>
                </c:pt>
                <c:pt idx="92">
                  <c:v>4.7600000000000003E-2</c:v>
                </c:pt>
                <c:pt idx="93">
                  <c:v>3.2000000000000001E-2</c:v>
                </c:pt>
                <c:pt idx="94">
                  <c:v>6.6799999999999998E-2</c:v>
                </c:pt>
                <c:pt idx="95">
                  <c:v>3.8699999999999998E-2</c:v>
                </c:pt>
                <c:pt idx="96">
                  <c:v>2.24E-2</c:v>
                </c:pt>
                <c:pt idx="97">
                  <c:v>1.9099999999999999E-2</c:v>
                </c:pt>
                <c:pt idx="98">
                  <c:v>1.2200000000000001E-2</c:v>
                </c:pt>
                <c:pt idx="99">
                  <c:v>0.26400000000000001</c:v>
                </c:pt>
                <c:pt idx="100">
                  <c:v>2.1499999999999998E-2</c:v>
                </c:pt>
                <c:pt idx="101">
                  <c:v>1.5800000000000002E-2</c:v>
                </c:pt>
                <c:pt idx="102">
                  <c:v>2.06E-2</c:v>
                </c:pt>
                <c:pt idx="103">
                  <c:v>1.6400000000000001E-2</c:v>
                </c:pt>
                <c:pt idx="104">
                  <c:v>5.8999999999999999E-3</c:v>
                </c:pt>
                <c:pt idx="105">
                  <c:v>1.3299999999999999E-2</c:v>
                </c:pt>
                <c:pt idx="106">
                  <c:v>2.3099999999999999E-2</c:v>
                </c:pt>
                <c:pt idx="107">
                  <c:v>2.8799999999999999E-2</c:v>
                </c:pt>
                <c:pt idx="108">
                  <c:v>1.7600000000000001E-2</c:v>
                </c:pt>
                <c:pt idx="109">
                  <c:v>2.4500000000000001E-2</c:v>
                </c:pt>
                <c:pt idx="110">
                  <c:v>1.66E-2</c:v>
                </c:pt>
                <c:pt idx="111">
                  <c:v>7.4000000000000003E-3</c:v>
                </c:pt>
                <c:pt idx="112">
                  <c:v>1.6299999999999999E-2</c:v>
                </c:pt>
                <c:pt idx="113">
                  <c:v>2.2599999999999999E-2</c:v>
                </c:pt>
                <c:pt idx="114">
                  <c:v>3.0800000000000001E-2</c:v>
                </c:pt>
                <c:pt idx="115">
                  <c:v>1.7899999999999999E-2</c:v>
                </c:pt>
                <c:pt idx="116">
                  <c:v>1.5699999999999999E-2</c:v>
                </c:pt>
                <c:pt idx="117">
                  <c:v>1.15E-2</c:v>
                </c:pt>
                <c:pt idx="118">
                  <c:v>7.3000000000000001E-3</c:v>
                </c:pt>
                <c:pt idx="119">
                  <c:v>9.2999999999999992E-3</c:v>
                </c:pt>
                <c:pt idx="120">
                  <c:v>0.251</c:v>
                </c:pt>
                <c:pt idx="121">
                  <c:v>2.7199999999999998E-2</c:v>
                </c:pt>
                <c:pt idx="122">
                  <c:v>1.55E-2</c:v>
                </c:pt>
                <c:pt idx="123">
                  <c:v>2.3099999999999999E-2</c:v>
                </c:pt>
                <c:pt idx="124">
                  <c:v>1.0999999999999999E-2</c:v>
                </c:pt>
                <c:pt idx="125">
                  <c:v>5.7999999999999996E-3</c:v>
                </c:pt>
                <c:pt idx="126">
                  <c:v>1.7399999999999999E-2</c:v>
                </c:pt>
                <c:pt idx="127">
                  <c:v>3.2000000000000001E-2</c:v>
                </c:pt>
                <c:pt idx="128">
                  <c:v>4.1799999999999997E-2</c:v>
                </c:pt>
                <c:pt idx="129">
                  <c:v>1.55E-2</c:v>
                </c:pt>
                <c:pt idx="130">
                  <c:v>2.6700000000000002E-2</c:v>
                </c:pt>
                <c:pt idx="131">
                  <c:v>1.7500000000000002E-2</c:v>
                </c:pt>
                <c:pt idx="132">
                  <c:v>6.7000000000000002E-3</c:v>
                </c:pt>
                <c:pt idx="133">
                  <c:v>1.5100000000000001E-2</c:v>
                </c:pt>
                <c:pt idx="134">
                  <c:v>2.5499999999999998E-2</c:v>
                </c:pt>
                <c:pt idx="135">
                  <c:v>3.3399999999999999E-2</c:v>
                </c:pt>
                <c:pt idx="136">
                  <c:v>1.9400000000000001E-2</c:v>
                </c:pt>
                <c:pt idx="137">
                  <c:v>1.38E-2</c:v>
                </c:pt>
                <c:pt idx="138">
                  <c:v>9.4999999999999998E-3</c:v>
                </c:pt>
                <c:pt idx="139">
                  <c:v>7.1000000000000004E-3</c:v>
                </c:pt>
                <c:pt idx="140">
                  <c:v>1.9099999999999999E-2</c:v>
                </c:pt>
                <c:pt idx="141">
                  <c:v>0.16600000000000001</c:v>
                </c:pt>
                <c:pt idx="142">
                  <c:v>2.1399999999999999E-2</c:v>
                </c:pt>
                <c:pt idx="143">
                  <c:v>4.3999999999999997E-2</c:v>
                </c:pt>
                <c:pt idx="144">
                  <c:v>4.0399999999999998E-2</c:v>
                </c:pt>
                <c:pt idx="145">
                  <c:v>2.29E-2</c:v>
                </c:pt>
                <c:pt idx="146">
                  <c:v>1.9E-2</c:v>
                </c:pt>
                <c:pt idx="147">
                  <c:v>2.75E-2</c:v>
                </c:pt>
                <c:pt idx="148">
                  <c:v>2.9499999999999998E-2</c:v>
                </c:pt>
                <c:pt idx="149">
                  <c:v>0.14099999999999999</c:v>
                </c:pt>
                <c:pt idx="150">
                  <c:v>5.3600000000000002E-2</c:v>
                </c:pt>
                <c:pt idx="151">
                  <c:v>3.7400000000000003E-2</c:v>
                </c:pt>
                <c:pt idx="152">
                  <c:v>2.1100000000000001E-2</c:v>
                </c:pt>
                <c:pt idx="153">
                  <c:v>1.1599999999999999E-2</c:v>
                </c:pt>
                <c:pt idx="154">
                  <c:v>1.9800000000000002E-2</c:v>
                </c:pt>
                <c:pt idx="155">
                  <c:v>4.5199999999999997E-2</c:v>
                </c:pt>
                <c:pt idx="156">
                  <c:v>3.0599999999999999E-2</c:v>
                </c:pt>
                <c:pt idx="157">
                  <c:v>4.5499999999999999E-2</c:v>
                </c:pt>
                <c:pt idx="158">
                  <c:v>3.32E-2</c:v>
                </c:pt>
                <c:pt idx="159">
                  <c:v>2.3800000000000002E-2</c:v>
                </c:pt>
                <c:pt idx="160">
                  <c:v>2.0199999999999999E-2</c:v>
                </c:pt>
                <c:pt idx="161">
                  <c:v>1.0500000000000001E-2</c:v>
                </c:pt>
                <c:pt idx="162">
                  <c:v>0.34699999999999998</c:v>
                </c:pt>
                <c:pt idx="163">
                  <c:v>#N/A</c:v>
                </c:pt>
                <c:pt idx="164">
                  <c:v>2.8799999999999999E-2</c:v>
                </c:pt>
                <c:pt idx="165">
                  <c:v>3.4799999999999998E-2</c:v>
                </c:pt>
                <c:pt idx="166">
                  <c:v>1.5299999999999999E-2</c:v>
                </c:pt>
                <c:pt idx="167">
                  <c:v>8.5000000000000006E-3</c:v>
                </c:pt>
                <c:pt idx="168">
                  <c:v>1.7000000000000001E-2</c:v>
                </c:pt>
                <c:pt idx="169">
                  <c:v>3.4099999999999998E-2</c:v>
                </c:pt>
                <c:pt idx="170">
                  <c:v>0.16600000000000001</c:v>
                </c:pt>
                <c:pt idx="171">
                  <c:v>3.6299999999999999E-2</c:v>
                </c:pt>
                <c:pt idx="172">
                  <c:v>2.4E-2</c:v>
                </c:pt>
                <c:pt idx="173">
                  <c:v>1.9699999999999999E-2</c:v>
                </c:pt>
                <c:pt idx="174">
                  <c:v>7.9000000000000008E-3</c:v>
                </c:pt>
                <c:pt idx="175">
                  <c:v>1.6400000000000001E-2</c:v>
                </c:pt>
                <c:pt idx="176">
                  <c:v>3.49E-2</c:v>
                </c:pt>
                <c:pt idx="177">
                  <c:v>2.4E-2</c:v>
                </c:pt>
                <c:pt idx="178">
                  <c:v>3.2899999999999999E-2</c:v>
                </c:pt>
                <c:pt idx="179">
                  <c:v>2.3900000000000001E-2</c:v>
                </c:pt>
                <c:pt idx="180">
                  <c:v>1.54E-2</c:v>
                </c:pt>
                <c:pt idx="181">
                  <c:v>9.4999999999999998E-3</c:v>
                </c:pt>
                <c:pt idx="182">
                  <c:v>1.4999999999999999E-2</c:v>
                </c:pt>
                <c:pt idx="183">
                  <c:v>0.33400000000000002</c:v>
                </c:pt>
                <c:pt idx="184">
                  <c:v>2.9899999999999999E-2</c:v>
                </c:pt>
                <c:pt idx="185">
                  <c:v>1.9400000000000001E-2</c:v>
                </c:pt>
                <c:pt idx="186">
                  <c:v>2.2700000000000001E-2</c:v>
                </c:pt>
                <c:pt idx="187">
                  <c:v>1.5699999999999999E-2</c:v>
                </c:pt>
                <c:pt idx="188">
                  <c:v>8.6999999999999994E-3</c:v>
                </c:pt>
                <c:pt idx="189">
                  <c:v>1.8800000000000001E-2</c:v>
                </c:pt>
                <c:pt idx="190">
                  <c:v>4.36E-2</c:v>
                </c:pt>
                <c:pt idx="191">
                  <c:v>0.13100000000000001</c:v>
                </c:pt>
                <c:pt idx="192">
                  <c:v>2.75E-2</c:v>
                </c:pt>
                <c:pt idx="193">
                  <c:v>1.95E-2</c:v>
                </c:pt>
                <c:pt idx="194">
                  <c:v>2.5700000000000001E-2</c:v>
                </c:pt>
                <c:pt idx="195">
                  <c:v>7.4999999999999997E-3</c:v>
                </c:pt>
                <c:pt idx="196">
                  <c:v>1.5299999999999999E-2</c:v>
                </c:pt>
                <c:pt idx="197">
                  <c:v>4.5600000000000002E-2</c:v>
                </c:pt>
                <c:pt idx="198">
                  <c:v>3.1E-2</c:v>
                </c:pt>
                <c:pt idx="199">
                  <c:v>6.7900000000000002E-2</c:v>
                </c:pt>
                <c:pt idx="200">
                  <c:v>1.7100000000000001E-2</c:v>
                </c:pt>
                <c:pt idx="201">
                  <c:v>1.29E-2</c:v>
                </c:pt>
                <c:pt idx="202">
                  <c:v>0.01</c:v>
                </c:pt>
                <c:pt idx="203">
                  <c:v>1.72E-2</c:v>
                </c:pt>
                <c:pt idx="204">
                  <c:v>3.6400000000000002E-2</c:v>
                </c:pt>
                <c:pt idx="205">
                  <c:v>0.121</c:v>
                </c:pt>
                <c:pt idx="206">
                  <c:v>2.69E-2</c:v>
                </c:pt>
                <c:pt idx="207">
                  <c:v>1.7299999999999999E-2</c:v>
                </c:pt>
                <c:pt idx="208">
                  <c:v>0.02</c:v>
                </c:pt>
                <c:pt idx="209">
                  <c:v>7.0000000000000001E-3</c:v>
                </c:pt>
                <c:pt idx="210">
                  <c:v>1.8200000000000001E-2</c:v>
                </c:pt>
                <c:pt idx="211">
                  <c:v>3.7999999999999999E-2</c:v>
                </c:pt>
                <c:pt idx="212">
                  <c:v>3.5499999999999997E-2</c:v>
                </c:pt>
                <c:pt idx="213">
                  <c:v>4.8300000000000003E-2</c:v>
                </c:pt>
                <c:pt idx="214">
                  <c:v>1.55E-2</c:v>
                </c:pt>
                <c:pt idx="215">
                  <c:v>1.6799999999999999E-2</c:v>
                </c:pt>
                <c:pt idx="216">
                  <c:v>9.9000000000000008E-3</c:v>
                </c:pt>
              </c:numCache>
            </c:numRef>
          </c:xVal>
          <c:yVal>
            <c:numRef>
              <c:f>CrossTabClean!$H$2:$H$218</c:f>
              <c:numCache>
                <c:formatCode>0.00</c:formatCode>
                <c:ptCount val="21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</c:v>
                </c:pt>
                <c:pt idx="8">
                  <c:v>1.2999999999999999E-3</c:v>
                </c:pt>
                <c:pt idx="9">
                  <c:v>1.1999999999999999E-3</c:v>
                </c:pt>
                <c:pt idx="10">
                  <c:v>1E-3</c:v>
                </c:pt>
                <c:pt idx="11">
                  <c:v>1.4E-3</c:v>
                </c:pt>
                <c:pt idx="12">
                  <c:v>2.8E-3</c:v>
                </c:pt>
                <c:pt idx="13">
                  <c:v>1.1999999999999999E-3</c:v>
                </c:pt>
                <c:pt idx="14">
                  <c:v>0</c:v>
                </c:pt>
                <c:pt idx="15">
                  <c:v>1.1000000000000001E-3</c:v>
                </c:pt>
                <c:pt idx="16">
                  <c:v>1.2999999999999999E-3</c:v>
                </c:pt>
                <c:pt idx="17">
                  <c:v>1.9E-3</c:v>
                </c:pt>
                <c:pt idx="18">
                  <c:v>1.1999999999999999E-3</c:v>
                </c:pt>
                <c:pt idx="19">
                  <c:v>1.1999999999999999E-3</c:v>
                </c:pt>
                <c:pt idx="20">
                  <c:v>1.5E-3</c:v>
                </c:pt>
                <c:pt idx="21">
                  <c:v>0</c:v>
                </c:pt>
                <c:pt idx="22">
                  <c:v>1.5E-3</c:v>
                </c:pt>
                <c:pt idx="23">
                  <c:v>1.1999999999999999E-3</c:v>
                </c:pt>
                <c:pt idx="24">
                  <c:v>0</c:v>
                </c:pt>
                <c:pt idx="25">
                  <c:v>1.1999999999999999E-3</c:v>
                </c:pt>
                <c:pt idx="26">
                  <c:v>2.3999999999999998E-3</c:v>
                </c:pt>
                <c:pt idx="27">
                  <c:v>2.8999999999999998E-3</c:v>
                </c:pt>
                <c:pt idx="28">
                  <c:v>1.2999999999999999E-3</c:v>
                </c:pt>
                <c:pt idx="29">
                  <c:v>1.1999999999999999E-3</c:v>
                </c:pt>
                <c:pt idx="30">
                  <c:v>1.1999999999999999E-3</c:v>
                </c:pt>
                <c:pt idx="31">
                  <c:v>0</c:v>
                </c:pt>
                <c:pt idx="32">
                  <c:v>1.2999999999999999E-3</c:v>
                </c:pt>
                <c:pt idx="33">
                  <c:v>1E-3</c:v>
                </c:pt>
                <c:pt idx="34">
                  <c:v>0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0</c:v>
                </c:pt>
                <c:pt idx="43">
                  <c:v>1.1999999999999999E-3</c:v>
                </c:pt>
                <c:pt idx="44">
                  <c:v>1.1999999999999999E-3</c:v>
                </c:pt>
                <c:pt idx="45">
                  <c:v>1.8E-3</c:v>
                </c:pt>
                <c:pt idx="46">
                  <c:v>1.9E-3</c:v>
                </c:pt>
                <c:pt idx="47">
                  <c:v>2.8E-3</c:v>
                </c:pt>
                <c:pt idx="48">
                  <c:v>1E-3</c:v>
                </c:pt>
                <c:pt idx="49">
                  <c:v>1E-3</c:v>
                </c:pt>
                <c:pt idx="50">
                  <c:v>1.1000000000000001E-3</c:v>
                </c:pt>
                <c:pt idx="51">
                  <c:v>1.1000000000000001E-3</c:v>
                </c:pt>
                <c:pt idx="52">
                  <c:v>0</c:v>
                </c:pt>
                <c:pt idx="53">
                  <c:v>2.5999999999999999E-3</c:v>
                </c:pt>
                <c:pt idx="54">
                  <c:v>1E-3</c:v>
                </c:pt>
                <c:pt idx="55">
                  <c:v>0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5.7999999999999996E-3</c:v>
                </c:pt>
                <c:pt idx="64">
                  <c:v>5.1999999999999998E-3</c:v>
                </c:pt>
                <c:pt idx="65">
                  <c:v>7.4000000000000003E-3</c:v>
                </c:pt>
                <c:pt idx="66">
                  <c:v>7.1999999999999998E-3</c:v>
                </c:pt>
                <c:pt idx="67">
                  <c:v>5.7000000000000002E-3</c:v>
                </c:pt>
                <c:pt idx="68">
                  <c:v>4.7000000000000002E-3</c:v>
                </c:pt>
                <c:pt idx="69">
                  <c:v>3.8999999999999998E-3</c:v>
                </c:pt>
                <c:pt idx="70">
                  <c:v>1.09E-2</c:v>
                </c:pt>
                <c:pt idx="71">
                  <c:v>1.1599999999999999E-2</c:v>
                </c:pt>
                <c:pt idx="72">
                  <c:v>5.1000000000000004E-3</c:v>
                </c:pt>
                <c:pt idx="73">
                  <c:v>6.8999999999999999E-3</c:v>
                </c:pt>
                <c:pt idx="74">
                  <c:v>5.0000000000000001E-3</c:v>
                </c:pt>
                <c:pt idx="75">
                  <c:v>5.7000000000000002E-3</c:v>
                </c:pt>
                <c:pt idx="76">
                  <c:v>3.0000000000000001E-3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5.8999999999999999E-3</c:v>
                </c:pt>
                <c:pt idx="85">
                  <c:v>8.9999999999999993E-3</c:v>
                </c:pt>
                <c:pt idx="86">
                  <c:v>1.0999999999999999E-2</c:v>
                </c:pt>
                <c:pt idx="87">
                  <c:v>1.1900000000000001E-2</c:v>
                </c:pt>
                <c:pt idx="88">
                  <c:v>1.3299999999999999E-2</c:v>
                </c:pt>
                <c:pt idx="89">
                  <c:v>5.3E-3</c:v>
                </c:pt>
                <c:pt idx="90">
                  <c:v>2.3999999999999998E-3</c:v>
                </c:pt>
                <c:pt idx="91">
                  <c:v>2.7000000000000001E-3</c:v>
                </c:pt>
                <c:pt idx="92">
                  <c:v>5.5999999999999999E-3</c:v>
                </c:pt>
                <c:pt idx="93">
                  <c:v>1.6999999999999999E-3</c:v>
                </c:pt>
                <c:pt idx="94">
                  <c:v>8.6E-3</c:v>
                </c:pt>
                <c:pt idx="95">
                  <c:v>5.1000000000000004E-3</c:v>
                </c:pt>
                <c:pt idx="96">
                  <c:v>3.7000000000000002E-3</c:v>
                </c:pt>
                <c:pt idx="97">
                  <c:v>1.6000000000000001E-3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2.5000000000000001E-3</c:v>
                </c:pt>
                <c:pt idx="106">
                  <c:v>4.8999999999999998E-3</c:v>
                </c:pt>
                <c:pt idx="107">
                  <c:v>6.4000000000000003E-3</c:v>
                </c:pt>
                <c:pt idx="108">
                  <c:v>6.1999999999999998E-3</c:v>
                </c:pt>
                <c:pt idx="109">
                  <c:v>6.0000000000000001E-3</c:v>
                </c:pt>
                <c:pt idx="110">
                  <c:v>3.0999999999999999E-3</c:v>
                </c:pt>
                <c:pt idx="111">
                  <c:v>2E-3</c:v>
                </c:pt>
                <c:pt idx="112">
                  <c:v>5.0000000000000001E-3</c:v>
                </c:pt>
                <c:pt idx="113">
                  <c:v>6.8999999999999999E-3</c:v>
                </c:pt>
                <c:pt idx="114">
                  <c:v>4.4999999999999997E-3</c:v>
                </c:pt>
                <c:pt idx="115">
                  <c:v>4.1000000000000003E-3</c:v>
                </c:pt>
                <c:pt idx="116">
                  <c:v>4.0000000000000001E-3</c:v>
                </c:pt>
                <c:pt idx="117">
                  <c:v>2E-3</c:v>
                </c:pt>
                <c:pt idx="118">
                  <c:v>1.2999999999999999E-3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2.5999999999999999E-3</c:v>
                </c:pt>
                <c:pt idx="127">
                  <c:v>5.8999999999999999E-3</c:v>
                </c:pt>
                <c:pt idx="128">
                  <c:v>1.03E-2</c:v>
                </c:pt>
                <c:pt idx="129">
                  <c:v>4.1999999999999997E-3</c:v>
                </c:pt>
                <c:pt idx="130">
                  <c:v>6.8999999999999999E-3</c:v>
                </c:pt>
                <c:pt idx="131">
                  <c:v>2.8999999999999998E-3</c:v>
                </c:pt>
                <c:pt idx="132">
                  <c:v>1.4E-3</c:v>
                </c:pt>
                <c:pt idx="133">
                  <c:v>2.7000000000000001E-3</c:v>
                </c:pt>
                <c:pt idx="134">
                  <c:v>6.0000000000000001E-3</c:v>
                </c:pt>
                <c:pt idx="135">
                  <c:v>4.7999999999999996E-3</c:v>
                </c:pt>
                <c:pt idx="136">
                  <c:v>3.8E-3</c:v>
                </c:pt>
                <c:pt idx="137">
                  <c:v>1.9E-3</c:v>
                </c:pt>
                <c:pt idx="138">
                  <c:v>1.8E-3</c:v>
                </c:pt>
                <c:pt idx="139">
                  <c:v>1.1999999999999999E-3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2.8999999999999998E-3</c:v>
                </c:pt>
                <c:pt idx="148">
                  <c:v>1.2999999999999999E-3</c:v>
                </c:pt>
                <c:pt idx="149">
                  <c:v>5.7999999999999996E-3</c:v>
                </c:pt>
                <c:pt idx="150">
                  <c:v>1.1599999999999999E-2</c:v>
                </c:pt>
                <c:pt idx="151">
                  <c:v>1.17E-2</c:v>
                </c:pt>
                <c:pt idx="152">
                  <c:v>1.6999999999999999E-3</c:v>
                </c:pt>
                <c:pt idx="153">
                  <c:v>1.1000000000000001E-3</c:v>
                </c:pt>
                <c:pt idx="154">
                  <c:v>2.0999999999999999E-3</c:v>
                </c:pt>
                <c:pt idx="155">
                  <c:v>2.7000000000000001E-3</c:v>
                </c:pt>
                <c:pt idx="156">
                  <c:v>1.4E-3</c:v>
                </c:pt>
                <c:pt idx="157">
                  <c:v>8.0000000000000002E-3</c:v>
                </c:pt>
                <c:pt idx="158">
                  <c:v>6.3E-3</c:v>
                </c:pt>
                <c:pt idx="159">
                  <c:v>2.3999999999999998E-3</c:v>
                </c:pt>
                <c:pt idx="160">
                  <c:v>1.4E-3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2.0999999999999999E-3</c:v>
                </c:pt>
                <c:pt idx="169">
                  <c:v>3.5000000000000001E-3</c:v>
                </c:pt>
                <c:pt idx="170">
                  <c:v>8.5000000000000006E-3</c:v>
                </c:pt>
                <c:pt idx="171">
                  <c:v>7.1999999999999998E-3</c:v>
                </c:pt>
                <c:pt idx="172">
                  <c:v>6.8999999999999999E-3</c:v>
                </c:pt>
                <c:pt idx="173">
                  <c:v>1.4E-3</c:v>
                </c:pt>
                <c:pt idx="174">
                  <c:v>1.1000000000000001E-3</c:v>
                </c:pt>
                <c:pt idx="175">
                  <c:v>2.3E-3</c:v>
                </c:pt>
                <c:pt idx="176">
                  <c:v>3.8999999999999998E-3</c:v>
                </c:pt>
                <c:pt idx="177">
                  <c:v>2.2000000000000001E-3</c:v>
                </c:pt>
                <c:pt idx="178">
                  <c:v>5.3E-3</c:v>
                </c:pt>
                <c:pt idx="179">
                  <c:v>2.0999999999999999E-3</c:v>
                </c:pt>
                <c:pt idx="180">
                  <c:v>0</c:v>
                </c:pt>
                <c:pt idx="181">
                  <c:v>0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2.8E-3</c:v>
                </c:pt>
                <c:pt idx="190">
                  <c:v>4.0000000000000001E-3</c:v>
                </c:pt>
                <c:pt idx="191">
                  <c:v>6.7999999999999996E-3</c:v>
                </c:pt>
                <c:pt idx="192">
                  <c:v>5.7999999999999996E-3</c:v>
                </c:pt>
                <c:pt idx="193">
                  <c:v>3.7000000000000002E-3</c:v>
                </c:pt>
                <c:pt idx="194">
                  <c:v>1.8E-3</c:v>
                </c:pt>
                <c:pt idx="195">
                  <c:v>0</c:v>
                </c:pt>
                <c:pt idx="196">
                  <c:v>2.8999999999999998E-3</c:v>
                </c:pt>
                <c:pt idx="197">
                  <c:v>5.1999999999999998E-3</c:v>
                </c:pt>
                <c:pt idx="198">
                  <c:v>2.2000000000000001E-3</c:v>
                </c:pt>
                <c:pt idx="199">
                  <c:v>0.02</c:v>
                </c:pt>
                <c:pt idx="200">
                  <c:v>1.1999999999999999E-3</c:v>
                </c:pt>
                <c:pt idx="201">
                  <c:v>1E-3</c:v>
                </c:pt>
                <c:pt idx="202">
                  <c:v>0</c:v>
                </c:pt>
                <c:pt idx="203">
                  <c:v>2.0999999999999999E-3</c:v>
                </c:pt>
                <c:pt idx="204">
                  <c:v>3.5999999999999999E-3</c:v>
                </c:pt>
                <c:pt idx="205">
                  <c:v>6.4000000000000003E-3</c:v>
                </c:pt>
                <c:pt idx="206">
                  <c:v>4.8999999999999998E-3</c:v>
                </c:pt>
                <c:pt idx="207">
                  <c:v>3.8E-3</c:v>
                </c:pt>
                <c:pt idx="208">
                  <c:v>1.8E-3</c:v>
                </c:pt>
                <c:pt idx="209">
                  <c:v>0</c:v>
                </c:pt>
                <c:pt idx="210">
                  <c:v>1.8E-3</c:v>
                </c:pt>
                <c:pt idx="211">
                  <c:v>5.0000000000000001E-3</c:v>
                </c:pt>
                <c:pt idx="212">
                  <c:v>1.6999999999999999E-3</c:v>
                </c:pt>
                <c:pt idx="213">
                  <c:v>1.5299999999999999E-2</c:v>
                </c:pt>
                <c:pt idx="214">
                  <c:v>1E-3</c:v>
                </c:pt>
                <c:pt idx="215">
                  <c:v>0</c:v>
                </c:pt>
                <c:pt idx="2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9B-4D66-A9F8-D5EE3AE6F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820223"/>
        <c:axId val="620806303"/>
      </c:scatterChart>
      <c:valAx>
        <c:axId val="620820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Phosphorus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806303"/>
        <c:crosses val="autoZero"/>
        <c:crossBetween val="midCat"/>
      </c:valAx>
      <c:valAx>
        <c:axId val="620806303"/>
        <c:scaling>
          <c:orientation val="minMax"/>
          <c:max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Orthophosphate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8202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5402935744144"/>
          <c:y val="4.606919455610866E-2"/>
          <c:w val="0.70570914746767766"/>
          <c:h val="0.75244345041801919"/>
        </c:manualLayout>
      </c:layout>
      <c:scatterChart>
        <c:scatterStyle val="lineMarker"/>
        <c:varyColors val="0"/>
        <c:ser>
          <c:idx val="0"/>
          <c:order val="0"/>
          <c:tx>
            <c:v>TN vs Nitrate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>
                    <a:lumMod val="25000"/>
                    <a:lumOff val="75000"/>
                  </a:schemeClr>
                </a:solidFill>
              </a:ln>
              <a:effectLst/>
            </c:spPr>
          </c:marker>
          <c:xVal>
            <c:numRef>
              <c:f>CrossTabClean!$L$2:$L$218</c:f>
              <c:numCache>
                <c:formatCode>0.00</c:formatCode>
                <c:ptCount val="217"/>
                <c:pt idx="0">
                  <c:v>0.23899999999999999</c:v>
                </c:pt>
                <c:pt idx="1">
                  <c:v>0.33200000000000002</c:v>
                </c:pt>
                <c:pt idx="2">
                  <c:v>0.19500000000000001</c:v>
                </c:pt>
                <c:pt idx="3">
                  <c:v>0.17100000000000001</c:v>
                </c:pt>
                <c:pt idx="4">
                  <c:v>0.191</c:v>
                </c:pt>
                <c:pt idx="5">
                  <c:v>0.17799999999999999</c:v>
                </c:pt>
                <c:pt idx="6">
                  <c:v>0.19700000000000001</c:v>
                </c:pt>
                <c:pt idx="7">
                  <c:v>0.28299999999999997</c:v>
                </c:pt>
                <c:pt idx="8">
                  <c:v>0.23100000000000001</c:v>
                </c:pt>
                <c:pt idx="9">
                  <c:v>0.188</c:v>
                </c:pt>
                <c:pt idx="10">
                  <c:v>0.184</c:v>
                </c:pt>
                <c:pt idx="11">
                  <c:v>0.20399999999999999</c:v>
                </c:pt>
                <c:pt idx="12">
                  <c:v>0.20399999999999999</c:v>
                </c:pt>
                <c:pt idx="13">
                  <c:v>0.26</c:v>
                </c:pt>
                <c:pt idx="14">
                  <c:v>0.26600000000000001</c:v>
                </c:pt>
                <c:pt idx="15">
                  <c:v>0.23799999999999999</c:v>
                </c:pt>
                <c:pt idx="16">
                  <c:v>0.20499999999999999</c:v>
                </c:pt>
                <c:pt idx="17">
                  <c:v>0.184</c:v>
                </c:pt>
                <c:pt idx="18">
                  <c:v>0.187</c:v>
                </c:pt>
                <c:pt idx="19">
                  <c:v>0.221</c:v>
                </c:pt>
                <c:pt idx="20">
                  <c:v>0.246</c:v>
                </c:pt>
                <c:pt idx="21">
                  <c:v>0.17799999999999999</c:v>
                </c:pt>
                <c:pt idx="22">
                  <c:v>0.215</c:v>
                </c:pt>
                <c:pt idx="23">
                  <c:v>0.19500000000000001</c:v>
                </c:pt>
                <c:pt idx="24">
                  <c:v>0.129</c:v>
                </c:pt>
                <c:pt idx="25">
                  <c:v>0.20300000000000001</c:v>
                </c:pt>
                <c:pt idx="26">
                  <c:v>0.21199999999999999</c:v>
                </c:pt>
                <c:pt idx="27">
                  <c:v>0.20499999999999999</c:v>
                </c:pt>
                <c:pt idx="28">
                  <c:v>0.16800000000000001</c:v>
                </c:pt>
                <c:pt idx="29">
                  <c:v>0.157</c:v>
                </c:pt>
                <c:pt idx="30">
                  <c:v>0.21099999999999999</c:v>
                </c:pt>
                <c:pt idx="31">
                  <c:v>0.161</c:v>
                </c:pt>
                <c:pt idx="32">
                  <c:v>0.17799999999999999</c:v>
                </c:pt>
                <c:pt idx="33">
                  <c:v>0.19600000000000001</c:v>
                </c:pt>
                <c:pt idx="34">
                  <c:v>0.17599999999999999</c:v>
                </c:pt>
                <c:pt idx="35">
                  <c:v>0.16900000000000001</c:v>
                </c:pt>
                <c:pt idx="36">
                  <c:v>0.25900000000000001</c:v>
                </c:pt>
                <c:pt idx="37">
                  <c:v>0.19700000000000001</c:v>
                </c:pt>
                <c:pt idx="38">
                  <c:v>0.13800000000000001</c:v>
                </c:pt>
                <c:pt idx="39">
                  <c:v>0.224</c:v>
                </c:pt>
                <c:pt idx="40">
                  <c:v>0.219</c:v>
                </c:pt>
                <c:pt idx="41">
                  <c:v>0.15</c:v>
                </c:pt>
                <c:pt idx="42">
                  <c:v>0.183</c:v>
                </c:pt>
                <c:pt idx="43">
                  <c:v>0.21299999999999999</c:v>
                </c:pt>
                <c:pt idx="44">
                  <c:v>0.19500000000000001</c:v>
                </c:pt>
                <c:pt idx="45">
                  <c:v>0.14000000000000001</c:v>
                </c:pt>
                <c:pt idx="46">
                  <c:v>0.19</c:v>
                </c:pt>
                <c:pt idx="47">
                  <c:v>0.27900000000000003</c:v>
                </c:pt>
                <c:pt idx="48">
                  <c:v>0.224</c:v>
                </c:pt>
                <c:pt idx="49">
                  <c:v>0.189</c:v>
                </c:pt>
                <c:pt idx="50">
                  <c:v>0.17199999999999999</c:v>
                </c:pt>
                <c:pt idx="51">
                  <c:v>0.216</c:v>
                </c:pt>
                <c:pt idx="52">
                  <c:v>0.157</c:v>
                </c:pt>
                <c:pt idx="53">
                  <c:v>0.26500000000000001</c:v>
                </c:pt>
                <c:pt idx="54">
                  <c:v>0.13400000000000001</c:v>
                </c:pt>
                <c:pt idx="55">
                  <c:v>0.188</c:v>
                </c:pt>
                <c:pt idx="56">
                  <c:v>0.434</c:v>
                </c:pt>
                <c:pt idx="57">
                  <c:v>0.52600000000000002</c:v>
                </c:pt>
                <c:pt idx="58">
                  <c:v>0.22900000000000001</c:v>
                </c:pt>
                <c:pt idx="59">
                  <c:v>0.20899999999999999</c:v>
                </c:pt>
                <c:pt idx="60">
                  <c:v>0.26200000000000001</c:v>
                </c:pt>
                <c:pt idx="61">
                  <c:v>0.24399999999999999</c:v>
                </c:pt>
                <c:pt idx="62">
                  <c:v>0.18099999999999999</c:v>
                </c:pt>
                <c:pt idx="63">
                  <c:v>0.47</c:v>
                </c:pt>
                <c:pt idx="64">
                  <c:v>0.28899999999999998</c:v>
                </c:pt>
                <c:pt idx="65">
                  <c:v>0.27700000000000002</c:v>
                </c:pt>
                <c:pt idx="66">
                  <c:v>0.24399999999999999</c:v>
                </c:pt>
                <c:pt idx="67">
                  <c:v>0.224</c:v>
                </c:pt>
                <c:pt idx="68">
                  <c:v>0.22600000000000001</c:v>
                </c:pt>
                <c:pt idx="69">
                  <c:v>0.248</c:v>
                </c:pt>
                <c:pt idx="70">
                  <c:v>0.376</c:v>
                </c:pt>
                <c:pt idx="71">
                  <c:v>0.35299999999999998</c:v>
                </c:pt>
                <c:pt idx="72">
                  <c:v>0.26100000000000001</c:v>
                </c:pt>
                <c:pt idx="73">
                  <c:v>0.23599999999999999</c:v>
                </c:pt>
                <c:pt idx="74">
                  <c:v>0.25700000000000001</c:v>
                </c:pt>
                <c:pt idx="75">
                  <c:v>0.23799999999999999</c:v>
                </c:pt>
                <c:pt idx="76">
                  <c:v>0.27100000000000002</c:v>
                </c:pt>
                <c:pt idx="77">
                  <c:v>0.55200000000000005</c:v>
                </c:pt>
                <c:pt idx="78">
                  <c:v>2.2200000000000002</c:v>
                </c:pt>
                <c:pt idx="79">
                  <c:v>0.39300000000000002</c:v>
                </c:pt>
                <c:pt idx="80">
                  <c:v>0.45100000000000001</c:v>
                </c:pt>
                <c:pt idx="81">
                  <c:v>0.67600000000000005</c:v>
                </c:pt>
                <c:pt idx="82">
                  <c:v>0.65500000000000003</c:v>
                </c:pt>
                <c:pt idx="83">
                  <c:v>0.56499999999999995</c:v>
                </c:pt>
                <c:pt idx="84">
                  <c:v>1.02</c:v>
                </c:pt>
                <c:pt idx="85">
                  <c:v>0.77600000000000002</c:v>
                </c:pt>
                <c:pt idx="86">
                  <c:v>0.61</c:v>
                </c:pt>
                <c:pt idx="87">
                  <c:v>0.52</c:v>
                </c:pt>
                <c:pt idx="88">
                  <c:v>0.56299999999999994</c:v>
                </c:pt>
                <c:pt idx="89">
                  <c:v>0.435</c:v>
                </c:pt>
                <c:pt idx="90">
                  <c:v>0.63200000000000001</c:v>
                </c:pt>
                <c:pt idx="91">
                  <c:v>0.68</c:v>
                </c:pt>
                <c:pt idx="92">
                  <c:v>0.67600000000000005</c:v>
                </c:pt>
                <c:pt idx="93">
                  <c:v>0.374</c:v>
                </c:pt>
                <c:pt idx="94">
                  <c:v>0.621</c:v>
                </c:pt>
                <c:pt idx="95">
                  <c:v>0.48699999999999999</c:v>
                </c:pt>
                <c:pt idx="96">
                  <c:v>0.38200000000000001</c:v>
                </c:pt>
                <c:pt idx="97">
                  <c:v>0.47099999999999997</c:v>
                </c:pt>
                <c:pt idx="98">
                  <c:v>0.22900000000000001</c:v>
                </c:pt>
                <c:pt idx="99">
                  <c:v>1.63</c:v>
                </c:pt>
                <c:pt idx="100">
                  <c:v>0.24299999999999999</c:v>
                </c:pt>
                <c:pt idx="101">
                  <c:v>0.252</c:v>
                </c:pt>
                <c:pt idx="102">
                  <c:v>0.33300000000000002</c:v>
                </c:pt>
                <c:pt idx="103">
                  <c:v>0.30399999999999999</c:v>
                </c:pt>
                <c:pt idx="104">
                  <c:v>0.20699999999999999</c:v>
                </c:pt>
                <c:pt idx="105">
                  <c:v>0.48699999999999999</c:v>
                </c:pt>
                <c:pt idx="106">
                  <c:v>0.29699999999999999</c:v>
                </c:pt>
                <c:pt idx="107">
                  <c:v>0.32900000000000001</c:v>
                </c:pt>
                <c:pt idx="108">
                  <c:v>0.26200000000000001</c:v>
                </c:pt>
                <c:pt idx="109">
                  <c:v>0.318</c:v>
                </c:pt>
                <c:pt idx="110">
                  <c:v>0.28999999999999998</c:v>
                </c:pt>
                <c:pt idx="111">
                  <c:v>0.246</c:v>
                </c:pt>
                <c:pt idx="112">
                  <c:v>0.36399999999999999</c:v>
                </c:pt>
                <c:pt idx="113">
                  <c:v>0.34699999999999998</c:v>
                </c:pt>
                <c:pt idx="114">
                  <c:v>0.29199999999999998</c:v>
                </c:pt>
                <c:pt idx="115">
                  <c:v>0.28299999999999997</c:v>
                </c:pt>
                <c:pt idx="116">
                  <c:v>0.29199999999999998</c:v>
                </c:pt>
                <c:pt idx="117">
                  <c:v>0.249</c:v>
                </c:pt>
                <c:pt idx="118">
                  <c:v>0.26400000000000001</c:v>
                </c:pt>
                <c:pt idx="119">
                  <c:v>0.182</c:v>
                </c:pt>
                <c:pt idx="120">
                  <c:v>1.63</c:v>
                </c:pt>
                <c:pt idx="121">
                  <c:v>0.252</c:v>
                </c:pt>
                <c:pt idx="122">
                  <c:v>0.221</c:v>
                </c:pt>
                <c:pt idx="123">
                  <c:v>0.27400000000000002</c:v>
                </c:pt>
                <c:pt idx="124">
                  <c:v>0.19800000000000001</c:v>
                </c:pt>
                <c:pt idx="125">
                  <c:v>0.16500000000000001</c:v>
                </c:pt>
                <c:pt idx="126">
                  <c:v>0.47</c:v>
                </c:pt>
                <c:pt idx="127">
                  <c:v>0.51300000000000001</c:v>
                </c:pt>
                <c:pt idx="128">
                  <c:v>0.40799999999999997</c:v>
                </c:pt>
                <c:pt idx="129">
                  <c:v>0.19400000000000001</c:v>
                </c:pt>
                <c:pt idx="130">
                  <c:v>0.27900000000000003</c:v>
                </c:pt>
                <c:pt idx="131">
                  <c:v>0.23499999999999999</c:v>
                </c:pt>
                <c:pt idx="132">
                  <c:v>0.191</c:v>
                </c:pt>
                <c:pt idx="133">
                  <c:v>0.32400000000000001</c:v>
                </c:pt>
                <c:pt idx="134">
                  <c:v>0.34899999999999998</c:v>
                </c:pt>
                <c:pt idx="135">
                  <c:v>0.317</c:v>
                </c:pt>
                <c:pt idx="136">
                  <c:v>0.23699999999999999</c:v>
                </c:pt>
                <c:pt idx="137">
                  <c:v>0.20200000000000001</c:v>
                </c:pt>
                <c:pt idx="138">
                  <c:v>0.156</c:v>
                </c:pt>
                <c:pt idx="139">
                  <c:v>0.151</c:v>
                </c:pt>
                <c:pt idx="140">
                  <c:v>0.31</c:v>
                </c:pt>
                <c:pt idx="141">
                  <c:v>0.71499999999999997</c:v>
                </c:pt>
                <c:pt idx="142">
                  <c:v>0.246</c:v>
                </c:pt>
                <c:pt idx="143">
                  <c:v>0.29399999999999998</c:v>
                </c:pt>
                <c:pt idx="144">
                  <c:v>0.3</c:v>
                </c:pt>
                <c:pt idx="145">
                  <c:v>0.26500000000000001</c:v>
                </c:pt>
                <c:pt idx="146">
                  <c:v>0.23200000000000001</c:v>
                </c:pt>
                <c:pt idx="147">
                  <c:v>0.375</c:v>
                </c:pt>
                <c:pt idx="148">
                  <c:v>0.28799999999999998</c:v>
                </c:pt>
                <c:pt idx="149">
                  <c:v>0.46600000000000003</c:v>
                </c:pt>
                <c:pt idx="150">
                  <c:v>0.36599999999999999</c:v>
                </c:pt>
                <c:pt idx="151">
                  <c:v>0.27400000000000002</c:v>
                </c:pt>
                <c:pt idx="152">
                  <c:v>0.246</c:v>
                </c:pt>
                <c:pt idx="153">
                  <c:v>0.22600000000000001</c:v>
                </c:pt>
                <c:pt idx="154">
                  <c:v>0.26</c:v>
                </c:pt>
                <c:pt idx="155">
                  <c:v>0.317</c:v>
                </c:pt>
                <c:pt idx="156">
                  <c:v>0.28599999999999998</c:v>
                </c:pt>
                <c:pt idx="157">
                  <c:v>0.34799999999999998</c:v>
                </c:pt>
                <c:pt idx="158">
                  <c:v>0.28000000000000003</c:v>
                </c:pt>
                <c:pt idx="159">
                  <c:v>0.27800000000000002</c:v>
                </c:pt>
                <c:pt idx="160">
                  <c:v>0.251</c:v>
                </c:pt>
                <c:pt idx="161">
                  <c:v>0.21</c:v>
                </c:pt>
                <c:pt idx="162">
                  <c:v>1.82</c:v>
                </c:pt>
                <c:pt idx="163">
                  <c:v>#N/A</c:v>
                </c:pt>
                <c:pt idx="164">
                  <c:v>0.27800000000000002</c:v>
                </c:pt>
                <c:pt idx="165">
                  <c:v>0.32400000000000001</c:v>
                </c:pt>
                <c:pt idx="166">
                  <c:v>0.21199999999999999</c:v>
                </c:pt>
                <c:pt idx="167">
                  <c:v>0.157</c:v>
                </c:pt>
                <c:pt idx="168">
                  <c:v>0.434</c:v>
                </c:pt>
                <c:pt idx="169">
                  <c:v>0.32</c:v>
                </c:pt>
                <c:pt idx="170">
                  <c:v>0.56799999999999995</c:v>
                </c:pt>
                <c:pt idx="171">
                  <c:v>0.30299999999999999</c:v>
                </c:pt>
                <c:pt idx="172">
                  <c:v>0.26</c:v>
                </c:pt>
                <c:pt idx="173">
                  <c:v>0.22500000000000001</c:v>
                </c:pt>
                <c:pt idx="174">
                  <c:v>0.188</c:v>
                </c:pt>
                <c:pt idx="175">
                  <c:v>0.28000000000000003</c:v>
                </c:pt>
                <c:pt idx="176">
                  <c:v>0.35399999999999998</c:v>
                </c:pt>
                <c:pt idx="177">
                  <c:v>0.25700000000000001</c:v>
                </c:pt>
                <c:pt idx="178">
                  <c:v>0.32800000000000001</c:v>
                </c:pt>
                <c:pt idx="179">
                  <c:v>0.27500000000000002</c:v>
                </c:pt>
                <c:pt idx="180">
                  <c:v>0.222</c:v>
                </c:pt>
                <c:pt idx="181">
                  <c:v>0.184</c:v>
                </c:pt>
                <c:pt idx="182">
                  <c:v>0.249</c:v>
                </c:pt>
                <c:pt idx="183">
                  <c:v>1.7</c:v>
                </c:pt>
                <c:pt idx="184">
                  <c:v>0.25</c:v>
                </c:pt>
                <c:pt idx="185">
                  <c:v>0.25600000000000001</c:v>
                </c:pt>
                <c:pt idx="186">
                  <c:v>0.27400000000000002</c:v>
                </c:pt>
                <c:pt idx="187">
                  <c:v>0.21299999999999999</c:v>
                </c:pt>
                <c:pt idx="188">
                  <c:v>0.158</c:v>
                </c:pt>
                <c:pt idx="189">
                  <c:v>0.437</c:v>
                </c:pt>
                <c:pt idx="190">
                  <c:v>0.33400000000000002</c:v>
                </c:pt>
                <c:pt idx="191">
                  <c:v>0.53600000000000003</c:v>
                </c:pt>
                <c:pt idx="192">
                  <c:v>0.26100000000000001</c:v>
                </c:pt>
                <c:pt idx="193">
                  <c:v>0.252</c:v>
                </c:pt>
                <c:pt idx="194">
                  <c:v>0.28499999999999998</c:v>
                </c:pt>
                <c:pt idx="195">
                  <c:v>0.158</c:v>
                </c:pt>
                <c:pt idx="196">
                  <c:v>0.24199999999999999</c:v>
                </c:pt>
                <c:pt idx="197">
                  <c:v>0.38500000000000001</c:v>
                </c:pt>
                <c:pt idx="198">
                  <c:v>0.27300000000000002</c:v>
                </c:pt>
                <c:pt idx="199">
                  <c:v>0.442</c:v>
                </c:pt>
                <c:pt idx="200">
                  <c:v>0.28899999999999998</c:v>
                </c:pt>
                <c:pt idx="201">
                  <c:v>0.25</c:v>
                </c:pt>
                <c:pt idx="202">
                  <c:v>0.2</c:v>
                </c:pt>
                <c:pt idx="203">
                  <c:v>0.41599999999999998</c:v>
                </c:pt>
                <c:pt idx="204">
                  <c:v>0.315</c:v>
                </c:pt>
                <c:pt idx="205">
                  <c:v>0.55300000000000005</c:v>
                </c:pt>
                <c:pt idx="206">
                  <c:v>0.248</c:v>
                </c:pt>
                <c:pt idx="207">
                  <c:v>0.23400000000000001</c:v>
                </c:pt>
                <c:pt idx="208">
                  <c:v>0.23200000000000001</c:v>
                </c:pt>
                <c:pt idx="209">
                  <c:v>0.155</c:v>
                </c:pt>
                <c:pt idx="210">
                  <c:v>0.25900000000000001</c:v>
                </c:pt>
                <c:pt idx="211">
                  <c:v>0.36699999999999999</c:v>
                </c:pt>
                <c:pt idx="212">
                  <c:v>0.27700000000000002</c:v>
                </c:pt>
                <c:pt idx="213">
                  <c:v>0.374</c:v>
                </c:pt>
                <c:pt idx="214">
                  <c:v>0.27200000000000002</c:v>
                </c:pt>
                <c:pt idx="215">
                  <c:v>0.22600000000000001</c:v>
                </c:pt>
                <c:pt idx="216">
                  <c:v>0.186</c:v>
                </c:pt>
              </c:numCache>
            </c:numRef>
          </c:xVal>
          <c:yVal>
            <c:numRef>
              <c:f>CrossTabClean!$G$2:$G$218</c:f>
              <c:numCache>
                <c:formatCode>0.00</c:formatCode>
                <c:ptCount val="217"/>
                <c:pt idx="0">
                  <c:v>0.19</c:v>
                </c:pt>
                <c:pt idx="1">
                  <c:v>0.17499999999999999</c:v>
                </c:pt>
                <c:pt idx="2">
                  <c:v>0.122</c:v>
                </c:pt>
                <c:pt idx="3">
                  <c:v>0.11899999999999999</c:v>
                </c:pt>
                <c:pt idx="4">
                  <c:v>0.125</c:v>
                </c:pt>
                <c:pt idx="5">
                  <c:v>0.13700000000000001</c:v>
                </c:pt>
                <c:pt idx="6">
                  <c:v>0.17100000000000001</c:v>
                </c:pt>
                <c:pt idx="7">
                  <c:v>0.24</c:v>
                </c:pt>
                <c:pt idx="8">
                  <c:v>0.14899999999999999</c:v>
                </c:pt>
                <c:pt idx="9">
                  <c:v>0.113</c:v>
                </c:pt>
                <c:pt idx="10">
                  <c:v>0.12</c:v>
                </c:pt>
                <c:pt idx="11">
                  <c:v>0.13900000000000001</c:v>
                </c:pt>
                <c:pt idx="12">
                  <c:v>0.155</c:v>
                </c:pt>
                <c:pt idx="13">
                  <c:v>0.21299999999999999</c:v>
                </c:pt>
                <c:pt idx="14">
                  <c:v>0.22</c:v>
                </c:pt>
                <c:pt idx="15">
                  <c:v>0.16900000000000001</c:v>
                </c:pt>
                <c:pt idx="16">
                  <c:v>0.13200000000000001</c:v>
                </c:pt>
                <c:pt idx="17">
                  <c:v>0.13</c:v>
                </c:pt>
                <c:pt idx="18">
                  <c:v>0.13</c:v>
                </c:pt>
                <c:pt idx="19">
                  <c:v>0.188</c:v>
                </c:pt>
                <c:pt idx="20">
                  <c:v>0.20499999999999999</c:v>
                </c:pt>
                <c:pt idx="21">
                  <c:v>0.14599999999999999</c:v>
                </c:pt>
                <c:pt idx="22">
                  <c:v>0.14199999999999999</c:v>
                </c:pt>
                <c:pt idx="23">
                  <c:v>0.11</c:v>
                </c:pt>
                <c:pt idx="24">
                  <c:v>8.0100000000000005E-2</c:v>
                </c:pt>
                <c:pt idx="25">
                  <c:v>0.14799999999999999</c:v>
                </c:pt>
                <c:pt idx="26">
                  <c:v>0.16600000000000001</c:v>
                </c:pt>
                <c:pt idx="27">
                  <c:v>0.153</c:v>
                </c:pt>
                <c:pt idx="28">
                  <c:v>0.115</c:v>
                </c:pt>
                <c:pt idx="29">
                  <c:v>8.5000000000000006E-2</c:v>
                </c:pt>
                <c:pt idx="30">
                  <c:v>0.14199999999999999</c:v>
                </c:pt>
                <c:pt idx="31">
                  <c:v>0.105</c:v>
                </c:pt>
                <c:pt idx="32">
                  <c:v>0.12</c:v>
                </c:pt>
                <c:pt idx="33">
                  <c:v>0.16200000000000001</c:v>
                </c:pt>
                <c:pt idx="34">
                  <c:v>0.14699999999999999</c:v>
                </c:pt>
                <c:pt idx="35">
                  <c:v>0.113</c:v>
                </c:pt>
                <c:pt idx="36">
                  <c:v>0.122</c:v>
                </c:pt>
                <c:pt idx="37">
                  <c:v>0.13</c:v>
                </c:pt>
                <c:pt idx="38">
                  <c:v>7.9200000000000007E-2</c:v>
                </c:pt>
                <c:pt idx="39">
                  <c:v>0.13500000000000001</c:v>
                </c:pt>
                <c:pt idx="40">
                  <c:v>0.126</c:v>
                </c:pt>
                <c:pt idx="41">
                  <c:v>0.11</c:v>
                </c:pt>
                <c:pt idx="42">
                  <c:v>0.15</c:v>
                </c:pt>
                <c:pt idx="43">
                  <c:v>0.14499999999999999</c:v>
                </c:pt>
                <c:pt idx="44">
                  <c:v>0.109</c:v>
                </c:pt>
                <c:pt idx="45">
                  <c:v>8.1500000000000003E-2</c:v>
                </c:pt>
                <c:pt idx="46">
                  <c:v>0.13900000000000001</c:v>
                </c:pt>
                <c:pt idx="47">
                  <c:v>0.157</c:v>
                </c:pt>
                <c:pt idx="48">
                  <c:v>0.152</c:v>
                </c:pt>
                <c:pt idx="49">
                  <c:v>0.111</c:v>
                </c:pt>
                <c:pt idx="50">
                  <c:v>8.72E-2</c:v>
                </c:pt>
                <c:pt idx="51">
                  <c:v>0.14299999999999999</c:v>
                </c:pt>
                <c:pt idx="52">
                  <c:v>0.10299999999999999</c:v>
                </c:pt>
                <c:pt idx="53">
                  <c:v>0.14399999999999999</c:v>
                </c:pt>
                <c:pt idx="54">
                  <c:v>0.13600000000000001</c:v>
                </c:pt>
                <c:pt idx="55">
                  <c:v>0.11</c:v>
                </c:pt>
                <c:pt idx="56">
                  <c:v>0.27700000000000002</c:v>
                </c:pt>
                <c:pt idx="57">
                  <c:v>0.191</c:v>
                </c:pt>
                <c:pt idx="58">
                  <c:v>0.121</c:v>
                </c:pt>
                <c:pt idx="59">
                  <c:v>0.121</c:v>
                </c:pt>
                <c:pt idx="60">
                  <c:v>0.152</c:v>
                </c:pt>
                <c:pt idx="61">
                  <c:v>0.17</c:v>
                </c:pt>
                <c:pt idx="62">
                  <c:v>0.11</c:v>
                </c:pt>
                <c:pt idx="63">
                  <c:v>0.30599999999999999</c:v>
                </c:pt>
                <c:pt idx="64">
                  <c:v>0.14799999999999999</c:v>
                </c:pt>
                <c:pt idx="65">
                  <c:v>0.14499999999999999</c:v>
                </c:pt>
                <c:pt idx="66">
                  <c:v>0.14199999999999999</c:v>
                </c:pt>
                <c:pt idx="67">
                  <c:v>0.13700000000000001</c:v>
                </c:pt>
                <c:pt idx="68">
                  <c:v>0.14299999999999999</c:v>
                </c:pt>
                <c:pt idx="69">
                  <c:v>0.17299999999999999</c:v>
                </c:pt>
                <c:pt idx="70">
                  <c:v>0.25700000000000001</c:v>
                </c:pt>
                <c:pt idx="71">
                  <c:v>0.21299999999999999</c:v>
                </c:pt>
                <c:pt idx="72">
                  <c:v>0.151</c:v>
                </c:pt>
                <c:pt idx="73">
                  <c:v>0.128</c:v>
                </c:pt>
                <c:pt idx="74">
                  <c:v>0.155</c:v>
                </c:pt>
                <c:pt idx="75">
                  <c:v>0.18</c:v>
                </c:pt>
                <c:pt idx="76">
                  <c:v>0.2</c:v>
                </c:pt>
                <c:pt idx="77">
                  <c:v>0.222</c:v>
                </c:pt>
                <c:pt idx="78">
                  <c:v>0.26100000000000001</c:v>
                </c:pt>
                <c:pt idx="79">
                  <c:v>8.9300000000000004E-2</c:v>
                </c:pt>
                <c:pt idx="80">
                  <c:v>0.19800000000000001</c:v>
                </c:pt>
                <c:pt idx="81">
                  <c:v>0.39600000000000002</c:v>
                </c:pt>
                <c:pt idx="82">
                  <c:v>0.42899999999999999</c:v>
                </c:pt>
                <c:pt idx="83">
                  <c:v>0.40899999999999997</c:v>
                </c:pt>
                <c:pt idx="84">
                  <c:v>0.63300000000000001</c:v>
                </c:pt>
                <c:pt idx="85">
                  <c:v>0.23100000000000001</c:v>
                </c:pt>
                <c:pt idx="86">
                  <c:v>0.20200000000000001</c:v>
                </c:pt>
                <c:pt idx="87">
                  <c:v>0.20799999999999999</c:v>
                </c:pt>
                <c:pt idx="88">
                  <c:v>0.26100000000000001</c:v>
                </c:pt>
                <c:pt idx="89">
                  <c:v>0.214</c:v>
                </c:pt>
                <c:pt idx="90">
                  <c:v>0.46</c:v>
                </c:pt>
                <c:pt idx="91">
                  <c:v>0.22500000000000001</c:v>
                </c:pt>
                <c:pt idx="92">
                  <c:v>0.249</c:v>
                </c:pt>
                <c:pt idx="93">
                  <c:v>2.3400000000000001E-2</c:v>
                </c:pt>
                <c:pt idx="94">
                  <c:v>0.308</c:v>
                </c:pt>
                <c:pt idx="95">
                  <c:v>0.222</c:v>
                </c:pt>
                <c:pt idx="96">
                  <c:v>0.16600000000000001</c:v>
                </c:pt>
                <c:pt idx="97">
                  <c:v>0.30099999999999999</c:v>
                </c:pt>
                <c:pt idx="98">
                  <c:v>4.0500000000000001E-2</c:v>
                </c:pt>
                <c:pt idx="99">
                  <c:v>0.184</c:v>
                </c:pt>
                <c:pt idx="100">
                  <c:v>9.7199999999999995E-2</c:v>
                </c:pt>
                <c:pt idx="101">
                  <c:v>0.10199999999999999</c:v>
                </c:pt>
                <c:pt idx="102">
                  <c:v>0.16800000000000001</c:v>
                </c:pt>
                <c:pt idx="103">
                  <c:v>0.16600000000000001</c:v>
                </c:pt>
                <c:pt idx="104">
                  <c:v>0.11</c:v>
                </c:pt>
                <c:pt idx="105">
                  <c:v>0.33100000000000002</c:v>
                </c:pt>
                <c:pt idx="106">
                  <c:v>0.14499999999999999</c:v>
                </c:pt>
                <c:pt idx="107">
                  <c:v>0.13600000000000001</c:v>
                </c:pt>
                <c:pt idx="108">
                  <c:v>0.121</c:v>
                </c:pt>
                <c:pt idx="109">
                  <c:v>0.14299999999999999</c:v>
                </c:pt>
                <c:pt idx="110">
                  <c:v>0.14299999999999999</c:v>
                </c:pt>
                <c:pt idx="111">
                  <c:v>0.161</c:v>
                </c:pt>
                <c:pt idx="112">
                  <c:v>0.19900000000000001</c:v>
                </c:pt>
                <c:pt idx="113">
                  <c:v>0.18099999999999999</c:v>
                </c:pt>
                <c:pt idx="114">
                  <c:v>0.11799999999999999</c:v>
                </c:pt>
                <c:pt idx="115">
                  <c:v>0.11</c:v>
                </c:pt>
                <c:pt idx="116">
                  <c:v>0.13200000000000001</c:v>
                </c:pt>
                <c:pt idx="117">
                  <c:v>8.2500000000000004E-2</c:v>
                </c:pt>
                <c:pt idx="118">
                  <c:v>0.14599999999999999</c:v>
                </c:pt>
                <c:pt idx="119">
                  <c:v>2.3E-3</c:v>
                </c:pt>
                <c:pt idx="120">
                  <c:v>0.17100000000000001</c:v>
                </c:pt>
                <c:pt idx="121">
                  <c:v>7.1199999999999999E-2</c:v>
                </c:pt>
                <c:pt idx="122">
                  <c:v>5.3199999999999997E-2</c:v>
                </c:pt>
                <c:pt idx="123">
                  <c:v>2.87E-2</c:v>
                </c:pt>
                <c:pt idx="124">
                  <c:v>0.03</c:v>
                </c:pt>
                <c:pt idx="125">
                  <c:v>5.3499999999999999E-2</c:v>
                </c:pt>
                <c:pt idx="126">
                  <c:v>0.27100000000000002</c:v>
                </c:pt>
                <c:pt idx="127">
                  <c:v>0.13800000000000001</c:v>
                </c:pt>
                <c:pt idx="128">
                  <c:v>0.11</c:v>
                </c:pt>
                <c:pt idx="129">
                  <c:v>2.0799999999999999E-2</c:v>
                </c:pt>
                <c:pt idx="130">
                  <c:v>3.6999999999999998E-2</c:v>
                </c:pt>
                <c:pt idx="131">
                  <c:v>5.0700000000000002E-2</c:v>
                </c:pt>
                <c:pt idx="132">
                  <c:v>8.5099999999999995E-2</c:v>
                </c:pt>
                <c:pt idx="133">
                  <c:v>0.13500000000000001</c:v>
                </c:pt>
                <c:pt idx="134">
                  <c:v>0.127</c:v>
                </c:pt>
                <c:pt idx="135">
                  <c:v>9.7100000000000006E-2</c:v>
                </c:pt>
                <c:pt idx="136">
                  <c:v>2.8799999999999999E-2</c:v>
                </c:pt>
                <c:pt idx="137">
                  <c:v>1.2999999999999999E-2</c:v>
                </c:pt>
                <c:pt idx="138">
                  <c:v>1.4E-2</c:v>
                </c:pt>
                <c:pt idx="139">
                  <c:v>2.12E-2</c:v>
                </c:pt>
                <c:pt idx="140">
                  <c:v>3.5099999999999999E-2</c:v>
                </c:pt>
                <c:pt idx="141">
                  <c:v>2.98E-2</c:v>
                </c:pt>
                <c:pt idx="142">
                  <c:v>3.5000000000000001E-3</c:v>
                </c:pt>
                <c:pt idx="143">
                  <c:v>4.1700000000000001E-2</c:v>
                </c:pt>
                <c:pt idx="144">
                  <c:v>2.2499999999999999E-2</c:v>
                </c:pt>
                <c:pt idx="145">
                  <c:v>1.12E-2</c:v>
                </c:pt>
                <c:pt idx="146">
                  <c:v>8.0999999999999996E-3</c:v>
                </c:pt>
                <c:pt idx="147">
                  <c:v>9.8400000000000001E-2</c:v>
                </c:pt>
                <c:pt idx="148">
                  <c:v>9.2999999999999992E-3</c:v>
                </c:pt>
                <c:pt idx="149">
                  <c:v>5.0599999999999999E-2</c:v>
                </c:pt>
                <c:pt idx="150">
                  <c:v>5.11E-2</c:v>
                </c:pt>
                <c:pt idx="151">
                  <c:v>1.9900000000000001E-2</c:v>
                </c:pt>
                <c:pt idx="152">
                  <c:v>9.4999999999999998E-3</c:v>
                </c:pt>
                <c:pt idx="153">
                  <c:v>8.0999999999999996E-3</c:v>
                </c:pt>
                <c:pt idx="154">
                  <c:v>1.1900000000000001E-2</c:v>
                </c:pt>
                <c:pt idx="155">
                  <c:v>3.6600000000000001E-2</c:v>
                </c:pt>
                <c:pt idx="156">
                  <c:v>6.8999999999999999E-3</c:v>
                </c:pt>
                <c:pt idx="157">
                  <c:v>4.1500000000000002E-2</c:v>
                </c:pt>
                <c:pt idx="158">
                  <c:v>2.0400000000000001E-2</c:v>
                </c:pt>
                <c:pt idx="159">
                  <c:v>1.44E-2</c:v>
                </c:pt>
                <c:pt idx="160">
                  <c:v>1.06E-2</c:v>
                </c:pt>
                <c:pt idx="161">
                  <c:v>4.3E-3</c:v>
                </c:pt>
                <c:pt idx="162">
                  <c:v>0.13300000000000001</c:v>
                </c:pt>
                <c:pt idx="163">
                  <c:v>#N/A</c:v>
                </c:pt>
                <c:pt idx="164">
                  <c:v>3.6400000000000002E-2</c:v>
                </c:pt>
                <c:pt idx="165">
                  <c:v>1.15E-2</c:v>
                </c:pt>
                <c:pt idx="166">
                  <c:v>2.3E-3</c:v>
                </c:pt>
                <c:pt idx="167">
                  <c:v>3.5000000000000001E-3</c:v>
                </c:pt>
                <c:pt idx="168">
                  <c:v>0.20799999999999999</c:v>
                </c:pt>
                <c:pt idx="169">
                  <c:v>9.98E-2</c:v>
                </c:pt>
                <c:pt idx="170">
                  <c:v>8.1699999999999995E-2</c:v>
                </c:pt>
                <c:pt idx="171">
                  <c:v>2.07E-2</c:v>
                </c:pt>
                <c:pt idx="172">
                  <c:v>6.1000000000000004E-3</c:v>
                </c:pt>
                <c:pt idx="173">
                  <c:v>2.5000000000000001E-3</c:v>
                </c:pt>
                <c:pt idx="174">
                  <c:v>5.4000000000000003E-3</c:v>
                </c:pt>
                <c:pt idx="175">
                  <c:v>5.8700000000000002E-2</c:v>
                </c:pt>
                <c:pt idx="176">
                  <c:v>8.5400000000000004E-2</c:v>
                </c:pt>
                <c:pt idx="177">
                  <c:v>4.8000000000000001E-2</c:v>
                </c:pt>
                <c:pt idx="178">
                  <c:v>3.7699999999999997E-2</c:v>
                </c:pt>
                <c:pt idx="179">
                  <c:v>2.3E-3</c:v>
                </c:pt>
                <c:pt idx="180">
                  <c:v>0</c:v>
                </c:pt>
                <c:pt idx="181">
                  <c:v>0</c:v>
                </c:pt>
                <c:pt idx="182">
                  <c:v>1.17E-2</c:v>
                </c:pt>
                <c:pt idx="183">
                  <c:v>9.74E-2</c:v>
                </c:pt>
                <c:pt idx="184">
                  <c:v>3.49E-2</c:v>
                </c:pt>
                <c:pt idx="185">
                  <c:v>2.3199999999999998E-2</c:v>
                </c:pt>
                <c:pt idx="186">
                  <c:v>1.2200000000000001E-2</c:v>
                </c:pt>
                <c:pt idx="187">
                  <c:v>0</c:v>
                </c:pt>
                <c:pt idx="188">
                  <c:v>6.6E-3</c:v>
                </c:pt>
                <c:pt idx="189">
                  <c:v>0.20499999999999999</c:v>
                </c:pt>
                <c:pt idx="190">
                  <c:v>9.8100000000000007E-2</c:v>
                </c:pt>
                <c:pt idx="191">
                  <c:v>7.9000000000000001E-2</c:v>
                </c:pt>
                <c:pt idx="192">
                  <c:v>1.18E-2</c:v>
                </c:pt>
                <c:pt idx="193">
                  <c:v>5.1999999999999998E-3</c:v>
                </c:pt>
                <c:pt idx="194">
                  <c:v>4.4000000000000003E-3</c:v>
                </c:pt>
                <c:pt idx="195">
                  <c:v>2.7000000000000001E-3</c:v>
                </c:pt>
                <c:pt idx="196">
                  <c:v>2.64E-2</c:v>
                </c:pt>
                <c:pt idx="197">
                  <c:v>8.8300000000000003E-2</c:v>
                </c:pt>
                <c:pt idx="198">
                  <c:v>2.9700000000000001E-2</c:v>
                </c:pt>
                <c:pt idx="199">
                  <c:v>6.3299999999999995E-2</c:v>
                </c:pt>
                <c:pt idx="200">
                  <c:v>1.7899999999999999E-2</c:v>
                </c:pt>
                <c:pt idx="201">
                  <c:v>1.84E-2</c:v>
                </c:pt>
                <c:pt idx="202">
                  <c:v>1.12E-2</c:v>
                </c:pt>
                <c:pt idx="203">
                  <c:v>0.19400000000000001</c:v>
                </c:pt>
                <c:pt idx="204">
                  <c:v>9.6699999999999994E-2</c:v>
                </c:pt>
                <c:pt idx="205">
                  <c:v>7.8200000000000006E-2</c:v>
                </c:pt>
                <c:pt idx="206">
                  <c:v>5.8999999999999999E-3</c:v>
                </c:pt>
                <c:pt idx="207">
                  <c:v>1.6000000000000001E-3</c:v>
                </c:pt>
                <c:pt idx="208">
                  <c:v>2.0999999999999999E-3</c:v>
                </c:pt>
                <c:pt idx="209">
                  <c:v>0</c:v>
                </c:pt>
                <c:pt idx="210">
                  <c:v>2.1100000000000001E-2</c:v>
                </c:pt>
                <c:pt idx="211">
                  <c:v>8.8099999999999998E-2</c:v>
                </c:pt>
                <c:pt idx="212">
                  <c:v>2.3699999999999999E-2</c:v>
                </c:pt>
                <c:pt idx="213">
                  <c:v>3.0099999999999998E-2</c:v>
                </c:pt>
                <c:pt idx="214">
                  <c:v>3.0000000000000001E-3</c:v>
                </c:pt>
                <c:pt idx="215">
                  <c:v>2.8999999999999998E-3</c:v>
                </c:pt>
                <c:pt idx="216">
                  <c:v>2.3E-3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35-4A90-99CD-6719ACFD4877}"/>
            </c:ext>
          </c:extLst>
        </c:ser>
        <c:ser>
          <c:idx val="1"/>
          <c:order val="1"/>
          <c:tx>
            <c:v>Silver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SRBridge!$C$2:$C$15</c:f>
              <c:numCache>
                <c:formatCode>General</c:formatCode>
                <c:ptCount val="14"/>
                <c:pt idx="0">
                  <c:v>0.17799999999999999</c:v>
                </c:pt>
                <c:pt idx="1">
                  <c:v>0.215</c:v>
                </c:pt>
                <c:pt idx="2">
                  <c:v>0.19500000000000001</c:v>
                </c:pt>
                <c:pt idx="3">
                  <c:v>0.129</c:v>
                </c:pt>
                <c:pt idx="4">
                  <c:v>0.20300000000000001</c:v>
                </c:pt>
                <c:pt idx="5">
                  <c:v>0.21199999999999999</c:v>
                </c:pt>
                <c:pt idx="6">
                  <c:v>0.20499999999999999</c:v>
                </c:pt>
                <c:pt idx="7">
                  <c:v>0.16800000000000001</c:v>
                </c:pt>
                <c:pt idx="8">
                  <c:v>0.157</c:v>
                </c:pt>
                <c:pt idx="9">
                  <c:v>0.21099999999999999</c:v>
                </c:pt>
                <c:pt idx="10">
                  <c:v>0.161</c:v>
                </c:pt>
                <c:pt idx="11">
                  <c:v>0.17799999999999999</c:v>
                </c:pt>
                <c:pt idx="12">
                  <c:v>0.19600000000000001</c:v>
                </c:pt>
                <c:pt idx="13">
                  <c:v>0.17599999999999999</c:v>
                </c:pt>
              </c:numCache>
            </c:numRef>
          </c:xVal>
          <c:yVal>
            <c:numRef>
              <c:f>SRBridge!$E$2:$E$15</c:f>
              <c:numCache>
                <c:formatCode>General</c:formatCode>
                <c:ptCount val="14"/>
                <c:pt idx="0">
                  <c:v>0.14599999999999999</c:v>
                </c:pt>
                <c:pt idx="1">
                  <c:v>0.14199999999999999</c:v>
                </c:pt>
                <c:pt idx="2">
                  <c:v>0.11</c:v>
                </c:pt>
                <c:pt idx="3">
                  <c:v>8.0100000000000005E-2</c:v>
                </c:pt>
                <c:pt idx="4">
                  <c:v>0.14799999999999999</c:v>
                </c:pt>
                <c:pt idx="5">
                  <c:v>0.16600000000000001</c:v>
                </c:pt>
                <c:pt idx="6">
                  <c:v>0.153</c:v>
                </c:pt>
                <c:pt idx="7">
                  <c:v>0.115</c:v>
                </c:pt>
                <c:pt idx="8">
                  <c:v>8.5000000000000006E-2</c:v>
                </c:pt>
                <c:pt idx="9">
                  <c:v>0.14199999999999999</c:v>
                </c:pt>
                <c:pt idx="10">
                  <c:v>0.105</c:v>
                </c:pt>
                <c:pt idx="11">
                  <c:v>0.12</c:v>
                </c:pt>
                <c:pt idx="12">
                  <c:v>0.16200000000000001</c:v>
                </c:pt>
                <c:pt idx="13">
                  <c:v>0.14699999999999999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35-4A90-99CD-6719ACFD4877}"/>
            </c:ext>
          </c:extLst>
        </c:ser>
        <c:ser>
          <c:idx val="2"/>
          <c:order val="2"/>
          <c:tx>
            <c:v>FS Boundary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FSB!$D$2:$D$22</c:f>
              <c:numCache>
                <c:formatCode>General</c:formatCode>
                <c:ptCount val="21"/>
                <c:pt idx="0">
                  <c:v>0.23899999999999999</c:v>
                </c:pt>
                <c:pt idx="1">
                  <c:v>0.33200000000000002</c:v>
                </c:pt>
                <c:pt idx="2">
                  <c:v>0.19500000000000001</c:v>
                </c:pt>
                <c:pt idx="3">
                  <c:v>0.17100000000000001</c:v>
                </c:pt>
                <c:pt idx="4">
                  <c:v>0.191</c:v>
                </c:pt>
                <c:pt idx="5">
                  <c:v>0.17799999999999999</c:v>
                </c:pt>
                <c:pt idx="6">
                  <c:v>0.19700000000000001</c:v>
                </c:pt>
                <c:pt idx="7">
                  <c:v>0.28299999999999997</c:v>
                </c:pt>
                <c:pt idx="8">
                  <c:v>0.23100000000000001</c:v>
                </c:pt>
                <c:pt idx="9">
                  <c:v>0.188</c:v>
                </c:pt>
                <c:pt idx="10">
                  <c:v>0.184</c:v>
                </c:pt>
                <c:pt idx="11">
                  <c:v>0.20399999999999999</c:v>
                </c:pt>
                <c:pt idx="12">
                  <c:v>0.20399999999999999</c:v>
                </c:pt>
                <c:pt idx="13">
                  <c:v>0.26</c:v>
                </c:pt>
                <c:pt idx="14">
                  <c:v>0.26600000000000001</c:v>
                </c:pt>
                <c:pt idx="15">
                  <c:v>0.23799999999999999</c:v>
                </c:pt>
                <c:pt idx="16">
                  <c:v>0.20499999999999999</c:v>
                </c:pt>
                <c:pt idx="17">
                  <c:v>0.184</c:v>
                </c:pt>
                <c:pt idx="18">
                  <c:v>0.187</c:v>
                </c:pt>
                <c:pt idx="19">
                  <c:v>0.221</c:v>
                </c:pt>
                <c:pt idx="20">
                  <c:v>0.246</c:v>
                </c:pt>
              </c:numCache>
            </c:numRef>
          </c:xVal>
          <c:yVal>
            <c:numRef>
              <c:f>FSB!$C$1:$C$22</c:f>
              <c:numCache>
                <c:formatCode>General</c:formatCode>
                <c:ptCount val="22"/>
                <c:pt idx="0">
                  <c:v>0</c:v>
                </c:pt>
                <c:pt idx="1">
                  <c:v>0.19</c:v>
                </c:pt>
                <c:pt idx="2">
                  <c:v>0.17499999999999999</c:v>
                </c:pt>
                <c:pt idx="3">
                  <c:v>0.122</c:v>
                </c:pt>
                <c:pt idx="4">
                  <c:v>0.11899999999999999</c:v>
                </c:pt>
                <c:pt idx="5">
                  <c:v>0.125</c:v>
                </c:pt>
                <c:pt idx="6">
                  <c:v>0.13700000000000001</c:v>
                </c:pt>
                <c:pt idx="7">
                  <c:v>0.17100000000000001</c:v>
                </c:pt>
                <c:pt idx="8">
                  <c:v>0.24</c:v>
                </c:pt>
                <c:pt idx="9">
                  <c:v>0.14899999999999999</c:v>
                </c:pt>
                <c:pt idx="10">
                  <c:v>0.113</c:v>
                </c:pt>
                <c:pt idx="11">
                  <c:v>0.12</c:v>
                </c:pt>
                <c:pt idx="12">
                  <c:v>0.13900000000000001</c:v>
                </c:pt>
                <c:pt idx="13">
                  <c:v>0.155</c:v>
                </c:pt>
                <c:pt idx="14">
                  <c:v>0.21299999999999999</c:v>
                </c:pt>
                <c:pt idx="15">
                  <c:v>0.22</c:v>
                </c:pt>
                <c:pt idx="16">
                  <c:v>0.16900000000000001</c:v>
                </c:pt>
                <c:pt idx="17">
                  <c:v>0.13200000000000001</c:v>
                </c:pt>
                <c:pt idx="18">
                  <c:v>0.13</c:v>
                </c:pt>
                <c:pt idx="19">
                  <c:v>0.13</c:v>
                </c:pt>
                <c:pt idx="20">
                  <c:v>0.188</c:v>
                </c:pt>
                <c:pt idx="21">
                  <c:v>0.20499999999999999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335-4A90-99CD-6719ACFD4877}"/>
            </c:ext>
          </c:extLst>
        </c:ser>
        <c:ser>
          <c:idx val="3"/>
          <c:order val="3"/>
          <c:tx>
            <c:v>Clear Creek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ClearCreek!$E$2:$E$22</c:f>
              <c:numCache>
                <c:formatCode>General</c:formatCode>
                <c:ptCount val="21"/>
                <c:pt idx="0">
                  <c:v>0.55200000000000005</c:v>
                </c:pt>
                <c:pt idx="1">
                  <c:v>2.2200000000000002</c:v>
                </c:pt>
                <c:pt idx="2">
                  <c:v>0.39300000000000002</c:v>
                </c:pt>
                <c:pt idx="3">
                  <c:v>0.45100000000000001</c:v>
                </c:pt>
                <c:pt idx="4">
                  <c:v>0.67600000000000005</c:v>
                </c:pt>
                <c:pt idx="5">
                  <c:v>0.65500000000000003</c:v>
                </c:pt>
                <c:pt idx="6">
                  <c:v>0.56499999999999995</c:v>
                </c:pt>
                <c:pt idx="7">
                  <c:v>1.02</c:v>
                </c:pt>
                <c:pt idx="8">
                  <c:v>0.77600000000000002</c:v>
                </c:pt>
                <c:pt idx="9">
                  <c:v>0.61</c:v>
                </c:pt>
                <c:pt idx="10">
                  <c:v>0.52</c:v>
                </c:pt>
                <c:pt idx="11">
                  <c:v>0.56299999999999994</c:v>
                </c:pt>
                <c:pt idx="12">
                  <c:v>0.435</c:v>
                </c:pt>
                <c:pt idx="13">
                  <c:v>0.63200000000000001</c:v>
                </c:pt>
                <c:pt idx="14">
                  <c:v>0.68</c:v>
                </c:pt>
                <c:pt idx="15">
                  <c:v>0.67600000000000005</c:v>
                </c:pt>
                <c:pt idx="16">
                  <c:v>0.374</c:v>
                </c:pt>
                <c:pt idx="17">
                  <c:v>0.621</c:v>
                </c:pt>
                <c:pt idx="18">
                  <c:v>0.48699999999999999</c:v>
                </c:pt>
                <c:pt idx="19">
                  <c:v>0.38200000000000001</c:v>
                </c:pt>
                <c:pt idx="20">
                  <c:v>0.47099999999999997</c:v>
                </c:pt>
              </c:numCache>
            </c:numRef>
          </c:xVal>
          <c:yVal>
            <c:numRef>
              <c:f>ClearCreek!$C$2:$C$22</c:f>
              <c:numCache>
                <c:formatCode>General</c:formatCode>
                <c:ptCount val="21"/>
                <c:pt idx="0">
                  <c:v>0.222</c:v>
                </c:pt>
                <c:pt idx="1">
                  <c:v>0.26100000000000001</c:v>
                </c:pt>
                <c:pt idx="2">
                  <c:v>8.9300000000000004E-2</c:v>
                </c:pt>
                <c:pt idx="3">
                  <c:v>0.19800000000000001</c:v>
                </c:pt>
                <c:pt idx="4">
                  <c:v>0.39600000000000002</c:v>
                </c:pt>
                <c:pt idx="5">
                  <c:v>0.42899999999999999</c:v>
                </c:pt>
                <c:pt idx="6">
                  <c:v>0.40899999999999997</c:v>
                </c:pt>
                <c:pt idx="7">
                  <c:v>0.63300000000000001</c:v>
                </c:pt>
                <c:pt idx="8">
                  <c:v>0.23100000000000001</c:v>
                </c:pt>
                <c:pt idx="9">
                  <c:v>0.20200000000000001</c:v>
                </c:pt>
                <c:pt idx="10">
                  <c:v>0.20799999999999999</c:v>
                </c:pt>
                <c:pt idx="11">
                  <c:v>0.26100000000000001</c:v>
                </c:pt>
                <c:pt idx="12">
                  <c:v>0.214</c:v>
                </c:pt>
                <c:pt idx="13">
                  <c:v>0.46</c:v>
                </c:pt>
                <c:pt idx="14">
                  <c:v>0.22500000000000001</c:v>
                </c:pt>
                <c:pt idx="15">
                  <c:v>0.249</c:v>
                </c:pt>
                <c:pt idx="16">
                  <c:v>2.3400000000000001E-2</c:v>
                </c:pt>
                <c:pt idx="17">
                  <c:v>0.308</c:v>
                </c:pt>
                <c:pt idx="18">
                  <c:v>0.222</c:v>
                </c:pt>
                <c:pt idx="19">
                  <c:v>0.16600000000000001</c:v>
                </c:pt>
                <c:pt idx="20">
                  <c:v>0.30099999999999999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335-4A90-99CD-6719ACFD4877}"/>
            </c:ext>
          </c:extLst>
        </c:ser>
        <c:ser>
          <c:idx val="4"/>
          <c:order val="4"/>
          <c:tx>
            <c:v>RC near Boyd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CrossTabClean!$L$121:$L$141</c:f>
              <c:numCache>
                <c:formatCode>0.00</c:formatCode>
                <c:ptCount val="21"/>
                <c:pt idx="0">
                  <c:v>0.182</c:v>
                </c:pt>
                <c:pt idx="1">
                  <c:v>1.63</c:v>
                </c:pt>
                <c:pt idx="2">
                  <c:v>0.252</c:v>
                </c:pt>
                <c:pt idx="3">
                  <c:v>0.221</c:v>
                </c:pt>
                <c:pt idx="4">
                  <c:v>0.27400000000000002</c:v>
                </c:pt>
                <c:pt idx="5">
                  <c:v>0.19800000000000001</c:v>
                </c:pt>
                <c:pt idx="6">
                  <c:v>0.16500000000000001</c:v>
                </c:pt>
                <c:pt idx="7">
                  <c:v>0.47</c:v>
                </c:pt>
                <c:pt idx="8">
                  <c:v>0.51300000000000001</c:v>
                </c:pt>
                <c:pt idx="9">
                  <c:v>0.40799999999999997</c:v>
                </c:pt>
                <c:pt idx="10">
                  <c:v>0.19400000000000001</c:v>
                </c:pt>
                <c:pt idx="11">
                  <c:v>0.27900000000000003</c:v>
                </c:pt>
                <c:pt idx="12">
                  <c:v>0.23499999999999999</c:v>
                </c:pt>
                <c:pt idx="13">
                  <c:v>0.191</c:v>
                </c:pt>
                <c:pt idx="14">
                  <c:v>0.32400000000000001</c:v>
                </c:pt>
                <c:pt idx="15">
                  <c:v>0.34899999999999998</c:v>
                </c:pt>
                <c:pt idx="16">
                  <c:v>0.317</c:v>
                </c:pt>
                <c:pt idx="17">
                  <c:v>0.23699999999999999</c:v>
                </c:pt>
                <c:pt idx="18">
                  <c:v>0.20200000000000001</c:v>
                </c:pt>
                <c:pt idx="19">
                  <c:v>0.156</c:v>
                </c:pt>
                <c:pt idx="20">
                  <c:v>0.151</c:v>
                </c:pt>
              </c:numCache>
            </c:numRef>
          </c:xVal>
          <c:yVal>
            <c:numRef>
              <c:f>CrossTabClean!$G$121:$G$141</c:f>
              <c:numCache>
                <c:formatCode>0.00</c:formatCode>
                <c:ptCount val="21"/>
                <c:pt idx="0">
                  <c:v>2.3E-3</c:v>
                </c:pt>
                <c:pt idx="1">
                  <c:v>0.17100000000000001</c:v>
                </c:pt>
                <c:pt idx="2">
                  <c:v>7.1199999999999999E-2</c:v>
                </c:pt>
                <c:pt idx="3">
                  <c:v>5.3199999999999997E-2</c:v>
                </c:pt>
                <c:pt idx="4">
                  <c:v>2.87E-2</c:v>
                </c:pt>
                <c:pt idx="5">
                  <c:v>0.03</c:v>
                </c:pt>
                <c:pt idx="6">
                  <c:v>5.3499999999999999E-2</c:v>
                </c:pt>
                <c:pt idx="7">
                  <c:v>0.27100000000000002</c:v>
                </c:pt>
                <c:pt idx="8">
                  <c:v>0.13800000000000001</c:v>
                </c:pt>
                <c:pt idx="9">
                  <c:v>0.11</c:v>
                </c:pt>
                <c:pt idx="10">
                  <c:v>2.0799999999999999E-2</c:v>
                </c:pt>
                <c:pt idx="11">
                  <c:v>3.6999999999999998E-2</c:v>
                </c:pt>
                <c:pt idx="12">
                  <c:v>5.0700000000000002E-2</c:v>
                </c:pt>
                <c:pt idx="13">
                  <c:v>8.5099999999999995E-2</c:v>
                </c:pt>
                <c:pt idx="14">
                  <c:v>0.13500000000000001</c:v>
                </c:pt>
                <c:pt idx="15">
                  <c:v>0.127</c:v>
                </c:pt>
                <c:pt idx="16">
                  <c:v>9.7100000000000006E-2</c:v>
                </c:pt>
                <c:pt idx="17">
                  <c:v>2.8799999999999999E-2</c:v>
                </c:pt>
                <c:pt idx="18">
                  <c:v>1.2999999999999999E-2</c:v>
                </c:pt>
                <c:pt idx="19">
                  <c:v>1.4E-2</c:v>
                </c:pt>
                <c:pt idx="20">
                  <c:v>2.12E-2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335-4A90-99CD-6719ACFD4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030367"/>
        <c:axId val="450034687"/>
      </c:scatterChart>
      <c:valAx>
        <c:axId val="450030367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Nitrogen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34687"/>
        <c:crosses val="autoZero"/>
        <c:crossBetween val="midCat"/>
        <c:majorUnit val="0.5"/>
        <c:minorUnit val="0.5"/>
      </c:valAx>
      <c:valAx>
        <c:axId val="45003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30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814255856906774"/>
          <c:y val="6.2161860090371245E-2"/>
          <c:w val="0.33630188587537668"/>
          <c:h val="0.282945036643465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5402935744144"/>
          <c:y val="4.606919455610866E-2"/>
          <c:w val="0.73336905803441232"/>
          <c:h val="0.75244345041801919"/>
        </c:manualLayout>
      </c:layout>
      <c:scatterChart>
        <c:scatterStyle val="lineMarker"/>
        <c:varyColors val="0"/>
        <c:ser>
          <c:idx val="1"/>
          <c:order val="0"/>
          <c:tx>
            <c:v>Silver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F0"/>
                </a:solidFill>
                <a:prstDash val="sys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7182366093127218E-2"/>
                  <c:y val="-0.3870758551063194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>
                        <a:solidFill>
                          <a:srgbClr val="00B0F0"/>
                        </a:solidFill>
                      </a:rPr>
                      <a:t>y = 0.8884x - 0.0339</a:t>
                    </a:r>
                    <a:br>
                      <a:rPr lang="en-US" sz="1200" baseline="0">
                        <a:solidFill>
                          <a:srgbClr val="00B0F0"/>
                        </a:solidFill>
                      </a:rPr>
                    </a:br>
                    <a:r>
                      <a:rPr lang="en-US" sz="1200" baseline="0">
                        <a:solidFill>
                          <a:srgbClr val="00B0F0"/>
                        </a:solidFill>
                      </a:rPr>
                      <a:t>R² = 0.6565</a:t>
                    </a:r>
                    <a:endParaRPr lang="en-US" sz="1200">
                      <a:solidFill>
                        <a:srgbClr val="00B0F0"/>
                      </a:solidFill>
                    </a:endParaRPr>
                  </a:p>
                </c:rich>
              </c:tx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SRBridge!$C$2:$C$15</c:f>
              <c:numCache>
                <c:formatCode>General</c:formatCode>
                <c:ptCount val="14"/>
                <c:pt idx="0">
                  <c:v>0.17799999999999999</c:v>
                </c:pt>
                <c:pt idx="1">
                  <c:v>0.215</c:v>
                </c:pt>
                <c:pt idx="2">
                  <c:v>0.19500000000000001</c:v>
                </c:pt>
                <c:pt idx="3">
                  <c:v>0.129</c:v>
                </c:pt>
                <c:pt idx="4">
                  <c:v>0.20300000000000001</c:v>
                </c:pt>
                <c:pt idx="5">
                  <c:v>0.21199999999999999</c:v>
                </c:pt>
                <c:pt idx="6">
                  <c:v>0.20499999999999999</c:v>
                </c:pt>
                <c:pt idx="7">
                  <c:v>0.16800000000000001</c:v>
                </c:pt>
                <c:pt idx="8">
                  <c:v>0.157</c:v>
                </c:pt>
                <c:pt idx="9">
                  <c:v>0.21099999999999999</c:v>
                </c:pt>
                <c:pt idx="10">
                  <c:v>0.161</c:v>
                </c:pt>
                <c:pt idx="11">
                  <c:v>0.17799999999999999</c:v>
                </c:pt>
                <c:pt idx="12">
                  <c:v>0.19600000000000001</c:v>
                </c:pt>
                <c:pt idx="13">
                  <c:v>0.17599999999999999</c:v>
                </c:pt>
              </c:numCache>
            </c:numRef>
          </c:xVal>
          <c:yVal>
            <c:numRef>
              <c:f>SRBridge!$E$2:$E$15</c:f>
              <c:numCache>
                <c:formatCode>General</c:formatCode>
                <c:ptCount val="14"/>
                <c:pt idx="0">
                  <c:v>0.14599999999999999</c:v>
                </c:pt>
                <c:pt idx="1">
                  <c:v>0.14199999999999999</c:v>
                </c:pt>
                <c:pt idx="2">
                  <c:v>0.11</c:v>
                </c:pt>
                <c:pt idx="3">
                  <c:v>8.0100000000000005E-2</c:v>
                </c:pt>
                <c:pt idx="4">
                  <c:v>0.14799999999999999</c:v>
                </c:pt>
                <c:pt idx="5">
                  <c:v>0.16600000000000001</c:v>
                </c:pt>
                <c:pt idx="6">
                  <c:v>0.153</c:v>
                </c:pt>
                <c:pt idx="7">
                  <c:v>0.115</c:v>
                </c:pt>
                <c:pt idx="8">
                  <c:v>8.5000000000000006E-2</c:v>
                </c:pt>
                <c:pt idx="9">
                  <c:v>0.14199999999999999</c:v>
                </c:pt>
                <c:pt idx="10">
                  <c:v>0.105</c:v>
                </c:pt>
                <c:pt idx="11">
                  <c:v>0.12</c:v>
                </c:pt>
                <c:pt idx="12">
                  <c:v>0.16200000000000001</c:v>
                </c:pt>
                <c:pt idx="13">
                  <c:v>0.14699999999999999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DB-4D88-8907-AB972546090A}"/>
            </c:ext>
          </c:extLst>
        </c:ser>
        <c:ser>
          <c:idx val="2"/>
          <c:order val="1"/>
          <c:tx>
            <c:v>FS Boundary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42701953922426"/>
                  <c:y val="-0.1122691437084636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aseline="0">
                        <a:solidFill>
                          <a:srgbClr val="00B050"/>
                        </a:solidFill>
                      </a:rPr>
                      <a:t>y = 0.7186x + 0.0016</a:t>
                    </a:r>
                    <a:br>
                      <a:rPr lang="en-US" sz="1200" baseline="0">
                        <a:solidFill>
                          <a:srgbClr val="00B050"/>
                        </a:solidFill>
                      </a:rPr>
                    </a:br>
                    <a:r>
                      <a:rPr lang="en-US" sz="1200" baseline="0">
                        <a:solidFill>
                          <a:srgbClr val="00B050"/>
                        </a:solidFill>
                      </a:rPr>
                      <a:t>R² = 0.5974</a:t>
                    </a:r>
                    <a:endParaRPr lang="en-US" sz="1200">
                      <a:solidFill>
                        <a:srgbClr val="00B050"/>
                      </a:solidFill>
                    </a:endParaRPr>
                  </a:p>
                </c:rich>
              </c:tx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FSB!$D$2:$D$22</c:f>
              <c:numCache>
                <c:formatCode>General</c:formatCode>
                <c:ptCount val="21"/>
                <c:pt idx="0">
                  <c:v>0.23899999999999999</c:v>
                </c:pt>
                <c:pt idx="1">
                  <c:v>0.33200000000000002</c:v>
                </c:pt>
                <c:pt idx="2">
                  <c:v>0.19500000000000001</c:v>
                </c:pt>
                <c:pt idx="3">
                  <c:v>0.17100000000000001</c:v>
                </c:pt>
                <c:pt idx="4">
                  <c:v>0.191</c:v>
                </c:pt>
                <c:pt idx="5">
                  <c:v>0.17799999999999999</c:v>
                </c:pt>
                <c:pt idx="6">
                  <c:v>0.19700000000000001</c:v>
                </c:pt>
                <c:pt idx="7">
                  <c:v>0.28299999999999997</c:v>
                </c:pt>
                <c:pt idx="8">
                  <c:v>0.23100000000000001</c:v>
                </c:pt>
                <c:pt idx="9">
                  <c:v>0.188</c:v>
                </c:pt>
                <c:pt idx="10">
                  <c:v>0.184</c:v>
                </c:pt>
                <c:pt idx="11">
                  <c:v>0.20399999999999999</c:v>
                </c:pt>
                <c:pt idx="12">
                  <c:v>0.20399999999999999</c:v>
                </c:pt>
                <c:pt idx="13">
                  <c:v>0.26</c:v>
                </c:pt>
                <c:pt idx="14">
                  <c:v>0.26600000000000001</c:v>
                </c:pt>
                <c:pt idx="15">
                  <c:v>0.23799999999999999</c:v>
                </c:pt>
                <c:pt idx="16">
                  <c:v>0.20499999999999999</c:v>
                </c:pt>
                <c:pt idx="17">
                  <c:v>0.184</c:v>
                </c:pt>
                <c:pt idx="18">
                  <c:v>0.187</c:v>
                </c:pt>
                <c:pt idx="19">
                  <c:v>0.221</c:v>
                </c:pt>
                <c:pt idx="20">
                  <c:v>0.246</c:v>
                </c:pt>
              </c:numCache>
            </c:numRef>
          </c:xVal>
          <c:yVal>
            <c:numRef>
              <c:f>FSB!$C$2:$C$22</c:f>
              <c:numCache>
                <c:formatCode>General</c:formatCode>
                <c:ptCount val="21"/>
                <c:pt idx="0">
                  <c:v>0.19</c:v>
                </c:pt>
                <c:pt idx="1">
                  <c:v>0.17499999999999999</c:v>
                </c:pt>
                <c:pt idx="2">
                  <c:v>0.122</c:v>
                </c:pt>
                <c:pt idx="3">
                  <c:v>0.11899999999999999</c:v>
                </c:pt>
                <c:pt idx="4">
                  <c:v>0.125</c:v>
                </c:pt>
                <c:pt idx="5">
                  <c:v>0.13700000000000001</c:v>
                </c:pt>
                <c:pt idx="6">
                  <c:v>0.17100000000000001</c:v>
                </c:pt>
                <c:pt idx="7">
                  <c:v>0.24</c:v>
                </c:pt>
                <c:pt idx="8">
                  <c:v>0.14899999999999999</c:v>
                </c:pt>
                <c:pt idx="9">
                  <c:v>0.113</c:v>
                </c:pt>
                <c:pt idx="10">
                  <c:v>0.12</c:v>
                </c:pt>
                <c:pt idx="11">
                  <c:v>0.13900000000000001</c:v>
                </c:pt>
                <c:pt idx="12">
                  <c:v>0.155</c:v>
                </c:pt>
                <c:pt idx="13">
                  <c:v>0.21299999999999999</c:v>
                </c:pt>
                <c:pt idx="14">
                  <c:v>0.22</c:v>
                </c:pt>
                <c:pt idx="15">
                  <c:v>0.16900000000000001</c:v>
                </c:pt>
                <c:pt idx="16">
                  <c:v>0.13200000000000001</c:v>
                </c:pt>
                <c:pt idx="17">
                  <c:v>0.13</c:v>
                </c:pt>
                <c:pt idx="18">
                  <c:v>0.13</c:v>
                </c:pt>
                <c:pt idx="19">
                  <c:v>0.188</c:v>
                </c:pt>
                <c:pt idx="20">
                  <c:v>0.20499999999999999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DB-4D88-8907-AB972546090A}"/>
            </c:ext>
          </c:extLst>
        </c:ser>
        <c:ser>
          <c:idx val="0"/>
          <c:order val="2"/>
          <c:tx>
            <c:v>1 to 1</c:v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OtherPlots!$A$1:$B$1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xVal>
          <c:yVal>
            <c:numRef>
              <c:f>OtherPlots!$A$2:$B$2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7DB-4D88-8907-AB9725460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030367"/>
        <c:axId val="450034687"/>
      </c:scatterChart>
      <c:valAx>
        <c:axId val="450030367"/>
        <c:scaling>
          <c:orientation val="minMax"/>
          <c:max val="0.4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Nitrogen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34687"/>
        <c:crosses val="autoZero"/>
        <c:crossBetween val="midCat"/>
        <c:majorUnit val="0.1"/>
      </c:valAx>
      <c:valAx>
        <c:axId val="450034687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30367"/>
        <c:crosses val="autoZero"/>
        <c:crossBetween val="midCat"/>
        <c:minorUnit val="0.1"/>
      </c:valAx>
      <c:spPr>
        <a:noFill/>
        <a:ln>
          <a:noFill/>
        </a:ln>
        <a:effectLst/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241965587634879"/>
          <c:y val="0.6247266939082311"/>
          <c:w val="0.31716146592787015"/>
          <c:h val="0.16545823676579505"/>
        </c:manualLayout>
      </c:layout>
      <c:overlay val="0"/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5402935744144"/>
          <c:y val="4.606919455610866E-2"/>
          <c:w val="0.73336905803441232"/>
          <c:h val="0.75244345041801919"/>
        </c:manualLayout>
      </c:layout>
      <c:scatterChart>
        <c:scatterStyle val="lineMarker"/>
        <c:varyColors val="0"/>
        <c:ser>
          <c:idx val="3"/>
          <c:order val="0"/>
          <c:tx>
            <c:v>All Sites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bg1">
                    <a:lumMod val="8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85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0355059784193642E-2"/>
                  <c:y val="-0.10993088896176233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bg1">
                      <a:lumMod val="8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CrossTabClean!$L$2:$L$218</c:f>
              <c:numCache>
                <c:formatCode>0.00</c:formatCode>
                <c:ptCount val="217"/>
                <c:pt idx="0">
                  <c:v>0.23899999999999999</c:v>
                </c:pt>
                <c:pt idx="1">
                  <c:v>0.33200000000000002</c:v>
                </c:pt>
                <c:pt idx="2">
                  <c:v>0.19500000000000001</c:v>
                </c:pt>
                <c:pt idx="3">
                  <c:v>0.17100000000000001</c:v>
                </c:pt>
                <c:pt idx="4">
                  <c:v>0.191</c:v>
                </c:pt>
                <c:pt idx="5">
                  <c:v>0.17799999999999999</c:v>
                </c:pt>
                <c:pt idx="6">
                  <c:v>0.19700000000000001</c:v>
                </c:pt>
                <c:pt idx="7">
                  <c:v>0.28299999999999997</c:v>
                </c:pt>
                <c:pt idx="8">
                  <c:v>0.23100000000000001</c:v>
                </c:pt>
                <c:pt idx="9">
                  <c:v>0.188</c:v>
                </c:pt>
                <c:pt idx="10">
                  <c:v>0.184</c:v>
                </c:pt>
                <c:pt idx="11">
                  <c:v>0.20399999999999999</c:v>
                </c:pt>
                <c:pt idx="12">
                  <c:v>0.20399999999999999</c:v>
                </c:pt>
                <c:pt idx="13">
                  <c:v>0.26</c:v>
                </c:pt>
                <c:pt idx="14">
                  <c:v>0.26600000000000001</c:v>
                </c:pt>
                <c:pt idx="15">
                  <c:v>0.23799999999999999</c:v>
                </c:pt>
                <c:pt idx="16">
                  <c:v>0.20499999999999999</c:v>
                </c:pt>
                <c:pt idx="17">
                  <c:v>0.184</c:v>
                </c:pt>
                <c:pt idx="18">
                  <c:v>0.187</c:v>
                </c:pt>
                <c:pt idx="19">
                  <c:v>0.221</c:v>
                </c:pt>
                <c:pt idx="20">
                  <c:v>0.246</c:v>
                </c:pt>
                <c:pt idx="21">
                  <c:v>0.17799999999999999</c:v>
                </c:pt>
                <c:pt idx="22">
                  <c:v>0.215</c:v>
                </c:pt>
                <c:pt idx="23">
                  <c:v>0.19500000000000001</c:v>
                </c:pt>
                <c:pt idx="24">
                  <c:v>0.129</c:v>
                </c:pt>
                <c:pt idx="25">
                  <c:v>0.20300000000000001</c:v>
                </c:pt>
                <c:pt idx="26">
                  <c:v>0.21199999999999999</c:v>
                </c:pt>
                <c:pt idx="27">
                  <c:v>0.20499999999999999</c:v>
                </c:pt>
                <c:pt idx="28">
                  <c:v>0.16800000000000001</c:v>
                </c:pt>
                <c:pt idx="29">
                  <c:v>0.157</c:v>
                </c:pt>
                <c:pt idx="30">
                  <c:v>0.21099999999999999</c:v>
                </c:pt>
                <c:pt idx="31">
                  <c:v>0.161</c:v>
                </c:pt>
                <c:pt idx="32">
                  <c:v>0.17799999999999999</c:v>
                </c:pt>
                <c:pt idx="33">
                  <c:v>0.19600000000000001</c:v>
                </c:pt>
                <c:pt idx="34">
                  <c:v>0.17599999999999999</c:v>
                </c:pt>
                <c:pt idx="35">
                  <c:v>0.16900000000000001</c:v>
                </c:pt>
                <c:pt idx="36">
                  <c:v>0.25900000000000001</c:v>
                </c:pt>
                <c:pt idx="37">
                  <c:v>0.19700000000000001</c:v>
                </c:pt>
                <c:pt idx="38">
                  <c:v>0.13800000000000001</c:v>
                </c:pt>
                <c:pt idx="39">
                  <c:v>0.224</c:v>
                </c:pt>
                <c:pt idx="40">
                  <c:v>0.219</c:v>
                </c:pt>
                <c:pt idx="41">
                  <c:v>0.15</c:v>
                </c:pt>
                <c:pt idx="42">
                  <c:v>0.183</c:v>
                </c:pt>
                <c:pt idx="43">
                  <c:v>0.21299999999999999</c:v>
                </c:pt>
                <c:pt idx="44">
                  <c:v>0.19500000000000001</c:v>
                </c:pt>
                <c:pt idx="45">
                  <c:v>0.14000000000000001</c:v>
                </c:pt>
                <c:pt idx="46">
                  <c:v>0.19</c:v>
                </c:pt>
                <c:pt idx="47">
                  <c:v>0.27900000000000003</c:v>
                </c:pt>
                <c:pt idx="48">
                  <c:v>0.224</c:v>
                </c:pt>
                <c:pt idx="49">
                  <c:v>0.189</c:v>
                </c:pt>
                <c:pt idx="50">
                  <c:v>0.17199999999999999</c:v>
                </c:pt>
                <c:pt idx="51">
                  <c:v>0.216</c:v>
                </c:pt>
                <c:pt idx="52">
                  <c:v>0.157</c:v>
                </c:pt>
                <c:pt idx="53">
                  <c:v>0.26500000000000001</c:v>
                </c:pt>
                <c:pt idx="54">
                  <c:v>0.13400000000000001</c:v>
                </c:pt>
                <c:pt idx="55">
                  <c:v>0.188</c:v>
                </c:pt>
                <c:pt idx="56">
                  <c:v>0.434</c:v>
                </c:pt>
                <c:pt idx="57">
                  <c:v>0.52600000000000002</c:v>
                </c:pt>
                <c:pt idx="58">
                  <c:v>0.22900000000000001</c:v>
                </c:pt>
                <c:pt idx="59">
                  <c:v>0.20899999999999999</c:v>
                </c:pt>
                <c:pt idx="60">
                  <c:v>0.26200000000000001</c:v>
                </c:pt>
                <c:pt idx="61">
                  <c:v>0.24399999999999999</c:v>
                </c:pt>
                <c:pt idx="62">
                  <c:v>0.18099999999999999</c:v>
                </c:pt>
                <c:pt idx="63">
                  <c:v>0.47</c:v>
                </c:pt>
                <c:pt idx="64">
                  <c:v>0.28899999999999998</c:v>
                </c:pt>
                <c:pt idx="65">
                  <c:v>0.27700000000000002</c:v>
                </c:pt>
                <c:pt idx="66">
                  <c:v>0.24399999999999999</c:v>
                </c:pt>
                <c:pt idx="67">
                  <c:v>0.224</c:v>
                </c:pt>
                <c:pt idx="68">
                  <c:v>0.22600000000000001</c:v>
                </c:pt>
                <c:pt idx="69">
                  <c:v>0.248</c:v>
                </c:pt>
                <c:pt idx="70">
                  <c:v>0.376</c:v>
                </c:pt>
                <c:pt idx="71">
                  <c:v>0.35299999999999998</c:v>
                </c:pt>
                <c:pt idx="72">
                  <c:v>0.26100000000000001</c:v>
                </c:pt>
                <c:pt idx="73">
                  <c:v>0.23599999999999999</c:v>
                </c:pt>
                <c:pt idx="74">
                  <c:v>0.25700000000000001</c:v>
                </c:pt>
                <c:pt idx="75">
                  <c:v>0.23799999999999999</c:v>
                </c:pt>
                <c:pt idx="76">
                  <c:v>0.27100000000000002</c:v>
                </c:pt>
                <c:pt idx="77">
                  <c:v>0.55200000000000005</c:v>
                </c:pt>
                <c:pt idx="78">
                  <c:v>2.2200000000000002</c:v>
                </c:pt>
                <c:pt idx="79">
                  <c:v>0.39300000000000002</c:v>
                </c:pt>
                <c:pt idx="80">
                  <c:v>0.45100000000000001</c:v>
                </c:pt>
                <c:pt idx="81">
                  <c:v>0.67600000000000005</c:v>
                </c:pt>
                <c:pt idx="82">
                  <c:v>0.65500000000000003</c:v>
                </c:pt>
                <c:pt idx="83">
                  <c:v>0.56499999999999995</c:v>
                </c:pt>
                <c:pt idx="84">
                  <c:v>1.02</c:v>
                </c:pt>
                <c:pt idx="85">
                  <c:v>0.77600000000000002</c:v>
                </c:pt>
                <c:pt idx="86">
                  <c:v>0.61</c:v>
                </c:pt>
                <c:pt idx="87">
                  <c:v>0.52</c:v>
                </c:pt>
                <c:pt idx="88">
                  <c:v>0.56299999999999994</c:v>
                </c:pt>
                <c:pt idx="89">
                  <c:v>0.435</c:v>
                </c:pt>
                <c:pt idx="90">
                  <c:v>0.63200000000000001</c:v>
                </c:pt>
                <c:pt idx="91">
                  <c:v>0.68</c:v>
                </c:pt>
                <c:pt idx="92">
                  <c:v>0.67600000000000005</c:v>
                </c:pt>
                <c:pt idx="93">
                  <c:v>0.374</c:v>
                </c:pt>
                <c:pt idx="94">
                  <c:v>0.621</c:v>
                </c:pt>
                <c:pt idx="95">
                  <c:v>0.48699999999999999</c:v>
                </c:pt>
                <c:pt idx="96">
                  <c:v>0.38200000000000001</c:v>
                </c:pt>
                <c:pt idx="97">
                  <c:v>0.47099999999999997</c:v>
                </c:pt>
                <c:pt idx="98">
                  <c:v>0.22900000000000001</c:v>
                </c:pt>
                <c:pt idx="99">
                  <c:v>1.63</c:v>
                </c:pt>
                <c:pt idx="100">
                  <c:v>0.24299999999999999</c:v>
                </c:pt>
                <c:pt idx="101">
                  <c:v>0.252</c:v>
                </c:pt>
                <c:pt idx="102">
                  <c:v>0.33300000000000002</c:v>
                </c:pt>
                <c:pt idx="103">
                  <c:v>0.30399999999999999</c:v>
                </c:pt>
                <c:pt idx="104">
                  <c:v>0.20699999999999999</c:v>
                </c:pt>
                <c:pt idx="105">
                  <c:v>0.48699999999999999</c:v>
                </c:pt>
                <c:pt idx="106">
                  <c:v>0.29699999999999999</c:v>
                </c:pt>
                <c:pt idx="107">
                  <c:v>0.32900000000000001</c:v>
                </c:pt>
                <c:pt idx="108">
                  <c:v>0.26200000000000001</c:v>
                </c:pt>
                <c:pt idx="109">
                  <c:v>0.318</c:v>
                </c:pt>
                <c:pt idx="110">
                  <c:v>0.28999999999999998</c:v>
                </c:pt>
                <c:pt idx="111">
                  <c:v>0.246</c:v>
                </c:pt>
                <c:pt idx="112">
                  <c:v>0.36399999999999999</c:v>
                </c:pt>
                <c:pt idx="113">
                  <c:v>0.34699999999999998</c:v>
                </c:pt>
                <c:pt idx="114">
                  <c:v>0.29199999999999998</c:v>
                </c:pt>
                <c:pt idx="115">
                  <c:v>0.28299999999999997</c:v>
                </c:pt>
                <c:pt idx="116">
                  <c:v>0.29199999999999998</c:v>
                </c:pt>
                <c:pt idx="117">
                  <c:v>0.249</c:v>
                </c:pt>
                <c:pt idx="118">
                  <c:v>0.26400000000000001</c:v>
                </c:pt>
                <c:pt idx="119">
                  <c:v>0.182</c:v>
                </c:pt>
                <c:pt idx="120">
                  <c:v>1.63</c:v>
                </c:pt>
                <c:pt idx="121">
                  <c:v>0.252</c:v>
                </c:pt>
                <c:pt idx="122">
                  <c:v>0.221</c:v>
                </c:pt>
                <c:pt idx="123">
                  <c:v>0.27400000000000002</c:v>
                </c:pt>
                <c:pt idx="124">
                  <c:v>0.19800000000000001</c:v>
                </c:pt>
                <c:pt idx="125">
                  <c:v>0.16500000000000001</c:v>
                </c:pt>
                <c:pt idx="126">
                  <c:v>0.47</c:v>
                </c:pt>
                <c:pt idx="127">
                  <c:v>0.51300000000000001</c:v>
                </c:pt>
                <c:pt idx="128">
                  <c:v>0.40799999999999997</c:v>
                </c:pt>
                <c:pt idx="129">
                  <c:v>0.19400000000000001</c:v>
                </c:pt>
                <c:pt idx="130">
                  <c:v>0.27900000000000003</c:v>
                </c:pt>
                <c:pt idx="131">
                  <c:v>0.23499999999999999</c:v>
                </c:pt>
                <c:pt idx="132">
                  <c:v>0.191</c:v>
                </c:pt>
                <c:pt idx="133">
                  <c:v>0.32400000000000001</c:v>
                </c:pt>
                <c:pt idx="134">
                  <c:v>0.34899999999999998</c:v>
                </c:pt>
                <c:pt idx="135">
                  <c:v>0.317</c:v>
                </c:pt>
                <c:pt idx="136">
                  <c:v>0.23699999999999999</c:v>
                </c:pt>
                <c:pt idx="137">
                  <c:v>0.20200000000000001</c:v>
                </c:pt>
                <c:pt idx="138">
                  <c:v>0.156</c:v>
                </c:pt>
                <c:pt idx="139">
                  <c:v>0.151</c:v>
                </c:pt>
                <c:pt idx="140">
                  <c:v>0.31</c:v>
                </c:pt>
                <c:pt idx="141">
                  <c:v>0.71499999999999997</c:v>
                </c:pt>
                <c:pt idx="142">
                  <c:v>0.246</c:v>
                </c:pt>
                <c:pt idx="143">
                  <c:v>0.29399999999999998</c:v>
                </c:pt>
                <c:pt idx="144">
                  <c:v>0.3</c:v>
                </c:pt>
                <c:pt idx="145">
                  <c:v>0.26500000000000001</c:v>
                </c:pt>
                <c:pt idx="146">
                  <c:v>0.23200000000000001</c:v>
                </c:pt>
                <c:pt idx="147">
                  <c:v>0.375</c:v>
                </c:pt>
                <c:pt idx="148">
                  <c:v>0.28799999999999998</c:v>
                </c:pt>
                <c:pt idx="149">
                  <c:v>0.46600000000000003</c:v>
                </c:pt>
                <c:pt idx="150">
                  <c:v>0.36599999999999999</c:v>
                </c:pt>
                <c:pt idx="151">
                  <c:v>0.27400000000000002</c:v>
                </c:pt>
                <c:pt idx="152">
                  <c:v>0.246</c:v>
                </c:pt>
                <c:pt idx="153">
                  <c:v>0.22600000000000001</c:v>
                </c:pt>
                <c:pt idx="154">
                  <c:v>0.26</c:v>
                </c:pt>
                <c:pt idx="155">
                  <c:v>0.317</c:v>
                </c:pt>
                <c:pt idx="156">
                  <c:v>0.28599999999999998</c:v>
                </c:pt>
                <c:pt idx="157">
                  <c:v>0.34799999999999998</c:v>
                </c:pt>
                <c:pt idx="158">
                  <c:v>0.28000000000000003</c:v>
                </c:pt>
                <c:pt idx="159">
                  <c:v>0.27800000000000002</c:v>
                </c:pt>
                <c:pt idx="160">
                  <c:v>0.251</c:v>
                </c:pt>
                <c:pt idx="161">
                  <c:v>0.21</c:v>
                </c:pt>
                <c:pt idx="162">
                  <c:v>1.82</c:v>
                </c:pt>
                <c:pt idx="163">
                  <c:v>#N/A</c:v>
                </c:pt>
                <c:pt idx="164">
                  <c:v>0.27800000000000002</c:v>
                </c:pt>
                <c:pt idx="165">
                  <c:v>0.32400000000000001</c:v>
                </c:pt>
                <c:pt idx="166">
                  <c:v>0.21199999999999999</c:v>
                </c:pt>
                <c:pt idx="167">
                  <c:v>0.157</c:v>
                </c:pt>
                <c:pt idx="168">
                  <c:v>0.434</c:v>
                </c:pt>
                <c:pt idx="169">
                  <c:v>0.32</c:v>
                </c:pt>
                <c:pt idx="170">
                  <c:v>0.56799999999999995</c:v>
                </c:pt>
                <c:pt idx="171">
                  <c:v>0.30299999999999999</c:v>
                </c:pt>
                <c:pt idx="172">
                  <c:v>0.26</c:v>
                </c:pt>
                <c:pt idx="173">
                  <c:v>0.22500000000000001</c:v>
                </c:pt>
                <c:pt idx="174">
                  <c:v>0.188</c:v>
                </c:pt>
                <c:pt idx="175">
                  <c:v>0.28000000000000003</c:v>
                </c:pt>
                <c:pt idx="176">
                  <c:v>0.35399999999999998</c:v>
                </c:pt>
                <c:pt idx="177">
                  <c:v>0.25700000000000001</c:v>
                </c:pt>
                <c:pt idx="178">
                  <c:v>0.32800000000000001</c:v>
                </c:pt>
                <c:pt idx="179">
                  <c:v>0.27500000000000002</c:v>
                </c:pt>
                <c:pt idx="180">
                  <c:v>0.222</c:v>
                </c:pt>
                <c:pt idx="181">
                  <c:v>0.184</c:v>
                </c:pt>
                <c:pt idx="182">
                  <c:v>0.249</c:v>
                </c:pt>
                <c:pt idx="183">
                  <c:v>1.7</c:v>
                </c:pt>
                <c:pt idx="184">
                  <c:v>0.25</c:v>
                </c:pt>
                <c:pt idx="185">
                  <c:v>0.25600000000000001</c:v>
                </c:pt>
                <c:pt idx="186">
                  <c:v>0.27400000000000002</c:v>
                </c:pt>
                <c:pt idx="187">
                  <c:v>0.21299999999999999</c:v>
                </c:pt>
                <c:pt idx="188">
                  <c:v>0.158</c:v>
                </c:pt>
                <c:pt idx="189">
                  <c:v>0.437</c:v>
                </c:pt>
                <c:pt idx="190">
                  <c:v>0.33400000000000002</c:v>
                </c:pt>
                <c:pt idx="191">
                  <c:v>0.53600000000000003</c:v>
                </c:pt>
                <c:pt idx="192">
                  <c:v>0.26100000000000001</c:v>
                </c:pt>
                <c:pt idx="193">
                  <c:v>0.252</c:v>
                </c:pt>
                <c:pt idx="194">
                  <c:v>0.28499999999999998</c:v>
                </c:pt>
                <c:pt idx="195">
                  <c:v>0.158</c:v>
                </c:pt>
                <c:pt idx="196">
                  <c:v>0.24199999999999999</c:v>
                </c:pt>
                <c:pt idx="197">
                  <c:v>0.38500000000000001</c:v>
                </c:pt>
                <c:pt idx="198">
                  <c:v>0.27300000000000002</c:v>
                </c:pt>
                <c:pt idx="199">
                  <c:v>0.442</c:v>
                </c:pt>
                <c:pt idx="200">
                  <c:v>0.28899999999999998</c:v>
                </c:pt>
                <c:pt idx="201">
                  <c:v>0.25</c:v>
                </c:pt>
                <c:pt idx="202">
                  <c:v>0.2</c:v>
                </c:pt>
                <c:pt idx="203">
                  <c:v>0.41599999999999998</c:v>
                </c:pt>
                <c:pt idx="204">
                  <c:v>0.315</c:v>
                </c:pt>
                <c:pt idx="205">
                  <c:v>0.55300000000000005</c:v>
                </c:pt>
                <c:pt idx="206">
                  <c:v>0.248</c:v>
                </c:pt>
                <c:pt idx="207">
                  <c:v>0.23400000000000001</c:v>
                </c:pt>
                <c:pt idx="208">
                  <c:v>0.23200000000000001</c:v>
                </c:pt>
                <c:pt idx="209">
                  <c:v>0.155</c:v>
                </c:pt>
                <c:pt idx="210">
                  <c:v>0.25900000000000001</c:v>
                </c:pt>
                <c:pt idx="211">
                  <c:v>0.36699999999999999</c:v>
                </c:pt>
                <c:pt idx="212">
                  <c:v>0.27700000000000002</c:v>
                </c:pt>
                <c:pt idx="213">
                  <c:v>0.374</c:v>
                </c:pt>
                <c:pt idx="214">
                  <c:v>0.27200000000000002</c:v>
                </c:pt>
                <c:pt idx="215">
                  <c:v>0.22600000000000001</c:v>
                </c:pt>
                <c:pt idx="216">
                  <c:v>0.186</c:v>
                </c:pt>
              </c:numCache>
            </c:numRef>
          </c:xVal>
          <c:yVal>
            <c:numRef>
              <c:f>CrossTabClean!$G$2:$G$218</c:f>
              <c:numCache>
                <c:formatCode>0.00</c:formatCode>
                <c:ptCount val="217"/>
                <c:pt idx="0">
                  <c:v>0.19</c:v>
                </c:pt>
                <c:pt idx="1">
                  <c:v>0.17499999999999999</c:v>
                </c:pt>
                <c:pt idx="2">
                  <c:v>0.122</c:v>
                </c:pt>
                <c:pt idx="3">
                  <c:v>0.11899999999999999</c:v>
                </c:pt>
                <c:pt idx="4">
                  <c:v>0.125</c:v>
                </c:pt>
                <c:pt idx="5">
                  <c:v>0.13700000000000001</c:v>
                </c:pt>
                <c:pt idx="6">
                  <c:v>0.17100000000000001</c:v>
                </c:pt>
                <c:pt idx="7">
                  <c:v>0.24</c:v>
                </c:pt>
                <c:pt idx="8">
                  <c:v>0.14899999999999999</c:v>
                </c:pt>
                <c:pt idx="9">
                  <c:v>0.113</c:v>
                </c:pt>
                <c:pt idx="10">
                  <c:v>0.12</c:v>
                </c:pt>
                <c:pt idx="11">
                  <c:v>0.13900000000000001</c:v>
                </c:pt>
                <c:pt idx="12">
                  <c:v>0.155</c:v>
                </c:pt>
                <c:pt idx="13">
                  <c:v>0.21299999999999999</c:v>
                </c:pt>
                <c:pt idx="14">
                  <c:v>0.22</c:v>
                </c:pt>
                <c:pt idx="15">
                  <c:v>0.16900000000000001</c:v>
                </c:pt>
                <c:pt idx="16">
                  <c:v>0.13200000000000001</c:v>
                </c:pt>
                <c:pt idx="17">
                  <c:v>0.13</c:v>
                </c:pt>
                <c:pt idx="18">
                  <c:v>0.13</c:v>
                </c:pt>
                <c:pt idx="19">
                  <c:v>0.188</c:v>
                </c:pt>
                <c:pt idx="20">
                  <c:v>0.20499999999999999</c:v>
                </c:pt>
                <c:pt idx="21">
                  <c:v>0.14599999999999999</c:v>
                </c:pt>
                <c:pt idx="22">
                  <c:v>0.14199999999999999</c:v>
                </c:pt>
                <c:pt idx="23">
                  <c:v>0.11</c:v>
                </c:pt>
                <c:pt idx="24">
                  <c:v>8.0100000000000005E-2</c:v>
                </c:pt>
                <c:pt idx="25">
                  <c:v>0.14799999999999999</c:v>
                </c:pt>
                <c:pt idx="26">
                  <c:v>0.16600000000000001</c:v>
                </c:pt>
                <c:pt idx="27">
                  <c:v>0.153</c:v>
                </c:pt>
                <c:pt idx="28">
                  <c:v>0.115</c:v>
                </c:pt>
                <c:pt idx="29">
                  <c:v>8.5000000000000006E-2</c:v>
                </c:pt>
                <c:pt idx="30">
                  <c:v>0.14199999999999999</c:v>
                </c:pt>
                <c:pt idx="31">
                  <c:v>0.105</c:v>
                </c:pt>
                <c:pt idx="32">
                  <c:v>0.12</c:v>
                </c:pt>
                <c:pt idx="33">
                  <c:v>0.16200000000000001</c:v>
                </c:pt>
                <c:pt idx="34">
                  <c:v>0.14699999999999999</c:v>
                </c:pt>
                <c:pt idx="35">
                  <c:v>0.113</c:v>
                </c:pt>
                <c:pt idx="36">
                  <c:v>0.122</c:v>
                </c:pt>
                <c:pt idx="37">
                  <c:v>0.13</c:v>
                </c:pt>
                <c:pt idx="38">
                  <c:v>7.9200000000000007E-2</c:v>
                </c:pt>
                <c:pt idx="39">
                  <c:v>0.13500000000000001</c:v>
                </c:pt>
                <c:pt idx="40">
                  <c:v>0.126</c:v>
                </c:pt>
                <c:pt idx="41">
                  <c:v>0.11</c:v>
                </c:pt>
                <c:pt idx="42">
                  <c:v>0.15</c:v>
                </c:pt>
                <c:pt idx="43">
                  <c:v>0.14499999999999999</c:v>
                </c:pt>
                <c:pt idx="44">
                  <c:v>0.109</c:v>
                </c:pt>
                <c:pt idx="45">
                  <c:v>8.1500000000000003E-2</c:v>
                </c:pt>
                <c:pt idx="46">
                  <c:v>0.13900000000000001</c:v>
                </c:pt>
                <c:pt idx="47">
                  <c:v>0.157</c:v>
                </c:pt>
                <c:pt idx="48">
                  <c:v>0.152</c:v>
                </c:pt>
                <c:pt idx="49">
                  <c:v>0.111</c:v>
                </c:pt>
                <c:pt idx="50">
                  <c:v>8.72E-2</c:v>
                </c:pt>
                <c:pt idx="51">
                  <c:v>0.14299999999999999</c:v>
                </c:pt>
                <c:pt idx="52">
                  <c:v>0.10299999999999999</c:v>
                </c:pt>
                <c:pt idx="53">
                  <c:v>0.14399999999999999</c:v>
                </c:pt>
                <c:pt idx="54">
                  <c:v>0.13600000000000001</c:v>
                </c:pt>
                <c:pt idx="55">
                  <c:v>0.11</c:v>
                </c:pt>
                <c:pt idx="56">
                  <c:v>0.27700000000000002</c:v>
                </c:pt>
                <c:pt idx="57">
                  <c:v>0.191</c:v>
                </c:pt>
                <c:pt idx="58">
                  <c:v>0.121</c:v>
                </c:pt>
                <c:pt idx="59">
                  <c:v>0.121</c:v>
                </c:pt>
                <c:pt idx="60">
                  <c:v>0.152</c:v>
                </c:pt>
                <c:pt idx="61">
                  <c:v>0.17</c:v>
                </c:pt>
                <c:pt idx="62">
                  <c:v>0.11</c:v>
                </c:pt>
                <c:pt idx="63">
                  <c:v>0.30599999999999999</c:v>
                </c:pt>
                <c:pt idx="64">
                  <c:v>0.14799999999999999</c:v>
                </c:pt>
                <c:pt idx="65">
                  <c:v>0.14499999999999999</c:v>
                </c:pt>
                <c:pt idx="66">
                  <c:v>0.14199999999999999</c:v>
                </c:pt>
                <c:pt idx="67">
                  <c:v>0.13700000000000001</c:v>
                </c:pt>
                <c:pt idx="68">
                  <c:v>0.14299999999999999</c:v>
                </c:pt>
                <c:pt idx="69">
                  <c:v>0.17299999999999999</c:v>
                </c:pt>
                <c:pt idx="70">
                  <c:v>0.25700000000000001</c:v>
                </c:pt>
                <c:pt idx="71">
                  <c:v>0.21299999999999999</c:v>
                </c:pt>
                <c:pt idx="72">
                  <c:v>0.151</c:v>
                </c:pt>
                <c:pt idx="73">
                  <c:v>0.128</c:v>
                </c:pt>
                <c:pt idx="74">
                  <c:v>0.155</c:v>
                </c:pt>
                <c:pt idx="75">
                  <c:v>0.18</c:v>
                </c:pt>
                <c:pt idx="76">
                  <c:v>0.2</c:v>
                </c:pt>
                <c:pt idx="77">
                  <c:v>0.222</c:v>
                </c:pt>
                <c:pt idx="78">
                  <c:v>0.26100000000000001</c:v>
                </c:pt>
                <c:pt idx="79">
                  <c:v>8.9300000000000004E-2</c:v>
                </c:pt>
                <c:pt idx="80">
                  <c:v>0.19800000000000001</c:v>
                </c:pt>
                <c:pt idx="81">
                  <c:v>0.39600000000000002</c:v>
                </c:pt>
                <c:pt idx="82">
                  <c:v>0.42899999999999999</c:v>
                </c:pt>
                <c:pt idx="83">
                  <c:v>0.40899999999999997</c:v>
                </c:pt>
                <c:pt idx="84">
                  <c:v>0.63300000000000001</c:v>
                </c:pt>
                <c:pt idx="85">
                  <c:v>0.23100000000000001</c:v>
                </c:pt>
                <c:pt idx="86">
                  <c:v>0.20200000000000001</c:v>
                </c:pt>
                <c:pt idx="87">
                  <c:v>0.20799999999999999</c:v>
                </c:pt>
                <c:pt idx="88">
                  <c:v>0.26100000000000001</c:v>
                </c:pt>
                <c:pt idx="89">
                  <c:v>0.214</c:v>
                </c:pt>
                <c:pt idx="90">
                  <c:v>0.46</c:v>
                </c:pt>
                <c:pt idx="91">
                  <c:v>0.22500000000000001</c:v>
                </c:pt>
                <c:pt idx="92">
                  <c:v>0.249</c:v>
                </c:pt>
                <c:pt idx="93">
                  <c:v>2.3400000000000001E-2</c:v>
                </c:pt>
                <c:pt idx="94">
                  <c:v>0.308</c:v>
                </c:pt>
                <c:pt idx="95">
                  <c:v>0.222</c:v>
                </c:pt>
                <c:pt idx="96">
                  <c:v>0.16600000000000001</c:v>
                </c:pt>
                <c:pt idx="97">
                  <c:v>0.30099999999999999</c:v>
                </c:pt>
                <c:pt idx="98">
                  <c:v>4.0500000000000001E-2</c:v>
                </c:pt>
                <c:pt idx="99">
                  <c:v>0.184</c:v>
                </c:pt>
                <c:pt idx="100">
                  <c:v>9.7199999999999995E-2</c:v>
                </c:pt>
                <c:pt idx="101">
                  <c:v>0.10199999999999999</c:v>
                </c:pt>
                <c:pt idx="102">
                  <c:v>0.16800000000000001</c:v>
                </c:pt>
                <c:pt idx="103">
                  <c:v>0.16600000000000001</c:v>
                </c:pt>
                <c:pt idx="104">
                  <c:v>0.11</c:v>
                </c:pt>
                <c:pt idx="105">
                  <c:v>0.33100000000000002</c:v>
                </c:pt>
                <c:pt idx="106">
                  <c:v>0.14499999999999999</c:v>
                </c:pt>
                <c:pt idx="107">
                  <c:v>0.13600000000000001</c:v>
                </c:pt>
                <c:pt idx="108">
                  <c:v>0.121</c:v>
                </c:pt>
                <c:pt idx="109">
                  <c:v>0.14299999999999999</c:v>
                </c:pt>
                <c:pt idx="110">
                  <c:v>0.14299999999999999</c:v>
                </c:pt>
                <c:pt idx="111">
                  <c:v>0.161</c:v>
                </c:pt>
                <c:pt idx="112">
                  <c:v>0.19900000000000001</c:v>
                </c:pt>
                <c:pt idx="113">
                  <c:v>0.18099999999999999</c:v>
                </c:pt>
                <c:pt idx="114">
                  <c:v>0.11799999999999999</c:v>
                </c:pt>
                <c:pt idx="115">
                  <c:v>0.11</c:v>
                </c:pt>
                <c:pt idx="116">
                  <c:v>0.13200000000000001</c:v>
                </c:pt>
                <c:pt idx="117">
                  <c:v>8.2500000000000004E-2</c:v>
                </c:pt>
                <c:pt idx="118">
                  <c:v>0.14599999999999999</c:v>
                </c:pt>
                <c:pt idx="119">
                  <c:v>2.3E-3</c:v>
                </c:pt>
                <c:pt idx="120">
                  <c:v>0.17100000000000001</c:v>
                </c:pt>
                <c:pt idx="121">
                  <c:v>7.1199999999999999E-2</c:v>
                </c:pt>
                <c:pt idx="122">
                  <c:v>5.3199999999999997E-2</c:v>
                </c:pt>
                <c:pt idx="123">
                  <c:v>2.87E-2</c:v>
                </c:pt>
                <c:pt idx="124">
                  <c:v>0.03</c:v>
                </c:pt>
                <c:pt idx="125">
                  <c:v>5.3499999999999999E-2</c:v>
                </c:pt>
                <c:pt idx="126">
                  <c:v>0.27100000000000002</c:v>
                </c:pt>
                <c:pt idx="127">
                  <c:v>0.13800000000000001</c:v>
                </c:pt>
                <c:pt idx="128">
                  <c:v>0.11</c:v>
                </c:pt>
                <c:pt idx="129">
                  <c:v>2.0799999999999999E-2</c:v>
                </c:pt>
                <c:pt idx="130">
                  <c:v>3.6999999999999998E-2</c:v>
                </c:pt>
                <c:pt idx="131">
                  <c:v>5.0700000000000002E-2</c:v>
                </c:pt>
                <c:pt idx="132">
                  <c:v>8.5099999999999995E-2</c:v>
                </c:pt>
                <c:pt idx="133">
                  <c:v>0.13500000000000001</c:v>
                </c:pt>
                <c:pt idx="134">
                  <c:v>0.127</c:v>
                </c:pt>
                <c:pt idx="135">
                  <c:v>9.7100000000000006E-2</c:v>
                </c:pt>
                <c:pt idx="136">
                  <c:v>2.8799999999999999E-2</c:v>
                </c:pt>
                <c:pt idx="137">
                  <c:v>1.2999999999999999E-2</c:v>
                </c:pt>
                <c:pt idx="138">
                  <c:v>1.4E-2</c:v>
                </c:pt>
                <c:pt idx="139">
                  <c:v>2.12E-2</c:v>
                </c:pt>
                <c:pt idx="140">
                  <c:v>3.5099999999999999E-2</c:v>
                </c:pt>
                <c:pt idx="141">
                  <c:v>2.98E-2</c:v>
                </c:pt>
                <c:pt idx="142">
                  <c:v>3.5000000000000001E-3</c:v>
                </c:pt>
                <c:pt idx="143">
                  <c:v>4.1700000000000001E-2</c:v>
                </c:pt>
                <c:pt idx="144">
                  <c:v>2.2499999999999999E-2</c:v>
                </c:pt>
                <c:pt idx="145">
                  <c:v>1.12E-2</c:v>
                </c:pt>
                <c:pt idx="146">
                  <c:v>8.0999999999999996E-3</c:v>
                </c:pt>
                <c:pt idx="147">
                  <c:v>9.8400000000000001E-2</c:v>
                </c:pt>
                <c:pt idx="148">
                  <c:v>9.2999999999999992E-3</c:v>
                </c:pt>
                <c:pt idx="149">
                  <c:v>5.0599999999999999E-2</c:v>
                </c:pt>
                <c:pt idx="150">
                  <c:v>5.11E-2</c:v>
                </c:pt>
                <c:pt idx="151">
                  <c:v>1.9900000000000001E-2</c:v>
                </c:pt>
                <c:pt idx="152">
                  <c:v>9.4999999999999998E-3</c:v>
                </c:pt>
                <c:pt idx="153">
                  <c:v>8.0999999999999996E-3</c:v>
                </c:pt>
                <c:pt idx="154">
                  <c:v>1.1900000000000001E-2</c:v>
                </c:pt>
                <c:pt idx="155">
                  <c:v>3.6600000000000001E-2</c:v>
                </c:pt>
                <c:pt idx="156">
                  <c:v>6.8999999999999999E-3</c:v>
                </c:pt>
                <c:pt idx="157">
                  <c:v>4.1500000000000002E-2</c:v>
                </c:pt>
                <c:pt idx="158">
                  <c:v>2.0400000000000001E-2</c:v>
                </c:pt>
                <c:pt idx="159">
                  <c:v>1.44E-2</c:v>
                </c:pt>
                <c:pt idx="160">
                  <c:v>1.06E-2</c:v>
                </c:pt>
                <c:pt idx="161">
                  <c:v>4.3E-3</c:v>
                </c:pt>
                <c:pt idx="162">
                  <c:v>0.13300000000000001</c:v>
                </c:pt>
                <c:pt idx="163">
                  <c:v>#N/A</c:v>
                </c:pt>
                <c:pt idx="164">
                  <c:v>3.6400000000000002E-2</c:v>
                </c:pt>
                <c:pt idx="165">
                  <c:v>1.15E-2</c:v>
                </c:pt>
                <c:pt idx="166">
                  <c:v>2.3E-3</c:v>
                </c:pt>
                <c:pt idx="167">
                  <c:v>3.5000000000000001E-3</c:v>
                </c:pt>
                <c:pt idx="168">
                  <c:v>0.20799999999999999</c:v>
                </c:pt>
                <c:pt idx="169">
                  <c:v>9.98E-2</c:v>
                </c:pt>
                <c:pt idx="170">
                  <c:v>8.1699999999999995E-2</c:v>
                </c:pt>
                <c:pt idx="171">
                  <c:v>2.07E-2</c:v>
                </c:pt>
                <c:pt idx="172">
                  <c:v>6.1000000000000004E-3</c:v>
                </c:pt>
                <c:pt idx="173">
                  <c:v>2.5000000000000001E-3</c:v>
                </c:pt>
                <c:pt idx="174">
                  <c:v>5.4000000000000003E-3</c:v>
                </c:pt>
                <c:pt idx="175">
                  <c:v>5.8700000000000002E-2</c:v>
                </c:pt>
                <c:pt idx="176">
                  <c:v>8.5400000000000004E-2</c:v>
                </c:pt>
                <c:pt idx="177">
                  <c:v>4.8000000000000001E-2</c:v>
                </c:pt>
                <c:pt idx="178">
                  <c:v>3.7699999999999997E-2</c:v>
                </c:pt>
                <c:pt idx="179">
                  <c:v>2.3E-3</c:v>
                </c:pt>
                <c:pt idx="180">
                  <c:v>0</c:v>
                </c:pt>
                <c:pt idx="181">
                  <c:v>0</c:v>
                </c:pt>
                <c:pt idx="182">
                  <c:v>1.17E-2</c:v>
                </c:pt>
                <c:pt idx="183">
                  <c:v>9.74E-2</c:v>
                </c:pt>
                <c:pt idx="184">
                  <c:v>3.49E-2</c:v>
                </c:pt>
                <c:pt idx="185">
                  <c:v>2.3199999999999998E-2</c:v>
                </c:pt>
                <c:pt idx="186">
                  <c:v>1.2200000000000001E-2</c:v>
                </c:pt>
                <c:pt idx="187">
                  <c:v>0</c:v>
                </c:pt>
                <c:pt idx="188">
                  <c:v>6.6E-3</c:v>
                </c:pt>
                <c:pt idx="189">
                  <c:v>0.20499999999999999</c:v>
                </c:pt>
                <c:pt idx="190">
                  <c:v>9.8100000000000007E-2</c:v>
                </c:pt>
                <c:pt idx="191">
                  <c:v>7.9000000000000001E-2</c:v>
                </c:pt>
                <c:pt idx="192">
                  <c:v>1.18E-2</c:v>
                </c:pt>
                <c:pt idx="193">
                  <c:v>5.1999999999999998E-3</c:v>
                </c:pt>
                <c:pt idx="194">
                  <c:v>4.4000000000000003E-3</c:v>
                </c:pt>
                <c:pt idx="195">
                  <c:v>2.7000000000000001E-3</c:v>
                </c:pt>
                <c:pt idx="196">
                  <c:v>2.64E-2</c:v>
                </c:pt>
                <c:pt idx="197">
                  <c:v>8.8300000000000003E-2</c:v>
                </c:pt>
                <c:pt idx="198">
                  <c:v>2.9700000000000001E-2</c:v>
                </c:pt>
                <c:pt idx="199">
                  <c:v>6.3299999999999995E-2</c:v>
                </c:pt>
                <c:pt idx="200">
                  <c:v>1.7899999999999999E-2</c:v>
                </c:pt>
                <c:pt idx="201">
                  <c:v>1.84E-2</c:v>
                </c:pt>
                <c:pt idx="202">
                  <c:v>1.12E-2</c:v>
                </c:pt>
                <c:pt idx="203">
                  <c:v>0.19400000000000001</c:v>
                </c:pt>
                <c:pt idx="204">
                  <c:v>9.6699999999999994E-2</c:v>
                </c:pt>
                <c:pt idx="205">
                  <c:v>7.8200000000000006E-2</c:v>
                </c:pt>
                <c:pt idx="206">
                  <c:v>5.8999999999999999E-3</c:v>
                </c:pt>
                <c:pt idx="207">
                  <c:v>1.6000000000000001E-3</c:v>
                </c:pt>
                <c:pt idx="208">
                  <c:v>2.0999999999999999E-3</c:v>
                </c:pt>
                <c:pt idx="209">
                  <c:v>0</c:v>
                </c:pt>
                <c:pt idx="210">
                  <c:v>2.1100000000000001E-2</c:v>
                </c:pt>
                <c:pt idx="211">
                  <c:v>8.8099999999999998E-2</c:v>
                </c:pt>
                <c:pt idx="212">
                  <c:v>2.3699999999999999E-2</c:v>
                </c:pt>
                <c:pt idx="213">
                  <c:v>3.0099999999999998E-2</c:v>
                </c:pt>
                <c:pt idx="214">
                  <c:v>3.0000000000000001E-3</c:v>
                </c:pt>
                <c:pt idx="215">
                  <c:v>2.8999999999999998E-3</c:v>
                </c:pt>
                <c:pt idx="216">
                  <c:v>2.3E-3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E4-4013-A606-F51DC327A0FB}"/>
            </c:ext>
          </c:extLst>
        </c:ser>
        <c:ser>
          <c:idx val="1"/>
          <c:order val="1"/>
          <c:tx>
            <c:v>Silver Run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F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xVal>
            <c:numRef>
              <c:f>SRBridge!$C$2:$C$15</c:f>
              <c:numCache>
                <c:formatCode>General</c:formatCode>
                <c:ptCount val="14"/>
                <c:pt idx="0">
                  <c:v>0.17799999999999999</c:v>
                </c:pt>
                <c:pt idx="1">
                  <c:v>0.215</c:v>
                </c:pt>
                <c:pt idx="2">
                  <c:v>0.19500000000000001</c:v>
                </c:pt>
                <c:pt idx="3">
                  <c:v>0.129</c:v>
                </c:pt>
                <c:pt idx="4">
                  <c:v>0.20300000000000001</c:v>
                </c:pt>
                <c:pt idx="5">
                  <c:v>0.21199999999999999</c:v>
                </c:pt>
                <c:pt idx="6">
                  <c:v>0.20499999999999999</c:v>
                </c:pt>
                <c:pt idx="7">
                  <c:v>0.16800000000000001</c:v>
                </c:pt>
                <c:pt idx="8">
                  <c:v>0.157</c:v>
                </c:pt>
                <c:pt idx="9">
                  <c:v>0.21099999999999999</c:v>
                </c:pt>
                <c:pt idx="10">
                  <c:v>0.161</c:v>
                </c:pt>
                <c:pt idx="11">
                  <c:v>0.17799999999999999</c:v>
                </c:pt>
                <c:pt idx="12">
                  <c:v>0.19600000000000001</c:v>
                </c:pt>
                <c:pt idx="13">
                  <c:v>0.17599999999999999</c:v>
                </c:pt>
              </c:numCache>
            </c:numRef>
          </c:xVal>
          <c:yVal>
            <c:numRef>
              <c:f>SRBridge!$E$2:$E$15</c:f>
              <c:numCache>
                <c:formatCode>General</c:formatCode>
                <c:ptCount val="14"/>
                <c:pt idx="0">
                  <c:v>0.14599999999999999</c:v>
                </c:pt>
                <c:pt idx="1">
                  <c:v>0.14199999999999999</c:v>
                </c:pt>
                <c:pt idx="2">
                  <c:v>0.11</c:v>
                </c:pt>
                <c:pt idx="3">
                  <c:v>8.0100000000000005E-2</c:v>
                </c:pt>
                <c:pt idx="4">
                  <c:v>0.14799999999999999</c:v>
                </c:pt>
                <c:pt idx="5">
                  <c:v>0.16600000000000001</c:v>
                </c:pt>
                <c:pt idx="6">
                  <c:v>0.153</c:v>
                </c:pt>
                <c:pt idx="7">
                  <c:v>0.115</c:v>
                </c:pt>
                <c:pt idx="8">
                  <c:v>8.5000000000000006E-2</c:v>
                </c:pt>
                <c:pt idx="9">
                  <c:v>0.14199999999999999</c:v>
                </c:pt>
                <c:pt idx="10">
                  <c:v>0.105</c:v>
                </c:pt>
                <c:pt idx="11">
                  <c:v>0.12</c:v>
                </c:pt>
                <c:pt idx="12">
                  <c:v>0.16200000000000001</c:v>
                </c:pt>
                <c:pt idx="13">
                  <c:v>0.14699999999999999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E4-4013-A606-F51DC327A0FB}"/>
            </c:ext>
          </c:extLst>
        </c:ser>
        <c:ser>
          <c:idx val="2"/>
          <c:order val="2"/>
          <c:tx>
            <c:v>FS Boundary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FSB!$D$2:$D$22</c:f>
              <c:numCache>
                <c:formatCode>General</c:formatCode>
                <c:ptCount val="21"/>
                <c:pt idx="0">
                  <c:v>0.23899999999999999</c:v>
                </c:pt>
                <c:pt idx="1">
                  <c:v>0.33200000000000002</c:v>
                </c:pt>
                <c:pt idx="2">
                  <c:v>0.19500000000000001</c:v>
                </c:pt>
                <c:pt idx="3">
                  <c:v>0.17100000000000001</c:v>
                </c:pt>
                <c:pt idx="4">
                  <c:v>0.191</c:v>
                </c:pt>
                <c:pt idx="5">
                  <c:v>0.17799999999999999</c:v>
                </c:pt>
                <c:pt idx="6">
                  <c:v>0.19700000000000001</c:v>
                </c:pt>
                <c:pt idx="7">
                  <c:v>0.28299999999999997</c:v>
                </c:pt>
                <c:pt idx="8">
                  <c:v>0.23100000000000001</c:v>
                </c:pt>
                <c:pt idx="9">
                  <c:v>0.188</c:v>
                </c:pt>
                <c:pt idx="10">
                  <c:v>0.184</c:v>
                </c:pt>
                <c:pt idx="11">
                  <c:v>0.20399999999999999</c:v>
                </c:pt>
                <c:pt idx="12">
                  <c:v>0.20399999999999999</c:v>
                </c:pt>
                <c:pt idx="13">
                  <c:v>0.26</c:v>
                </c:pt>
                <c:pt idx="14">
                  <c:v>0.26600000000000001</c:v>
                </c:pt>
                <c:pt idx="15">
                  <c:v>0.23799999999999999</c:v>
                </c:pt>
                <c:pt idx="16">
                  <c:v>0.20499999999999999</c:v>
                </c:pt>
                <c:pt idx="17">
                  <c:v>0.184</c:v>
                </c:pt>
                <c:pt idx="18">
                  <c:v>0.187</c:v>
                </c:pt>
                <c:pt idx="19">
                  <c:v>0.221</c:v>
                </c:pt>
                <c:pt idx="20">
                  <c:v>0.246</c:v>
                </c:pt>
              </c:numCache>
            </c:numRef>
          </c:xVal>
          <c:yVal>
            <c:numRef>
              <c:f>FSB!$C$2:$C$22</c:f>
              <c:numCache>
                <c:formatCode>General</c:formatCode>
                <c:ptCount val="21"/>
                <c:pt idx="0">
                  <c:v>0.19</c:v>
                </c:pt>
                <c:pt idx="1">
                  <c:v>0.17499999999999999</c:v>
                </c:pt>
                <c:pt idx="2">
                  <c:v>0.122</c:v>
                </c:pt>
                <c:pt idx="3">
                  <c:v>0.11899999999999999</c:v>
                </c:pt>
                <c:pt idx="4">
                  <c:v>0.125</c:v>
                </c:pt>
                <c:pt idx="5">
                  <c:v>0.13700000000000001</c:v>
                </c:pt>
                <c:pt idx="6">
                  <c:v>0.17100000000000001</c:v>
                </c:pt>
                <c:pt idx="7">
                  <c:v>0.24</c:v>
                </c:pt>
                <c:pt idx="8">
                  <c:v>0.14899999999999999</c:v>
                </c:pt>
                <c:pt idx="9">
                  <c:v>0.113</c:v>
                </c:pt>
                <c:pt idx="10">
                  <c:v>0.12</c:v>
                </c:pt>
                <c:pt idx="11">
                  <c:v>0.13900000000000001</c:v>
                </c:pt>
                <c:pt idx="12">
                  <c:v>0.155</c:v>
                </c:pt>
                <c:pt idx="13">
                  <c:v>0.21299999999999999</c:v>
                </c:pt>
                <c:pt idx="14">
                  <c:v>0.22</c:v>
                </c:pt>
                <c:pt idx="15">
                  <c:v>0.16900000000000001</c:v>
                </c:pt>
                <c:pt idx="16">
                  <c:v>0.13200000000000001</c:v>
                </c:pt>
                <c:pt idx="17">
                  <c:v>0.13</c:v>
                </c:pt>
                <c:pt idx="18">
                  <c:v>0.13</c:v>
                </c:pt>
                <c:pt idx="19">
                  <c:v>0.188</c:v>
                </c:pt>
                <c:pt idx="20">
                  <c:v>0.20499999999999999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FE4-4013-A606-F51DC327A0FB}"/>
            </c:ext>
          </c:extLst>
        </c:ser>
        <c:ser>
          <c:idx val="0"/>
          <c:order val="3"/>
          <c:tx>
            <c:v>1 to 1</c:v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OtherPlots!$A$1:$B$1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xVal>
          <c:yVal>
            <c:numRef>
              <c:f>OtherPlots!$A$2:$B$2</c:f>
              <c:numCache>
                <c:formatCode>General</c:formatCode>
                <c:ptCount val="2"/>
                <c:pt idx="0">
                  <c:v>0</c:v>
                </c:pt>
                <c:pt idx="1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FE4-4013-A606-F51DC327A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030367"/>
        <c:axId val="450034687"/>
      </c:scatterChart>
      <c:valAx>
        <c:axId val="450030367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Nitrogen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34687"/>
        <c:crosses val="autoZero"/>
        <c:crossBetween val="midCat"/>
        <c:majorUnit val="0.5"/>
      </c:valAx>
      <c:valAx>
        <c:axId val="450034687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030367"/>
        <c:crosses val="autoZero"/>
        <c:crossBetween val="midCat"/>
        <c:minorUnit val="0.1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23353358607951782"/>
          <c:y val="6.4757546392335025E-2"/>
          <c:w val="0.30350345095751918"/>
          <c:h val="0.19040355098336151"/>
        </c:manualLayout>
      </c:layout>
      <c:overlay val="0"/>
      <c:spPr>
        <a:solidFill>
          <a:schemeClr val="bg1"/>
        </a:solidFill>
        <a:ln>
          <a:solidFill>
            <a:schemeClr val="bg1">
              <a:lumMod val="8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6869066975996"/>
          <c:y val="4.0338419478028575E-2"/>
          <c:w val="0.75951551198442668"/>
          <c:h val="0.7776400194218633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542975825706576E-2"/>
                  <c:y val="0.49541297123239747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CrossTabClean!$N$2:$N$218</c:f>
              <c:numCache>
                <c:formatCode>0.00</c:formatCode>
                <c:ptCount val="217"/>
                <c:pt idx="0">
                  <c:v>0.6</c:v>
                </c:pt>
                <c:pt idx="1">
                  <c:v>2.2999999999999998</c:v>
                </c:pt>
                <c:pt idx="2">
                  <c:v>3.7</c:v>
                </c:pt>
                <c:pt idx="3">
                  <c:v>1.2</c:v>
                </c:pt>
                <c:pt idx="4">
                  <c:v>1.2</c:v>
                </c:pt>
                <c:pt idx="5">
                  <c:v>1</c:v>
                </c:pt>
                <c:pt idx="6">
                  <c:v>0.3</c:v>
                </c:pt>
                <c:pt idx="7">
                  <c:v>0.3</c:v>
                </c:pt>
                <c:pt idx="8">
                  <c:v>1.8</c:v>
                </c:pt>
                <c:pt idx="9">
                  <c:v>1.7</c:v>
                </c:pt>
                <c:pt idx="10">
                  <c:v>1.4</c:v>
                </c:pt>
                <c:pt idx="11">
                  <c:v>1.7</c:v>
                </c:pt>
                <c:pt idx="12">
                  <c:v>1.1000000000000001</c:v>
                </c:pt>
                <c:pt idx="13">
                  <c:v>0.3</c:v>
                </c:pt>
                <c:pt idx="14">
                  <c:v>0.4</c:v>
                </c:pt>
                <c:pt idx="15">
                  <c:v>0.5</c:v>
                </c:pt>
                <c:pt idx="16">
                  <c:v>3.2</c:v>
                </c:pt>
                <c:pt idx="17">
                  <c:v>0.9</c:v>
                </c:pt>
                <c:pt idx="18">
                  <c:v>1</c:v>
                </c:pt>
                <c:pt idx="19">
                  <c:v>0.5</c:v>
                </c:pt>
                <c:pt idx="20">
                  <c:v>0.2</c:v>
                </c:pt>
                <c:pt idx="21">
                  <c:v>0.4</c:v>
                </c:pt>
                <c:pt idx="22">
                  <c:v>2.6</c:v>
                </c:pt>
                <c:pt idx="23">
                  <c:v>2.2000000000000002</c:v>
                </c:pt>
                <c:pt idx="24">
                  <c:v>1.8</c:v>
                </c:pt>
                <c:pt idx="25">
                  <c:v>1.3</c:v>
                </c:pt>
                <c:pt idx="26">
                  <c:v>1</c:v>
                </c:pt>
                <c:pt idx="27">
                  <c:v>0.6</c:v>
                </c:pt>
                <c:pt idx="28">
                  <c:v>1.4</c:v>
                </c:pt>
                <c:pt idx="29">
                  <c:v>2.1</c:v>
                </c:pt>
                <c:pt idx="30">
                  <c:v>7.2</c:v>
                </c:pt>
                <c:pt idx="31">
                  <c:v>1.2</c:v>
                </c:pt>
                <c:pt idx="32">
                  <c:v>1.5</c:v>
                </c:pt>
                <c:pt idx="33">
                  <c:v>0.4</c:v>
                </c:pt>
                <c:pt idx="34">
                  <c:v>0.4</c:v>
                </c:pt>
                <c:pt idx="35">
                  <c:v>2.4</c:v>
                </c:pt>
                <c:pt idx="36">
                  <c:v>3.4</c:v>
                </c:pt>
                <c:pt idx="37">
                  <c:v>7.3</c:v>
                </c:pt>
                <c:pt idx="38">
                  <c:v>1.1000000000000001</c:v>
                </c:pt>
                <c:pt idx="39">
                  <c:v>5.3</c:v>
                </c:pt>
                <c:pt idx="40">
                  <c:v>0</c:v>
                </c:pt>
                <c:pt idx="41">
                  <c:v>0.6</c:v>
                </c:pt>
                <c:pt idx="42">
                  <c:v>0.3</c:v>
                </c:pt>
                <c:pt idx="43">
                  <c:v>3.1</c:v>
                </c:pt>
                <c:pt idx="44">
                  <c:v>2.7</c:v>
                </c:pt>
                <c:pt idx="45">
                  <c:v>1.6</c:v>
                </c:pt>
                <c:pt idx="46">
                  <c:v>0.7</c:v>
                </c:pt>
                <c:pt idx="47">
                  <c:v>3.5</c:v>
                </c:pt>
                <c:pt idx="48">
                  <c:v>0.5</c:v>
                </c:pt>
                <c:pt idx="49">
                  <c:v>0.7</c:v>
                </c:pt>
                <c:pt idx="50">
                  <c:v>0.8</c:v>
                </c:pt>
                <c:pt idx="51">
                  <c:v>6.8</c:v>
                </c:pt>
                <c:pt idx="52">
                  <c:v>1</c:v>
                </c:pt>
                <c:pt idx="53">
                  <c:v>2</c:v>
                </c:pt>
                <c:pt idx="54">
                  <c:v>0.2</c:v>
                </c:pt>
                <c:pt idx="55">
                  <c:v>0.4</c:v>
                </c:pt>
                <c:pt idx="56">
                  <c:v>2.4</c:v>
                </c:pt>
                <c:pt idx="57">
                  <c:v>31.5</c:v>
                </c:pt>
                <c:pt idx="58">
                  <c:v>26.3</c:v>
                </c:pt>
                <c:pt idx="59">
                  <c:v>1.9</c:v>
                </c:pt>
                <c:pt idx="60">
                  <c:v>2</c:v>
                </c:pt>
                <c:pt idx="61">
                  <c:v>1.3</c:v>
                </c:pt>
                <c:pt idx="62">
                  <c:v>0.9</c:v>
                </c:pt>
                <c:pt idx="63">
                  <c:v>3</c:v>
                </c:pt>
                <c:pt idx="64">
                  <c:v>16.3</c:v>
                </c:pt>
                <c:pt idx="65">
                  <c:v>10.8</c:v>
                </c:pt>
                <c:pt idx="66">
                  <c:v>4.5</c:v>
                </c:pt>
                <c:pt idx="67">
                  <c:v>1.3</c:v>
                </c:pt>
                <c:pt idx="68">
                  <c:v>1</c:v>
                </c:pt>
                <c:pt idx="69">
                  <c:v>1.3</c:v>
                </c:pt>
                <c:pt idx="70">
                  <c:v>3.2</c:v>
                </c:pt>
                <c:pt idx="71">
                  <c:v>4.0999999999999996</c:v>
                </c:pt>
                <c:pt idx="72">
                  <c:v>12.7</c:v>
                </c:pt>
                <c:pt idx="73">
                  <c:v>2.1</c:v>
                </c:pt>
                <c:pt idx="74">
                  <c:v>1.7</c:v>
                </c:pt>
                <c:pt idx="75">
                  <c:v>1.1000000000000001</c:v>
                </c:pt>
                <c:pt idx="76">
                  <c:v>0.9</c:v>
                </c:pt>
                <c:pt idx="77">
                  <c:v>16.3</c:v>
                </c:pt>
                <c:pt idx="78">
                  <c:v>562</c:v>
                </c:pt>
                <c:pt idx="79">
                  <c:v>23</c:v>
                </c:pt>
                <c:pt idx="80">
                  <c:v>15.5</c:v>
                </c:pt>
                <c:pt idx="81">
                  <c:v>15.8</c:v>
                </c:pt>
                <c:pt idx="82">
                  <c:v>16.3</c:v>
                </c:pt>
                <c:pt idx="83">
                  <c:v>8.3000000000000007</c:v>
                </c:pt>
                <c:pt idx="84">
                  <c:v>16.899999999999999</c:v>
                </c:pt>
                <c:pt idx="85">
                  <c:v>76.599999999999994</c:v>
                </c:pt>
                <c:pt idx="86">
                  <c:v>72.400000000000006</c:v>
                </c:pt>
                <c:pt idx="87">
                  <c:v>30.2</c:v>
                </c:pt>
                <c:pt idx="88">
                  <c:v>24.6</c:v>
                </c:pt>
                <c:pt idx="89">
                  <c:v>16.3</c:v>
                </c:pt>
                <c:pt idx="90">
                  <c:v>6.1</c:v>
                </c:pt>
                <c:pt idx="91">
                  <c:v>8.1</c:v>
                </c:pt>
                <c:pt idx="92">
                  <c:v>28.6</c:v>
                </c:pt>
                <c:pt idx="93">
                  <c:v>17.899999999999999</c:v>
                </c:pt>
                <c:pt idx="94">
                  <c:v>47.6</c:v>
                </c:pt>
                <c:pt idx="95">
                  <c:v>18.3</c:v>
                </c:pt>
                <c:pt idx="96">
                  <c:v>5.5</c:v>
                </c:pt>
                <c:pt idx="97">
                  <c:v>7.4</c:v>
                </c:pt>
                <c:pt idx="98">
                  <c:v>4.3</c:v>
                </c:pt>
                <c:pt idx="99">
                  <c:v>171</c:v>
                </c:pt>
                <c:pt idx="100">
                  <c:v>28.9</c:v>
                </c:pt>
                <c:pt idx="101">
                  <c:v>5.7</c:v>
                </c:pt>
                <c:pt idx="102">
                  <c:v>7.1</c:v>
                </c:pt>
                <c:pt idx="103">
                  <c:v>6.7</c:v>
                </c:pt>
                <c:pt idx="104">
                  <c:v>3.9</c:v>
                </c:pt>
                <c:pt idx="105">
                  <c:v>5.7</c:v>
                </c:pt>
                <c:pt idx="106">
                  <c:v>24.6</c:v>
                </c:pt>
                <c:pt idx="107">
                  <c:v>32</c:v>
                </c:pt>
                <c:pt idx="108">
                  <c:v>8.4</c:v>
                </c:pt>
                <c:pt idx="109">
                  <c:v>7.8</c:v>
                </c:pt>
                <c:pt idx="110">
                  <c:v>7.6</c:v>
                </c:pt>
                <c:pt idx="111">
                  <c:v>2.6</c:v>
                </c:pt>
                <c:pt idx="112">
                  <c:v>6.4</c:v>
                </c:pt>
                <c:pt idx="113">
                  <c:v>14.7</c:v>
                </c:pt>
                <c:pt idx="114">
                  <c:v>34.4</c:v>
                </c:pt>
                <c:pt idx="115">
                  <c:v>10.1</c:v>
                </c:pt>
                <c:pt idx="116">
                  <c:v>5.5</c:v>
                </c:pt>
                <c:pt idx="117">
                  <c:v>2.9</c:v>
                </c:pt>
                <c:pt idx="118">
                  <c:v>2.2999999999999998</c:v>
                </c:pt>
                <c:pt idx="119">
                  <c:v>3</c:v>
                </c:pt>
                <c:pt idx="120">
                  <c:v>203</c:v>
                </c:pt>
                <c:pt idx="121">
                  <c:v>36.700000000000003</c:v>
                </c:pt>
                <c:pt idx="122">
                  <c:v>4.9000000000000004</c:v>
                </c:pt>
                <c:pt idx="123">
                  <c:v>3.5</c:v>
                </c:pt>
                <c:pt idx="124">
                  <c:v>5.3</c:v>
                </c:pt>
                <c:pt idx="125">
                  <c:v>2.2999999999999998</c:v>
                </c:pt>
                <c:pt idx="126">
                  <c:v>4.8</c:v>
                </c:pt>
                <c:pt idx="127">
                  <c:v>24.2</c:v>
                </c:pt>
                <c:pt idx="128">
                  <c:v>37.6</c:v>
                </c:pt>
                <c:pt idx="129">
                  <c:v>5.3</c:v>
                </c:pt>
                <c:pt idx="130">
                  <c:v>7</c:v>
                </c:pt>
                <c:pt idx="131">
                  <c:v>4.9000000000000004</c:v>
                </c:pt>
                <c:pt idx="132">
                  <c:v>2.4</c:v>
                </c:pt>
                <c:pt idx="133">
                  <c:v>8.3000000000000007</c:v>
                </c:pt>
                <c:pt idx="134">
                  <c:v>15.7</c:v>
                </c:pt>
                <c:pt idx="135">
                  <c:v>34.1</c:v>
                </c:pt>
                <c:pt idx="136">
                  <c:v>8.3000000000000007</c:v>
                </c:pt>
                <c:pt idx="137">
                  <c:v>4.5999999999999996</c:v>
                </c:pt>
                <c:pt idx="138">
                  <c:v>2.4</c:v>
                </c:pt>
                <c:pt idx="139">
                  <c:v>1.7</c:v>
                </c:pt>
                <c:pt idx="140">
                  <c:v>4.9000000000000004</c:v>
                </c:pt>
                <c:pt idx="141">
                  <c:v>303</c:v>
                </c:pt>
                <c:pt idx="142">
                  <c:v>15.4</c:v>
                </c:pt>
                <c:pt idx="143">
                  <c:v>27.5</c:v>
                </c:pt>
                <c:pt idx="144">
                  <c:v>15.2</c:v>
                </c:pt>
                <c:pt idx="145">
                  <c:v>11.4</c:v>
                </c:pt>
                <c:pt idx="146">
                  <c:v>11.2</c:v>
                </c:pt>
                <c:pt idx="147">
                  <c:v>10</c:v>
                </c:pt>
                <c:pt idx="148">
                  <c:v>38.9</c:v>
                </c:pt>
                <c:pt idx="149">
                  <c:v>341</c:v>
                </c:pt>
                <c:pt idx="150">
                  <c:v>23.3</c:v>
                </c:pt>
                <c:pt idx="151">
                  <c:v>15.2</c:v>
                </c:pt>
                <c:pt idx="152">
                  <c:v>13.7</c:v>
                </c:pt>
                <c:pt idx="153">
                  <c:v>4.4000000000000004</c:v>
                </c:pt>
                <c:pt idx="154">
                  <c:v>8.4</c:v>
                </c:pt>
                <c:pt idx="155">
                  <c:v>94.7</c:v>
                </c:pt>
                <c:pt idx="156">
                  <c:v>21.5</c:v>
                </c:pt>
                <c:pt idx="157">
                  <c:v>27.6</c:v>
                </c:pt>
                <c:pt idx="158">
                  <c:v>15.1</c:v>
                </c:pt>
                <c:pt idx="159">
                  <c:v>9.9</c:v>
                </c:pt>
                <c:pt idx="160">
                  <c:v>7.4</c:v>
                </c:pt>
                <c:pt idx="161">
                  <c:v>5.6</c:v>
                </c:pt>
                <c:pt idx="162">
                  <c:v>454</c:v>
                </c:pt>
                <c:pt idx="163">
                  <c:v>41.4</c:v>
                </c:pt>
                <c:pt idx="164">
                  <c:v>11.3</c:v>
                </c:pt>
                <c:pt idx="165">
                  <c:v>9.6999999999999993</c:v>
                </c:pt>
                <c:pt idx="166">
                  <c:v>6.7</c:v>
                </c:pt>
                <c:pt idx="167">
                  <c:v>5.3</c:v>
                </c:pt>
                <c:pt idx="168">
                  <c:v>6.2</c:v>
                </c:pt>
                <c:pt idx="169">
                  <c:v>40.9</c:v>
                </c:pt>
                <c:pt idx="170">
                  <c:v>341</c:v>
                </c:pt>
                <c:pt idx="171">
                  <c:v>15.3</c:v>
                </c:pt>
                <c:pt idx="172">
                  <c:v>8.8000000000000007</c:v>
                </c:pt>
                <c:pt idx="173">
                  <c:v>11.4</c:v>
                </c:pt>
                <c:pt idx="174">
                  <c:v>2.9</c:v>
                </c:pt>
                <c:pt idx="175">
                  <c:v>10.7</c:v>
                </c:pt>
                <c:pt idx="176">
                  <c:v>59</c:v>
                </c:pt>
                <c:pt idx="177">
                  <c:v>55.5</c:v>
                </c:pt>
                <c:pt idx="178">
                  <c:v>20.6</c:v>
                </c:pt>
                <c:pt idx="179">
                  <c:v>9.4</c:v>
                </c:pt>
                <c:pt idx="180">
                  <c:v>4.5</c:v>
                </c:pt>
                <c:pt idx="181">
                  <c:v>7.6</c:v>
                </c:pt>
                <c:pt idx="182">
                  <c:v>#N/A</c:v>
                </c:pt>
                <c:pt idx="183">
                  <c:v>380</c:v>
                </c:pt>
                <c:pt idx="184">
                  <c:v>35.799999999999997</c:v>
                </c:pt>
                <c:pt idx="185">
                  <c:v>5.5</c:v>
                </c:pt>
                <c:pt idx="186">
                  <c:v>3.5</c:v>
                </c:pt>
                <c:pt idx="187">
                  <c:v>8.8000000000000007</c:v>
                </c:pt>
                <c:pt idx="188">
                  <c:v>5.7</c:v>
                </c:pt>
                <c:pt idx="189">
                  <c:v>8.1999999999999993</c:v>
                </c:pt>
                <c:pt idx="190">
                  <c:v>45.4</c:v>
                </c:pt>
                <c:pt idx="191">
                  <c:v>210</c:v>
                </c:pt>
                <c:pt idx="192">
                  <c:v>11.2</c:v>
                </c:pt>
                <c:pt idx="193">
                  <c:v>6</c:v>
                </c:pt>
                <c:pt idx="194">
                  <c:v>14</c:v>
                </c:pt>
                <c:pt idx="195">
                  <c:v>3.2</c:v>
                </c:pt>
                <c:pt idx="196">
                  <c:v>10.4</c:v>
                </c:pt>
                <c:pt idx="197">
                  <c:v>64.2</c:v>
                </c:pt>
                <c:pt idx="198">
                  <c:v>52</c:v>
                </c:pt>
                <c:pt idx="199">
                  <c:v>18.899999999999999</c:v>
                </c:pt>
                <c:pt idx="200">
                  <c:v>7.3</c:v>
                </c:pt>
                <c:pt idx="201">
                  <c:v>4.8</c:v>
                </c:pt>
                <c:pt idx="202">
                  <c:v>5.9</c:v>
                </c:pt>
                <c:pt idx="203">
                  <c:v>8</c:v>
                </c:pt>
                <c:pt idx="204">
                  <c:v>46.2</c:v>
                </c:pt>
                <c:pt idx="205">
                  <c:v>249</c:v>
                </c:pt>
                <c:pt idx="206">
                  <c:v>10.7</c:v>
                </c:pt>
                <c:pt idx="207">
                  <c:v>5.2</c:v>
                </c:pt>
                <c:pt idx="208">
                  <c:v>14.1</c:v>
                </c:pt>
                <c:pt idx="209">
                  <c:v>3.7</c:v>
                </c:pt>
                <c:pt idx="210">
                  <c:v>11.7</c:v>
                </c:pt>
                <c:pt idx="211">
                  <c:v>61.8</c:v>
                </c:pt>
                <c:pt idx="212">
                  <c:v>55</c:v>
                </c:pt>
                <c:pt idx="213">
                  <c:v>10.199999999999999</c:v>
                </c:pt>
                <c:pt idx="214">
                  <c:v>6.8</c:v>
                </c:pt>
                <c:pt idx="215">
                  <c:v>5.5</c:v>
                </c:pt>
                <c:pt idx="216">
                  <c:v>4.5999999999999996</c:v>
                </c:pt>
              </c:numCache>
            </c:numRef>
          </c:xVal>
          <c:yVal>
            <c:numRef>
              <c:f>CrossTabClean!$M$2:$M$218</c:f>
              <c:numCache>
                <c:formatCode>0.000</c:formatCode>
                <c:ptCount val="217"/>
                <c:pt idx="0">
                  <c:v>0</c:v>
                </c:pt>
                <c:pt idx="1">
                  <c:v>9.1999999999999998E-3</c:v>
                </c:pt>
                <c:pt idx="2">
                  <c:v>5.4999999999999997E-3</c:v>
                </c:pt>
                <c:pt idx="3">
                  <c:v>2E-3</c:v>
                </c:pt>
                <c:pt idx="4">
                  <c:v>3.8E-3</c:v>
                </c:pt>
                <c:pt idx="5">
                  <c:v>1.9E-3</c:v>
                </c:pt>
                <c:pt idx="6">
                  <c:v>0</c:v>
                </c:pt>
                <c:pt idx="7">
                  <c:v>3.8E-3</c:v>
                </c:pt>
                <c:pt idx="8">
                  <c:v>5.0000000000000001E-3</c:v>
                </c:pt>
                <c:pt idx="9">
                  <c:v>3.2000000000000002E-3</c:v>
                </c:pt>
                <c:pt idx="10">
                  <c:v>1.23E-2</c:v>
                </c:pt>
                <c:pt idx="11">
                  <c:v>4.4999999999999997E-3</c:v>
                </c:pt>
                <c:pt idx="12">
                  <c:v>3.0000000000000001E-3</c:v>
                </c:pt>
                <c:pt idx="13">
                  <c:v>2.2000000000000001E-3</c:v>
                </c:pt>
                <c:pt idx="14">
                  <c:v>3.0999999999999999E-3</c:v>
                </c:pt>
                <c:pt idx="15">
                  <c:v>3.0000000000000001E-3</c:v>
                </c:pt>
                <c:pt idx="16">
                  <c:v>6.1000000000000004E-3</c:v>
                </c:pt>
                <c:pt idx="17">
                  <c:v>2.5999999999999999E-3</c:v>
                </c:pt>
                <c:pt idx="18">
                  <c:v>3.0999999999999999E-3</c:v>
                </c:pt>
                <c:pt idx="19">
                  <c:v>2.7000000000000001E-3</c:v>
                </c:pt>
                <c:pt idx="20">
                  <c:v>1.5E-3</c:v>
                </c:pt>
                <c:pt idx="21">
                  <c:v>2E-3</c:v>
                </c:pt>
                <c:pt idx="22">
                  <c:v>4.8999999999999998E-3</c:v>
                </c:pt>
                <c:pt idx="23">
                  <c:v>4.1000000000000003E-3</c:v>
                </c:pt>
                <c:pt idx="24">
                  <c:v>3.0000000000000001E-3</c:v>
                </c:pt>
                <c:pt idx="25">
                  <c:v>4.1999999999999997E-3</c:v>
                </c:pt>
                <c:pt idx="26">
                  <c:v>2.8E-3</c:v>
                </c:pt>
                <c:pt idx="27">
                  <c:v>2.8999999999999998E-3</c:v>
                </c:pt>
                <c:pt idx="28">
                  <c:v>4.3E-3</c:v>
                </c:pt>
                <c:pt idx="29">
                  <c:v>3.5000000000000001E-3</c:v>
                </c:pt>
                <c:pt idx="30">
                  <c:v>5.5999999999999999E-3</c:v>
                </c:pt>
                <c:pt idx="31">
                  <c:v>3.0999999999999999E-3</c:v>
                </c:pt>
                <c:pt idx="32">
                  <c:v>3.3999999999999998E-3</c:v>
                </c:pt>
                <c:pt idx="33">
                  <c:v>2.5000000000000001E-3</c:v>
                </c:pt>
                <c:pt idx="34">
                  <c:v>1.5E-3</c:v>
                </c:pt>
                <c:pt idx="35">
                  <c:v>2.5999999999999999E-3</c:v>
                </c:pt>
                <c:pt idx="36">
                  <c:v>8.9999999999999993E-3</c:v>
                </c:pt>
                <c:pt idx="37">
                  <c:v>1.7500000000000002E-2</c:v>
                </c:pt>
                <c:pt idx="38">
                  <c:v>2.8999999999999998E-3</c:v>
                </c:pt>
                <c:pt idx="39">
                  <c:v>4.3E-3</c:v>
                </c:pt>
                <c:pt idx="40">
                  <c:v>5.8999999999999999E-3</c:v>
                </c:pt>
                <c:pt idx="41">
                  <c:v>1.6000000000000001E-3</c:v>
                </c:pt>
                <c:pt idx="42">
                  <c:v>1.5E-3</c:v>
                </c:pt>
                <c:pt idx="43">
                  <c:v>5.1000000000000004E-3</c:v>
                </c:pt>
                <c:pt idx="44">
                  <c:v>4.0000000000000001E-3</c:v>
                </c:pt>
                <c:pt idx="45">
                  <c:v>3.5999999999999999E-3</c:v>
                </c:pt>
                <c:pt idx="46">
                  <c:v>2.8E-3</c:v>
                </c:pt>
                <c:pt idx="47">
                  <c:v>1.4200000000000001E-2</c:v>
                </c:pt>
                <c:pt idx="48">
                  <c:v>7.1000000000000004E-3</c:v>
                </c:pt>
                <c:pt idx="49">
                  <c:v>2.8999999999999998E-3</c:v>
                </c:pt>
                <c:pt idx="50">
                  <c:v>4.0000000000000001E-3</c:v>
                </c:pt>
                <c:pt idx="51">
                  <c:v>6.7000000000000002E-3</c:v>
                </c:pt>
                <c:pt idx="52">
                  <c:v>2.3999999999999998E-3</c:v>
                </c:pt>
                <c:pt idx="53">
                  <c:v>7.4999999999999997E-3</c:v>
                </c:pt>
                <c:pt idx="54">
                  <c:v>3.2000000000000002E-3</c:v>
                </c:pt>
                <c:pt idx="55">
                  <c:v>3.3E-3</c:v>
                </c:pt>
                <c:pt idx="56">
                  <c:v>2.23E-2</c:v>
                </c:pt>
                <c:pt idx="57">
                  <c:v>4.1000000000000002E-2</c:v>
                </c:pt>
                <c:pt idx="58">
                  <c:v>1.37E-2</c:v>
                </c:pt>
                <c:pt idx="59">
                  <c:v>8.2000000000000007E-3</c:v>
                </c:pt>
                <c:pt idx="60">
                  <c:v>1.52E-2</c:v>
                </c:pt>
                <c:pt idx="61">
                  <c:v>1.04E-2</c:v>
                </c:pt>
                <c:pt idx="62">
                  <c:v>5.4000000000000003E-3</c:v>
                </c:pt>
                <c:pt idx="63">
                  <c:v>2.0400000000000001E-2</c:v>
                </c:pt>
                <c:pt idx="64">
                  <c:v>1.7999999999999999E-2</c:v>
                </c:pt>
                <c:pt idx="65">
                  <c:v>1.52E-2</c:v>
                </c:pt>
                <c:pt idx="66">
                  <c:v>1.26E-2</c:v>
                </c:pt>
                <c:pt idx="67">
                  <c:v>9.7000000000000003E-3</c:v>
                </c:pt>
                <c:pt idx="68">
                  <c:v>1.12E-2</c:v>
                </c:pt>
                <c:pt idx="69">
                  <c:v>8.5000000000000006E-3</c:v>
                </c:pt>
                <c:pt idx="70">
                  <c:v>2.35E-2</c:v>
                </c:pt>
                <c:pt idx="71">
                  <c:v>1.9E-2</c:v>
                </c:pt>
                <c:pt idx="72">
                  <c:v>1.37E-2</c:v>
                </c:pt>
                <c:pt idx="73">
                  <c:v>1.3599999999999999E-2</c:v>
                </c:pt>
                <c:pt idx="74">
                  <c:v>1.06E-2</c:v>
                </c:pt>
                <c:pt idx="75">
                  <c:v>1.1599999999999999E-2</c:v>
                </c:pt>
                <c:pt idx="76">
                  <c:v>8.0000000000000002E-3</c:v>
                </c:pt>
                <c:pt idx="77">
                  <c:v>3.5299999999999998E-2</c:v>
                </c:pt>
                <c:pt idx="78">
                  <c:v>0.45</c:v>
                </c:pt>
                <c:pt idx="79">
                  <c:v>5.5399999999999998E-2</c:v>
                </c:pt>
                <c:pt idx="80">
                  <c:v>3.7600000000000001E-2</c:v>
                </c:pt>
                <c:pt idx="81">
                  <c:v>4.5900000000000003E-2</c:v>
                </c:pt>
                <c:pt idx="82">
                  <c:v>3.9E-2</c:v>
                </c:pt>
                <c:pt idx="83">
                  <c:v>1.4800000000000001E-2</c:v>
                </c:pt>
                <c:pt idx="84">
                  <c:v>5.1200000000000002E-2</c:v>
                </c:pt>
                <c:pt idx="85">
                  <c:v>0.11700000000000001</c:v>
                </c:pt>
                <c:pt idx="86">
                  <c:v>8.3299999999999999E-2</c:v>
                </c:pt>
                <c:pt idx="87">
                  <c:v>5.8599999999999999E-2</c:v>
                </c:pt>
                <c:pt idx="88">
                  <c:v>4.9500000000000002E-2</c:v>
                </c:pt>
                <c:pt idx="89">
                  <c:v>3.27E-2</c:v>
                </c:pt>
                <c:pt idx="90">
                  <c:v>1.9300000000000001E-2</c:v>
                </c:pt>
                <c:pt idx="91">
                  <c:v>2.29E-2</c:v>
                </c:pt>
                <c:pt idx="92">
                  <c:v>4.7600000000000003E-2</c:v>
                </c:pt>
                <c:pt idx="93">
                  <c:v>3.2000000000000001E-2</c:v>
                </c:pt>
                <c:pt idx="94">
                  <c:v>6.6799999999999998E-2</c:v>
                </c:pt>
                <c:pt idx="95">
                  <c:v>3.8699999999999998E-2</c:v>
                </c:pt>
                <c:pt idx="96">
                  <c:v>2.24E-2</c:v>
                </c:pt>
                <c:pt idx="97">
                  <c:v>1.9099999999999999E-2</c:v>
                </c:pt>
                <c:pt idx="98">
                  <c:v>1.2200000000000001E-2</c:v>
                </c:pt>
                <c:pt idx="99">
                  <c:v>0.26400000000000001</c:v>
                </c:pt>
                <c:pt idx="100">
                  <c:v>2.1499999999999998E-2</c:v>
                </c:pt>
                <c:pt idx="101">
                  <c:v>1.5800000000000002E-2</c:v>
                </c:pt>
                <c:pt idx="102">
                  <c:v>2.06E-2</c:v>
                </c:pt>
                <c:pt idx="103">
                  <c:v>1.6400000000000001E-2</c:v>
                </c:pt>
                <c:pt idx="104">
                  <c:v>5.8999999999999999E-3</c:v>
                </c:pt>
                <c:pt idx="105">
                  <c:v>1.3299999999999999E-2</c:v>
                </c:pt>
                <c:pt idx="106">
                  <c:v>2.3099999999999999E-2</c:v>
                </c:pt>
                <c:pt idx="107">
                  <c:v>2.8799999999999999E-2</c:v>
                </c:pt>
                <c:pt idx="108">
                  <c:v>1.7600000000000001E-2</c:v>
                </c:pt>
                <c:pt idx="109">
                  <c:v>2.4500000000000001E-2</c:v>
                </c:pt>
                <c:pt idx="110">
                  <c:v>1.66E-2</c:v>
                </c:pt>
                <c:pt idx="111">
                  <c:v>7.4000000000000003E-3</c:v>
                </c:pt>
                <c:pt idx="112">
                  <c:v>1.6299999999999999E-2</c:v>
                </c:pt>
                <c:pt idx="113">
                  <c:v>2.2599999999999999E-2</c:v>
                </c:pt>
                <c:pt idx="114">
                  <c:v>3.0800000000000001E-2</c:v>
                </c:pt>
                <c:pt idx="115">
                  <c:v>1.7899999999999999E-2</c:v>
                </c:pt>
                <c:pt idx="116">
                  <c:v>1.5699999999999999E-2</c:v>
                </c:pt>
                <c:pt idx="117">
                  <c:v>1.15E-2</c:v>
                </c:pt>
                <c:pt idx="118">
                  <c:v>7.3000000000000001E-3</c:v>
                </c:pt>
                <c:pt idx="119">
                  <c:v>9.2999999999999992E-3</c:v>
                </c:pt>
                <c:pt idx="120">
                  <c:v>0.251</c:v>
                </c:pt>
                <c:pt idx="121">
                  <c:v>2.7199999999999998E-2</c:v>
                </c:pt>
                <c:pt idx="122">
                  <c:v>1.55E-2</c:v>
                </c:pt>
                <c:pt idx="123">
                  <c:v>2.3099999999999999E-2</c:v>
                </c:pt>
                <c:pt idx="124">
                  <c:v>1.0999999999999999E-2</c:v>
                </c:pt>
                <c:pt idx="125">
                  <c:v>5.7999999999999996E-3</c:v>
                </c:pt>
                <c:pt idx="126">
                  <c:v>1.7399999999999999E-2</c:v>
                </c:pt>
                <c:pt idx="127">
                  <c:v>3.2000000000000001E-2</c:v>
                </c:pt>
                <c:pt idx="128">
                  <c:v>4.1799999999999997E-2</c:v>
                </c:pt>
                <c:pt idx="129">
                  <c:v>1.55E-2</c:v>
                </c:pt>
                <c:pt idx="130">
                  <c:v>2.6700000000000002E-2</c:v>
                </c:pt>
                <c:pt idx="131">
                  <c:v>1.7500000000000002E-2</c:v>
                </c:pt>
                <c:pt idx="132">
                  <c:v>6.7000000000000002E-3</c:v>
                </c:pt>
                <c:pt idx="133">
                  <c:v>1.5100000000000001E-2</c:v>
                </c:pt>
                <c:pt idx="134">
                  <c:v>2.5499999999999998E-2</c:v>
                </c:pt>
                <c:pt idx="135">
                  <c:v>3.3399999999999999E-2</c:v>
                </c:pt>
                <c:pt idx="136">
                  <c:v>1.9400000000000001E-2</c:v>
                </c:pt>
                <c:pt idx="137">
                  <c:v>1.38E-2</c:v>
                </c:pt>
                <c:pt idx="138">
                  <c:v>9.4999999999999998E-3</c:v>
                </c:pt>
                <c:pt idx="139">
                  <c:v>7.1000000000000004E-3</c:v>
                </c:pt>
                <c:pt idx="140">
                  <c:v>1.9099999999999999E-2</c:v>
                </c:pt>
                <c:pt idx="141">
                  <c:v>0.16600000000000001</c:v>
                </c:pt>
                <c:pt idx="142">
                  <c:v>2.1399999999999999E-2</c:v>
                </c:pt>
                <c:pt idx="143">
                  <c:v>4.3999999999999997E-2</c:v>
                </c:pt>
                <c:pt idx="144">
                  <c:v>4.0399999999999998E-2</c:v>
                </c:pt>
                <c:pt idx="145">
                  <c:v>2.29E-2</c:v>
                </c:pt>
                <c:pt idx="146">
                  <c:v>1.9E-2</c:v>
                </c:pt>
                <c:pt idx="147">
                  <c:v>2.75E-2</c:v>
                </c:pt>
                <c:pt idx="148">
                  <c:v>2.9499999999999998E-2</c:v>
                </c:pt>
                <c:pt idx="149">
                  <c:v>0.14099999999999999</c:v>
                </c:pt>
                <c:pt idx="150">
                  <c:v>5.3600000000000002E-2</c:v>
                </c:pt>
                <c:pt idx="151">
                  <c:v>3.7400000000000003E-2</c:v>
                </c:pt>
                <c:pt idx="152">
                  <c:v>2.1100000000000001E-2</c:v>
                </c:pt>
                <c:pt idx="153">
                  <c:v>1.1599999999999999E-2</c:v>
                </c:pt>
                <c:pt idx="154">
                  <c:v>1.9800000000000002E-2</c:v>
                </c:pt>
                <c:pt idx="155">
                  <c:v>4.5199999999999997E-2</c:v>
                </c:pt>
                <c:pt idx="156">
                  <c:v>3.0599999999999999E-2</c:v>
                </c:pt>
                <c:pt idx="157">
                  <c:v>4.5499999999999999E-2</c:v>
                </c:pt>
                <c:pt idx="158">
                  <c:v>3.32E-2</c:v>
                </c:pt>
                <c:pt idx="159">
                  <c:v>2.3800000000000002E-2</c:v>
                </c:pt>
                <c:pt idx="160">
                  <c:v>2.0199999999999999E-2</c:v>
                </c:pt>
                <c:pt idx="161">
                  <c:v>1.0500000000000001E-2</c:v>
                </c:pt>
                <c:pt idx="162">
                  <c:v>0.34699999999999998</c:v>
                </c:pt>
                <c:pt idx="163">
                  <c:v>#N/A</c:v>
                </c:pt>
                <c:pt idx="164">
                  <c:v>2.8799999999999999E-2</c:v>
                </c:pt>
                <c:pt idx="165">
                  <c:v>3.4799999999999998E-2</c:v>
                </c:pt>
                <c:pt idx="166">
                  <c:v>1.5299999999999999E-2</c:v>
                </c:pt>
                <c:pt idx="167">
                  <c:v>8.5000000000000006E-3</c:v>
                </c:pt>
                <c:pt idx="168">
                  <c:v>1.7000000000000001E-2</c:v>
                </c:pt>
                <c:pt idx="169">
                  <c:v>3.4099999999999998E-2</c:v>
                </c:pt>
                <c:pt idx="170">
                  <c:v>0.16600000000000001</c:v>
                </c:pt>
                <c:pt idx="171">
                  <c:v>3.6299999999999999E-2</c:v>
                </c:pt>
                <c:pt idx="172">
                  <c:v>2.4E-2</c:v>
                </c:pt>
                <c:pt idx="173">
                  <c:v>1.9699999999999999E-2</c:v>
                </c:pt>
                <c:pt idx="174">
                  <c:v>7.9000000000000008E-3</c:v>
                </c:pt>
                <c:pt idx="175">
                  <c:v>1.6400000000000001E-2</c:v>
                </c:pt>
                <c:pt idx="176">
                  <c:v>3.49E-2</c:v>
                </c:pt>
                <c:pt idx="177">
                  <c:v>2.4E-2</c:v>
                </c:pt>
                <c:pt idx="178">
                  <c:v>3.2899999999999999E-2</c:v>
                </c:pt>
                <c:pt idx="179">
                  <c:v>2.3900000000000001E-2</c:v>
                </c:pt>
                <c:pt idx="180">
                  <c:v>1.54E-2</c:v>
                </c:pt>
                <c:pt idx="181">
                  <c:v>9.4999999999999998E-3</c:v>
                </c:pt>
                <c:pt idx="182">
                  <c:v>1.4999999999999999E-2</c:v>
                </c:pt>
                <c:pt idx="183">
                  <c:v>0.33400000000000002</c:v>
                </c:pt>
                <c:pt idx="184">
                  <c:v>2.9899999999999999E-2</c:v>
                </c:pt>
                <c:pt idx="185">
                  <c:v>1.9400000000000001E-2</c:v>
                </c:pt>
                <c:pt idx="186">
                  <c:v>2.2700000000000001E-2</c:v>
                </c:pt>
                <c:pt idx="187">
                  <c:v>1.5699999999999999E-2</c:v>
                </c:pt>
                <c:pt idx="188">
                  <c:v>8.6999999999999994E-3</c:v>
                </c:pt>
                <c:pt idx="189">
                  <c:v>1.8800000000000001E-2</c:v>
                </c:pt>
                <c:pt idx="190">
                  <c:v>4.36E-2</c:v>
                </c:pt>
                <c:pt idx="191">
                  <c:v>0.13100000000000001</c:v>
                </c:pt>
                <c:pt idx="192">
                  <c:v>2.75E-2</c:v>
                </c:pt>
                <c:pt idx="193">
                  <c:v>1.95E-2</c:v>
                </c:pt>
                <c:pt idx="194">
                  <c:v>2.5700000000000001E-2</c:v>
                </c:pt>
                <c:pt idx="195">
                  <c:v>7.4999999999999997E-3</c:v>
                </c:pt>
                <c:pt idx="196">
                  <c:v>1.5299999999999999E-2</c:v>
                </c:pt>
                <c:pt idx="197">
                  <c:v>4.5600000000000002E-2</c:v>
                </c:pt>
                <c:pt idx="198">
                  <c:v>3.1E-2</c:v>
                </c:pt>
                <c:pt idx="199">
                  <c:v>6.7900000000000002E-2</c:v>
                </c:pt>
                <c:pt idx="200">
                  <c:v>1.7100000000000001E-2</c:v>
                </c:pt>
                <c:pt idx="201">
                  <c:v>1.29E-2</c:v>
                </c:pt>
                <c:pt idx="202">
                  <c:v>0.01</c:v>
                </c:pt>
                <c:pt idx="203">
                  <c:v>1.72E-2</c:v>
                </c:pt>
                <c:pt idx="204">
                  <c:v>3.6400000000000002E-2</c:v>
                </c:pt>
                <c:pt idx="205">
                  <c:v>0.121</c:v>
                </c:pt>
                <c:pt idx="206">
                  <c:v>2.69E-2</c:v>
                </c:pt>
                <c:pt idx="207">
                  <c:v>1.7299999999999999E-2</c:v>
                </c:pt>
                <c:pt idx="208">
                  <c:v>0.02</c:v>
                </c:pt>
                <c:pt idx="209">
                  <c:v>7.0000000000000001E-3</c:v>
                </c:pt>
                <c:pt idx="210">
                  <c:v>1.8200000000000001E-2</c:v>
                </c:pt>
                <c:pt idx="211">
                  <c:v>3.7999999999999999E-2</c:v>
                </c:pt>
                <c:pt idx="212">
                  <c:v>3.5499999999999997E-2</c:v>
                </c:pt>
                <c:pt idx="213">
                  <c:v>4.8300000000000003E-2</c:v>
                </c:pt>
                <c:pt idx="214">
                  <c:v>1.55E-2</c:v>
                </c:pt>
                <c:pt idx="215">
                  <c:v>1.6799999999999999E-2</c:v>
                </c:pt>
                <c:pt idx="216">
                  <c:v>9.9000000000000008E-3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E8-406E-8650-22C33DC68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491568"/>
        <c:axId val="967490128"/>
      </c:scatterChart>
      <c:valAx>
        <c:axId val="967491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TSS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490128"/>
        <c:crosses val="autoZero"/>
        <c:crossBetween val="midCat"/>
      </c:valAx>
      <c:valAx>
        <c:axId val="96749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TP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491568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Nitrate vs Flow for Rock Creek near F.S. Boundary - Figure 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Flow vs Nitrate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8.1177019539224265E-2"/>
                  <c:y val="-0.34577026849324266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FSB!$E$2:$E$22</c:f>
              <c:numCache>
                <c:formatCode>General</c:formatCode>
                <c:ptCount val="21"/>
                <c:pt idx="0">
                  <c:v>26.9</c:v>
                </c:pt>
                <c:pt idx="1">
                  <c:v>221</c:v>
                </c:pt>
                <c:pt idx="2">
                  <c:v>716</c:v>
                </c:pt>
                <c:pt idx="3">
                  <c:v>249</c:v>
                </c:pt>
                <c:pt idx="4">
                  <c:v>251</c:v>
                </c:pt>
                <c:pt idx="5">
                  <c:v>136</c:v>
                </c:pt>
                <c:pt idx="6">
                  <c:v>66.3</c:v>
                </c:pt>
                <c:pt idx="7">
                  <c:v>24.3</c:v>
                </c:pt>
                <c:pt idx="8">
                  <c:v>407</c:v>
                </c:pt>
                <c:pt idx="9">
                  <c:v>484</c:v>
                </c:pt>
                <c:pt idx="10">
                  <c:v>330</c:v>
                </c:pt>
                <c:pt idx="11">
                  <c:v>254</c:v>
                </c:pt>
                <c:pt idx="12">
                  <c:v>148</c:v>
                </c:pt>
                <c:pt idx="13">
                  <c:v>71.599999999999994</c:v>
                </c:pt>
                <c:pt idx="14">
                  <c:v>43.5</c:v>
                </c:pt>
                <c:pt idx="15">
                  <c:v>101</c:v>
                </c:pt>
                <c:pt idx="16">
                  <c:v>444</c:v>
                </c:pt>
                <c:pt idx="17">
                  <c:v>225</c:v>
                </c:pt>
                <c:pt idx="18">
                  <c:v>160</c:v>
                </c:pt>
                <c:pt idx="19">
                  <c:v>76.599999999999994</c:v>
                </c:pt>
                <c:pt idx="20">
                  <c:v>49.1</c:v>
                </c:pt>
              </c:numCache>
            </c:numRef>
          </c:xVal>
          <c:yVal>
            <c:numRef>
              <c:f>FSB!$C$2:$C$22</c:f>
              <c:numCache>
                <c:formatCode>General</c:formatCode>
                <c:ptCount val="21"/>
                <c:pt idx="0">
                  <c:v>0.19</c:v>
                </c:pt>
                <c:pt idx="1">
                  <c:v>0.17499999999999999</c:v>
                </c:pt>
                <c:pt idx="2">
                  <c:v>0.122</c:v>
                </c:pt>
                <c:pt idx="3">
                  <c:v>0.11899999999999999</c:v>
                </c:pt>
                <c:pt idx="4">
                  <c:v>0.125</c:v>
                </c:pt>
                <c:pt idx="5">
                  <c:v>0.13700000000000001</c:v>
                </c:pt>
                <c:pt idx="6">
                  <c:v>0.17100000000000001</c:v>
                </c:pt>
                <c:pt idx="7">
                  <c:v>0.24</c:v>
                </c:pt>
                <c:pt idx="8">
                  <c:v>0.14899999999999999</c:v>
                </c:pt>
                <c:pt idx="9">
                  <c:v>0.113</c:v>
                </c:pt>
                <c:pt idx="10">
                  <c:v>0.12</c:v>
                </c:pt>
                <c:pt idx="11">
                  <c:v>0.13900000000000001</c:v>
                </c:pt>
                <c:pt idx="12">
                  <c:v>0.155</c:v>
                </c:pt>
                <c:pt idx="13">
                  <c:v>0.21299999999999999</c:v>
                </c:pt>
                <c:pt idx="14">
                  <c:v>0.22</c:v>
                </c:pt>
                <c:pt idx="15">
                  <c:v>0.16900000000000001</c:v>
                </c:pt>
                <c:pt idx="16">
                  <c:v>0.13200000000000001</c:v>
                </c:pt>
                <c:pt idx="17">
                  <c:v>0.13</c:v>
                </c:pt>
                <c:pt idx="18">
                  <c:v>0.13</c:v>
                </c:pt>
                <c:pt idx="19">
                  <c:v>0.188</c:v>
                </c:pt>
                <c:pt idx="20">
                  <c:v>0.20499999999999999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3F88-4079-96ED-88C49EDF6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5082096"/>
        <c:axId val="1094921168"/>
      </c:scatterChart>
      <c:valAx>
        <c:axId val="1095082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(cfs)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921168"/>
        <c:crosses val="autoZero"/>
        <c:crossBetween val="midCat"/>
      </c:valAx>
      <c:valAx>
        <c:axId val="109492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5082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TSS &amp; Flow at Silver Run Bridge - Figure 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61728886997324E-2"/>
          <c:y val="0.16297238463204203"/>
          <c:w val="0.78154826480023343"/>
          <c:h val="0.64174126121197617"/>
        </c:manualLayout>
      </c:layout>
      <c:scatterChart>
        <c:scatterStyle val="lineMarker"/>
        <c:varyColors val="0"/>
        <c:ser>
          <c:idx val="0"/>
          <c:order val="0"/>
          <c:tx>
            <c:v>TSS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SRBridge!$B$2:$B$15</c:f>
              <c:numCache>
                <c:formatCode>m/d/yyyy</c:formatCode>
                <c:ptCount val="14"/>
                <c:pt idx="0">
                  <c:v>45039</c:v>
                </c:pt>
                <c:pt idx="1">
                  <c:v>45074</c:v>
                </c:pt>
                <c:pt idx="2">
                  <c:v>45102</c:v>
                </c:pt>
                <c:pt idx="3">
                  <c:v>45137</c:v>
                </c:pt>
                <c:pt idx="4">
                  <c:v>45166</c:v>
                </c:pt>
                <c:pt idx="5">
                  <c:v>45194</c:v>
                </c:pt>
                <c:pt idx="6">
                  <c:v>45236</c:v>
                </c:pt>
                <c:pt idx="7">
                  <c:v>45411</c:v>
                </c:pt>
                <c:pt idx="8">
                  <c:v>45439</c:v>
                </c:pt>
                <c:pt idx="9">
                  <c:v>45467</c:v>
                </c:pt>
                <c:pt idx="10">
                  <c:v>45501</c:v>
                </c:pt>
                <c:pt idx="11">
                  <c:v>45530</c:v>
                </c:pt>
                <c:pt idx="12">
                  <c:v>45564</c:v>
                </c:pt>
                <c:pt idx="13">
                  <c:v>45592</c:v>
                </c:pt>
              </c:numCache>
            </c:numRef>
          </c:xVal>
          <c:yVal>
            <c:numRef>
              <c:f>SRBridge!$D$2:$D$15</c:f>
              <c:numCache>
                <c:formatCode>General</c:formatCode>
                <c:ptCount val="14"/>
                <c:pt idx="0">
                  <c:v>0.4</c:v>
                </c:pt>
                <c:pt idx="1">
                  <c:v>2.6</c:v>
                </c:pt>
                <c:pt idx="2">
                  <c:v>2.2000000000000002</c:v>
                </c:pt>
                <c:pt idx="3">
                  <c:v>1.8</c:v>
                </c:pt>
                <c:pt idx="4">
                  <c:v>1.3</c:v>
                </c:pt>
                <c:pt idx="5">
                  <c:v>1</c:v>
                </c:pt>
                <c:pt idx="6">
                  <c:v>0.6</c:v>
                </c:pt>
                <c:pt idx="7">
                  <c:v>1.4</c:v>
                </c:pt>
                <c:pt idx="8">
                  <c:v>2.1</c:v>
                </c:pt>
                <c:pt idx="9">
                  <c:v>7.2</c:v>
                </c:pt>
                <c:pt idx="10">
                  <c:v>1.2</c:v>
                </c:pt>
                <c:pt idx="11">
                  <c:v>1.5</c:v>
                </c:pt>
                <c:pt idx="12">
                  <c:v>0.4</c:v>
                </c:pt>
                <c:pt idx="13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D6-43A0-BCE9-6405FD837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8913279"/>
        <c:axId val="658911359"/>
      </c:scatterChart>
      <c:scatterChart>
        <c:scatterStyle val="lineMarker"/>
        <c:varyColors val="0"/>
        <c:ser>
          <c:idx val="1"/>
          <c:order val="1"/>
          <c:tx>
            <c:v>Flow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FlowDNRC!$A$2:$A$780</c:f>
              <c:numCache>
                <c:formatCode>m/d/yyyy</c:formatCode>
                <c:ptCount val="77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45004</c:v>
                </c:pt>
                <c:pt idx="305">
                  <c:v>45005</c:v>
                </c:pt>
                <c:pt idx="306">
                  <c:v>45006</c:v>
                </c:pt>
                <c:pt idx="307">
                  <c:v>45007</c:v>
                </c:pt>
                <c:pt idx="308">
                  <c:v>45008</c:v>
                </c:pt>
                <c:pt idx="309">
                  <c:v>45009</c:v>
                </c:pt>
                <c:pt idx="310">
                  <c:v>45010</c:v>
                </c:pt>
                <c:pt idx="311">
                  <c:v>45011</c:v>
                </c:pt>
                <c:pt idx="312">
                  <c:v>45012</c:v>
                </c:pt>
                <c:pt idx="313">
                  <c:v>45013</c:v>
                </c:pt>
                <c:pt idx="314">
                  <c:v>45014</c:v>
                </c:pt>
                <c:pt idx="315">
                  <c:v>45015</c:v>
                </c:pt>
                <c:pt idx="316">
                  <c:v>45016</c:v>
                </c:pt>
                <c:pt idx="317">
                  <c:v>45017</c:v>
                </c:pt>
                <c:pt idx="318">
                  <c:v>45018</c:v>
                </c:pt>
                <c:pt idx="319">
                  <c:v>45019</c:v>
                </c:pt>
                <c:pt idx="320">
                  <c:v>45020</c:v>
                </c:pt>
                <c:pt idx="321">
                  <c:v>45021</c:v>
                </c:pt>
                <c:pt idx="322">
                  <c:v>45022</c:v>
                </c:pt>
                <c:pt idx="323">
                  <c:v>45023</c:v>
                </c:pt>
                <c:pt idx="324">
                  <c:v>45024</c:v>
                </c:pt>
                <c:pt idx="325">
                  <c:v>45025</c:v>
                </c:pt>
                <c:pt idx="326">
                  <c:v>45026</c:v>
                </c:pt>
                <c:pt idx="327">
                  <c:v>45027</c:v>
                </c:pt>
                <c:pt idx="328">
                  <c:v>45028</c:v>
                </c:pt>
                <c:pt idx="329">
                  <c:v>45029</c:v>
                </c:pt>
                <c:pt idx="330">
                  <c:v>45030</c:v>
                </c:pt>
                <c:pt idx="331">
                  <c:v>45031</c:v>
                </c:pt>
                <c:pt idx="332">
                  <c:v>45032</c:v>
                </c:pt>
                <c:pt idx="333">
                  <c:v>45033</c:v>
                </c:pt>
                <c:pt idx="334">
                  <c:v>45034</c:v>
                </c:pt>
                <c:pt idx="335">
                  <c:v>45035</c:v>
                </c:pt>
                <c:pt idx="336">
                  <c:v>45036</c:v>
                </c:pt>
                <c:pt idx="337">
                  <c:v>45037</c:v>
                </c:pt>
                <c:pt idx="338">
                  <c:v>45038</c:v>
                </c:pt>
                <c:pt idx="339">
                  <c:v>45039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45045</c:v>
                </c:pt>
                <c:pt idx="346">
                  <c:v>45046</c:v>
                </c:pt>
                <c:pt idx="347">
                  <c:v>45047</c:v>
                </c:pt>
                <c:pt idx="348">
                  <c:v>45048</c:v>
                </c:pt>
                <c:pt idx="349">
                  <c:v>45049</c:v>
                </c:pt>
                <c:pt idx="350">
                  <c:v>45050</c:v>
                </c:pt>
                <c:pt idx="351">
                  <c:v>45051</c:v>
                </c:pt>
                <c:pt idx="352">
                  <c:v>45052</c:v>
                </c:pt>
                <c:pt idx="353">
                  <c:v>45053</c:v>
                </c:pt>
                <c:pt idx="354">
                  <c:v>45054</c:v>
                </c:pt>
                <c:pt idx="355">
                  <c:v>45055</c:v>
                </c:pt>
                <c:pt idx="356">
                  <c:v>45056</c:v>
                </c:pt>
                <c:pt idx="357">
                  <c:v>45057</c:v>
                </c:pt>
                <c:pt idx="358">
                  <c:v>45058</c:v>
                </c:pt>
                <c:pt idx="359">
                  <c:v>45059</c:v>
                </c:pt>
                <c:pt idx="360">
                  <c:v>45060</c:v>
                </c:pt>
                <c:pt idx="361">
                  <c:v>45061</c:v>
                </c:pt>
                <c:pt idx="362">
                  <c:v>45062</c:v>
                </c:pt>
                <c:pt idx="363">
                  <c:v>45063</c:v>
                </c:pt>
                <c:pt idx="364">
                  <c:v>45064</c:v>
                </c:pt>
                <c:pt idx="365">
                  <c:v>45065</c:v>
                </c:pt>
                <c:pt idx="366">
                  <c:v>45066</c:v>
                </c:pt>
                <c:pt idx="367">
                  <c:v>45067</c:v>
                </c:pt>
                <c:pt idx="368">
                  <c:v>45068</c:v>
                </c:pt>
                <c:pt idx="369">
                  <c:v>45069</c:v>
                </c:pt>
                <c:pt idx="370">
                  <c:v>45070</c:v>
                </c:pt>
                <c:pt idx="371">
                  <c:v>45071</c:v>
                </c:pt>
                <c:pt idx="372">
                  <c:v>45072</c:v>
                </c:pt>
                <c:pt idx="373">
                  <c:v>45073</c:v>
                </c:pt>
                <c:pt idx="374">
                  <c:v>45074</c:v>
                </c:pt>
                <c:pt idx="375">
                  <c:v>45075</c:v>
                </c:pt>
                <c:pt idx="376">
                  <c:v>45076</c:v>
                </c:pt>
                <c:pt idx="377">
                  <c:v>45077</c:v>
                </c:pt>
                <c:pt idx="378">
                  <c:v>45078</c:v>
                </c:pt>
                <c:pt idx="379">
                  <c:v>45079</c:v>
                </c:pt>
                <c:pt idx="380">
                  <c:v>45080</c:v>
                </c:pt>
                <c:pt idx="381">
                  <c:v>45081</c:v>
                </c:pt>
                <c:pt idx="382">
                  <c:v>45082</c:v>
                </c:pt>
                <c:pt idx="383">
                  <c:v>45083</c:v>
                </c:pt>
                <c:pt idx="384">
                  <c:v>45084</c:v>
                </c:pt>
                <c:pt idx="385">
                  <c:v>45085</c:v>
                </c:pt>
                <c:pt idx="386">
                  <c:v>45086</c:v>
                </c:pt>
                <c:pt idx="387">
                  <c:v>45087</c:v>
                </c:pt>
                <c:pt idx="388">
                  <c:v>45088</c:v>
                </c:pt>
                <c:pt idx="389">
                  <c:v>45089</c:v>
                </c:pt>
                <c:pt idx="390">
                  <c:v>45090</c:v>
                </c:pt>
                <c:pt idx="391">
                  <c:v>45091</c:v>
                </c:pt>
                <c:pt idx="392">
                  <c:v>45092</c:v>
                </c:pt>
                <c:pt idx="393">
                  <c:v>45093</c:v>
                </c:pt>
                <c:pt idx="394">
                  <c:v>45094</c:v>
                </c:pt>
                <c:pt idx="395">
                  <c:v>45095</c:v>
                </c:pt>
                <c:pt idx="396">
                  <c:v>45096</c:v>
                </c:pt>
                <c:pt idx="397">
                  <c:v>45097</c:v>
                </c:pt>
                <c:pt idx="398">
                  <c:v>45098</c:v>
                </c:pt>
                <c:pt idx="399">
                  <c:v>45099</c:v>
                </c:pt>
                <c:pt idx="400">
                  <c:v>45100</c:v>
                </c:pt>
                <c:pt idx="401">
                  <c:v>45101</c:v>
                </c:pt>
                <c:pt idx="402">
                  <c:v>45102</c:v>
                </c:pt>
                <c:pt idx="403">
                  <c:v>45103</c:v>
                </c:pt>
                <c:pt idx="404">
                  <c:v>45104</c:v>
                </c:pt>
                <c:pt idx="405">
                  <c:v>45105</c:v>
                </c:pt>
                <c:pt idx="406">
                  <c:v>45106</c:v>
                </c:pt>
                <c:pt idx="407">
                  <c:v>45107</c:v>
                </c:pt>
                <c:pt idx="408">
                  <c:v>45108</c:v>
                </c:pt>
                <c:pt idx="409">
                  <c:v>45109</c:v>
                </c:pt>
                <c:pt idx="410">
                  <c:v>45110</c:v>
                </c:pt>
                <c:pt idx="411">
                  <c:v>45111</c:v>
                </c:pt>
                <c:pt idx="412">
                  <c:v>45112</c:v>
                </c:pt>
                <c:pt idx="413">
                  <c:v>45113</c:v>
                </c:pt>
                <c:pt idx="414">
                  <c:v>45114</c:v>
                </c:pt>
                <c:pt idx="415">
                  <c:v>45115</c:v>
                </c:pt>
                <c:pt idx="416">
                  <c:v>45116</c:v>
                </c:pt>
                <c:pt idx="417">
                  <c:v>45117</c:v>
                </c:pt>
                <c:pt idx="418">
                  <c:v>45118</c:v>
                </c:pt>
                <c:pt idx="419">
                  <c:v>45119</c:v>
                </c:pt>
                <c:pt idx="420">
                  <c:v>45120</c:v>
                </c:pt>
                <c:pt idx="421">
                  <c:v>45121</c:v>
                </c:pt>
                <c:pt idx="422">
                  <c:v>45122</c:v>
                </c:pt>
                <c:pt idx="423">
                  <c:v>45123</c:v>
                </c:pt>
                <c:pt idx="424">
                  <c:v>45124</c:v>
                </c:pt>
                <c:pt idx="425">
                  <c:v>45125</c:v>
                </c:pt>
                <c:pt idx="426">
                  <c:v>45126</c:v>
                </c:pt>
                <c:pt idx="427">
                  <c:v>45127</c:v>
                </c:pt>
                <c:pt idx="428">
                  <c:v>45128</c:v>
                </c:pt>
                <c:pt idx="429">
                  <c:v>45129</c:v>
                </c:pt>
                <c:pt idx="430">
                  <c:v>45130</c:v>
                </c:pt>
                <c:pt idx="431">
                  <c:v>45131</c:v>
                </c:pt>
                <c:pt idx="432">
                  <c:v>45132</c:v>
                </c:pt>
                <c:pt idx="433">
                  <c:v>45133</c:v>
                </c:pt>
                <c:pt idx="434">
                  <c:v>45134</c:v>
                </c:pt>
                <c:pt idx="435">
                  <c:v>45135</c:v>
                </c:pt>
                <c:pt idx="436">
                  <c:v>45136</c:v>
                </c:pt>
                <c:pt idx="437">
                  <c:v>45137</c:v>
                </c:pt>
                <c:pt idx="438">
                  <c:v>45138</c:v>
                </c:pt>
                <c:pt idx="439">
                  <c:v>45139</c:v>
                </c:pt>
                <c:pt idx="440">
                  <c:v>45140</c:v>
                </c:pt>
                <c:pt idx="441">
                  <c:v>45141</c:v>
                </c:pt>
                <c:pt idx="442">
                  <c:v>45142</c:v>
                </c:pt>
                <c:pt idx="443">
                  <c:v>45143</c:v>
                </c:pt>
                <c:pt idx="444">
                  <c:v>45144</c:v>
                </c:pt>
                <c:pt idx="445">
                  <c:v>45145</c:v>
                </c:pt>
                <c:pt idx="446">
                  <c:v>45146</c:v>
                </c:pt>
                <c:pt idx="447">
                  <c:v>45147</c:v>
                </c:pt>
                <c:pt idx="448">
                  <c:v>45148</c:v>
                </c:pt>
                <c:pt idx="449">
                  <c:v>45149</c:v>
                </c:pt>
                <c:pt idx="450">
                  <c:v>45150</c:v>
                </c:pt>
                <c:pt idx="451">
                  <c:v>45151</c:v>
                </c:pt>
                <c:pt idx="452">
                  <c:v>45152</c:v>
                </c:pt>
                <c:pt idx="453">
                  <c:v>45153</c:v>
                </c:pt>
                <c:pt idx="454">
                  <c:v>45154</c:v>
                </c:pt>
                <c:pt idx="455">
                  <c:v>45155</c:v>
                </c:pt>
                <c:pt idx="456">
                  <c:v>45156</c:v>
                </c:pt>
                <c:pt idx="457">
                  <c:v>45157</c:v>
                </c:pt>
                <c:pt idx="458">
                  <c:v>45158</c:v>
                </c:pt>
                <c:pt idx="459">
                  <c:v>45159</c:v>
                </c:pt>
                <c:pt idx="460">
                  <c:v>45160</c:v>
                </c:pt>
                <c:pt idx="461">
                  <c:v>45161</c:v>
                </c:pt>
                <c:pt idx="462">
                  <c:v>45162</c:v>
                </c:pt>
                <c:pt idx="463">
                  <c:v>45163</c:v>
                </c:pt>
                <c:pt idx="464">
                  <c:v>45164</c:v>
                </c:pt>
                <c:pt idx="465">
                  <c:v>45165</c:v>
                </c:pt>
                <c:pt idx="466">
                  <c:v>45166</c:v>
                </c:pt>
                <c:pt idx="467">
                  <c:v>45167</c:v>
                </c:pt>
                <c:pt idx="468">
                  <c:v>45168</c:v>
                </c:pt>
                <c:pt idx="469">
                  <c:v>45169</c:v>
                </c:pt>
                <c:pt idx="470">
                  <c:v>45170</c:v>
                </c:pt>
                <c:pt idx="471">
                  <c:v>45171</c:v>
                </c:pt>
                <c:pt idx="472">
                  <c:v>45172</c:v>
                </c:pt>
                <c:pt idx="473">
                  <c:v>45173</c:v>
                </c:pt>
                <c:pt idx="474">
                  <c:v>45174</c:v>
                </c:pt>
                <c:pt idx="475">
                  <c:v>45175</c:v>
                </c:pt>
                <c:pt idx="476">
                  <c:v>45176</c:v>
                </c:pt>
                <c:pt idx="477">
                  <c:v>45177</c:v>
                </c:pt>
                <c:pt idx="478">
                  <c:v>45178</c:v>
                </c:pt>
                <c:pt idx="479">
                  <c:v>45179</c:v>
                </c:pt>
                <c:pt idx="480">
                  <c:v>45180</c:v>
                </c:pt>
                <c:pt idx="481">
                  <c:v>45181</c:v>
                </c:pt>
                <c:pt idx="482">
                  <c:v>45182</c:v>
                </c:pt>
                <c:pt idx="483">
                  <c:v>45183</c:v>
                </c:pt>
                <c:pt idx="484">
                  <c:v>45184</c:v>
                </c:pt>
                <c:pt idx="485">
                  <c:v>45185</c:v>
                </c:pt>
                <c:pt idx="486">
                  <c:v>45186</c:v>
                </c:pt>
                <c:pt idx="487">
                  <c:v>45187</c:v>
                </c:pt>
                <c:pt idx="488">
                  <c:v>45188</c:v>
                </c:pt>
                <c:pt idx="489">
                  <c:v>45189</c:v>
                </c:pt>
                <c:pt idx="490">
                  <c:v>45190</c:v>
                </c:pt>
                <c:pt idx="491">
                  <c:v>45191</c:v>
                </c:pt>
                <c:pt idx="492">
                  <c:v>45192</c:v>
                </c:pt>
                <c:pt idx="493">
                  <c:v>45193</c:v>
                </c:pt>
                <c:pt idx="494">
                  <c:v>45194</c:v>
                </c:pt>
                <c:pt idx="495">
                  <c:v>45195</c:v>
                </c:pt>
                <c:pt idx="496">
                  <c:v>45196</c:v>
                </c:pt>
                <c:pt idx="497">
                  <c:v>45197</c:v>
                </c:pt>
                <c:pt idx="498">
                  <c:v>45198</c:v>
                </c:pt>
                <c:pt idx="499">
                  <c:v>45199</c:v>
                </c:pt>
                <c:pt idx="500">
                  <c:v>45200</c:v>
                </c:pt>
                <c:pt idx="501">
                  <c:v>45201</c:v>
                </c:pt>
                <c:pt idx="502">
                  <c:v>45202</c:v>
                </c:pt>
                <c:pt idx="503">
                  <c:v>45203</c:v>
                </c:pt>
                <c:pt idx="504">
                  <c:v>45204</c:v>
                </c:pt>
                <c:pt idx="505">
                  <c:v>45205</c:v>
                </c:pt>
                <c:pt idx="506">
                  <c:v>45206</c:v>
                </c:pt>
                <c:pt idx="507">
                  <c:v>45207</c:v>
                </c:pt>
                <c:pt idx="508">
                  <c:v>45208</c:v>
                </c:pt>
                <c:pt idx="509">
                  <c:v>45209</c:v>
                </c:pt>
                <c:pt idx="510">
                  <c:v>45210</c:v>
                </c:pt>
                <c:pt idx="511">
                  <c:v>45211</c:v>
                </c:pt>
                <c:pt idx="512">
                  <c:v>45212</c:v>
                </c:pt>
                <c:pt idx="513">
                  <c:v>45213</c:v>
                </c:pt>
                <c:pt idx="514">
                  <c:v>45214</c:v>
                </c:pt>
                <c:pt idx="515">
                  <c:v>45215</c:v>
                </c:pt>
                <c:pt idx="516">
                  <c:v>45216</c:v>
                </c:pt>
                <c:pt idx="517">
                  <c:v>45217</c:v>
                </c:pt>
                <c:pt idx="518">
                  <c:v>45218</c:v>
                </c:pt>
                <c:pt idx="519">
                  <c:v>45219</c:v>
                </c:pt>
                <c:pt idx="520">
                  <c:v>45220</c:v>
                </c:pt>
                <c:pt idx="521">
                  <c:v>45221</c:v>
                </c:pt>
                <c:pt idx="522">
                  <c:v>45222</c:v>
                </c:pt>
                <c:pt idx="523">
                  <c:v>45223</c:v>
                </c:pt>
                <c:pt idx="524">
                  <c:v>45224</c:v>
                </c:pt>
                <c:pt idx="525">
                  <c:v>45225</c:v>
                </c:pt>
                <c:pt idx="526">
                  <c:v>45226</c:v>
                </c:pt>
                <c:pt idx="527">
                  <c:v>45227</c:v>
                </c:pt>
                <c:pt idx="528">
                  <c:v>45228</c:v>
                </c:pt>
                <c:pt idx="529">
                  <c:v>45229</c:v>
                </c:pt>
                <c:pt idx="530">
                  <c:v>45230</c:v>
                </c:pt>
                <c:pt idx="531">
                  <c:v>45231</c:v>
                </c:pt>
                <c:pt idx="532">
                  <c:v>45232</c:v>
                </c:pt>
                <c:pt idx="533">
                  <c:v>45233</c:v>
                </c:pt>
                <c:pt idx="534">
                  <c:v>45234</c:v>
                </c:pt>
                <c:pt idx="535">
                  <c:v>45235</c:v>
                </c:pt>
                <c:pt idx="536">
                  <c:v>45236</c:v>
                </c:pt>
                <c:pt idx="537">
                  <c:v>45237</c:v>
                </c:pt>
                <c:pt idx="538">
                  <c:v>45238</c:v>
                </c:pt>
                <c:pt idx="539">
                  <c:v>45239</c:v>
                </c:pt>
                <c:pt idx="540">
                  <c:v>45240</c:v>
                </c:pt>
                <c:pt idx="541">
                  <c:v>45241</c:v>
                </c:pt>
                <c:pt idx="542">
                  <c:v>45242</c:v>
                </c:pt>
                <c:pt idx="543">
                  <c:v>45243</c:v>
                </c:pt>
                <c:pt idx="544">
                  <c:v>45244</c:v>
                </c:pt>
                <c:pt idx="545">
                  <c:v>45245</c:v>
                </c:pt>
                <c:pt idx="546">
                  <c:v>45246</c:v>
                </c:pt>
                <c:pt idx="547">
                  <c:v>45247</c:v>
                </c:pt>
                <c:pt idx="548">
                  <c:v>45248</c:v>
                </c:pt>
                <c:pt idx="549">
                  <c:v>45249</c:v>
                </c:pt>
                <c:pt idx="550">
                  <c:v>45250</c:v>
                </c:pt>
                <c:pt idx="551">
                  <c:v>45251</c:v>
                </c:pt>
                <c:pt idx="552">
                  <c:v>45252</c:v>
                </c:pt>
                <c:pt idx="553">
                  <c:v>45253</c:v>
                </c:pt>
                <c:pt idx="554">
                  <c:v>45254</c:v>
                </c:pt>
                <c:pt idx="555">
                  <c:v>45371</c:v>
                </c:pt>
                <c:pt idx="556">
                  <c:v>45372</c:v>
                </c:pt>
                <c:pt idx="557">
                  <c:v>45373</c:v>
                </c:pt>
                <c:pt idx="558">
                  <c:v>45374</c:v>
                </c:pt>
                <c:pt idx="559">
                  <c:v>45375</c:v>
                </c:pt>
                <c:pt idx="560">
                  <c:v>45376</c:v>
                </c:pt>
                <c:pt idx="561">
                  <c:v>45377</c:v>
                </c:pt>
                <c:pt idx="562">
                  <c:v>45378</c:v>
                </c:pt>
                <c:pt idx="563">
                  <c:v>45379</c:v>
                </c:pt>
                <c:pt idx="564">
                  <c:v>45380</c:v>
                </c:pt>
                <c:pt idx="565">
                  <c:v>45381</c:v>
                </c:pt>
                <c:pt idx="566">
                  <c:v>45382</c:v>
                </c:pt>
                <c:pt idx="567">
                  <c:v>45383</c:v>
                </c:pt>
                <c:pt idx="568">
                  <c:v>45384</c:v>
                </c:pt>
                <c:pt idx="569">
                  <c:v>45385</c:v>
                </c:pt>
                <c:pt idx="570">
                  <c:v>45386</c:v>
                </c:pt>
                <c:pt idx="571">
                  <c:v>45387</c:v>
                </c:pt>
                <c:pt idx="572">
                  <c:v>45388</c:v>
                </c:pt>
                <c:pt idx="573">
                  <c:v>45389</c:v>
                </c:pt>
                <c:pt idx="574">
                  <c:v>45390</c:v>
                </c:pt>
                <c:pt idx="575">
                  <c:v>45391</c:v>
                </c:pt>
                <c:pt idx="576">
                  <c:v>45392</c:v>
                </c:pt>
                <c:pt idx="577">
                  <c:v>45393</c:v>
                </c:pt>
                <c:pt idx="578">
                  <c:v>45394</c:v>
                </c:pt>
                <c:pt idx="579">
                  <c:v>45395</c:v>
                </c:pt>
                <c:pt idx="580">
                  <c:v>45396</c:v>
                </c:pt>
                <c:pt idx="581">
                  <c:v>45397</c:v>
                </c:pt>
                <c:pt idx="582">
                  <c:v>45398</c:v>
                </c:pt>
                <c:pt idx="583">
                  <c:v>45399</c:v>
                </c:pt>
                <c:pt idx="584">
                  <c:v>45400</c:v>
                </c:pt>
                <c:pt idx="585">
                  <c:v>45401</c:v>
                </c:pt>
                <c:pt idx="586">
                  <c:v>45402</c:v>
                </c:pt>
                <c:pt idx="587">
                  <c:v>45403</c:v>
                </c:pt>
                <c:pt idx="588">
                  <c:v>45404</c:v>
                </c:pt>
                <c:pt idx="589">
                  <c:v>45405</c:v>
                </c:pt>
                <c:pt idx="590">
                  <c:v>45406</c:v>
                </c:pt>
                <c:pt idx="591">
                  <c:v>45407</c:v>
                </c:pt>
                <c:pt idx="592">
                  <c:v>45408</c:v>
                </c:pt>
                <c:pt idx="593">
                  <c:v>45409</c:v>
                </c:pt>
                <c:pt idx="594">
                  <c:v>45410</c:v>
                </c:pt>
                <c:pt idx="595">
                  <c:v>45411</c:v>
                </c:pt>
                <c:pt idx="596">
                  <c:v>45412</c:v>
                </c:pt>
                <c:pt idx="597">
                  <c:v>45413</c:v>
                </c:pt>
                <c:pt idx="598">
                  <c:v>45414</c:v>
                </c:pt>
                <c:pt idx="599">
                  <c:v>45415</c:v>
                </c:pt>
                <c:pt idx="600">
                  <c:v>45416</c:v>
                </c:pt>
                <c:pt idx="601">
                  <c:v>45417</c:v>
                </c:pt>
                <c:pt idx="602">
                  <c:v>45418</c:v>
                </c:pt>
                <c:pt idx="603">
                  <c:v>45419</c:v>
                </c:pt>
                <c:pt idx="604">
                  <c:v>45420</c:v>
                </c:pt>
                <c:pt idx="605">
                  <c:v>45421</c:v>
                </c:pt>
                <c:pt idx="606">
                  <c:v>45422</c:v>
                </c:pt>
                <c:pt idx="607">
                  <c:v>45423</c:v>
                </c:pt>
                <c:pt idx="608">
                  <c:v>45424</c:v>
                </c:pt>
                <c:pt idx="609">
                  <c:v>45425</c:v>
                </c:pt>
                <c:pt idx="610">
                  <c:v>45426</c:v>
                </c:pt>
                <c:pt idx="611">
                  <c:v>45427</c:v>
                </c:pt>
                <c:pt idx="612">
                  <c:v>45428</c:v>
                </c:pt>
                <c:pt idx="613">
                  <c:v>45429</c:v>
                </c:pt>
                <c:pt idx="614">
                  <c:v>45430</c:v>
                </c:pt>
                <c:pt idx="615">
                  <c:v>45431</c:v>
                </c:pt>
                <c:pt idx="616">
                  <c:v>45432</c:v>
                </c:pt>
                <c:pt idx="617">
                  <c:v>45433</c:v>
                </c:pt>
                <c:pt idx="618">
                  <c:v>45434</c:v>
                </c:pt>
                <c:pt idx="619">
                  <c:v>45435</c:v>
                </c:pt>
                <c:pt idx="620">
                  <c:v>45436</c:v>
                </c:pt>
                <c:pt idx="621">
                  <c:v>45437</c:v>
                </c:pt>
                <c:pt idx="622">
                  <c:v>45438</c:v>
                </c:pt>
                <c:pt idx="623">
                  <c:v>45439</c:v>
                </c:pt>
                <c:pt idx="624">
                  <c:v>45440</c:v>
                </c:pt>
                <c:pt idx="625">
                  <c:v>45441</c:v>
                </c:pt>
                <c:pt idx="626">
                  <c:v>45442</c:v>
                </c:pt>
                <c:pt idx="627">
                  <c:v>45443</c:v>
                </c:pt>
                <c:pt idx="628">
                  <c:v>45444</c:v>
                </c:pt>
                <c:pt idx="629">
                  <c:v>45445</c:v>
                </c:pt>
                <c:pt idx="630">
                  <c:v>45446</c:v>
                </c:pt>
                <c:pt idx="631">
                  <c:v>45447</c:v>
                </c:pt>
                <c:pt idx="632">
                  <c:v>45448</c:v>
                </c:pt>
                <c:pt idx="633">
                  <c:v>45449</c:v>
                </c:pt>
                <c:pt idx="634">
                  <c:v>45450</c:v>
                </c:pt>
                <c:pt idx="635">
                  <c:v>45451</c:v>
                </c:pt>
                <c:pt idx="636">
                  <c:v>45452</c:v>
                </c:pt>
                <c:pt idx="637">
                  <c:v>45453</c:v>
                </c:pt>
                <c:pt idx="638">
                  <c:v>45454</c:v>
                </c:pt>
                <c:pt idx="639">
                  <c:v>45455</c:v>
                </c:pt>
                <c:pt idx="640">
                  <c:v>45456</c:v>
                </c:pt>
                <c:pt idx="641">
                  <c:v>45457</c:v>
                </c:pt>
                <c:pt idx="642">
                  <c:v>45458</c:v>
                </c:pt>
                <c:pt idx="643">
                  <c:v>45459</c:v>
                </c:pt>
                <c:pt idx="644">
                  <c:v>45460</c:v>
                </c:pt>
                <c:pt idx="645">
                  <c:v>45461</c:v>
                </c:pt>
                <c:pt idx="646">
                  <c:v>45462</c:v>
                </c:pt>
                <c:pt idx="647">
                  <c:v>45463</c:v>
                </c:pt>
                <c:pt idx="648">
                  <c:v>45464</c:v>
                </c:pt>
                <c:pt idx="649">
                  <c:v>45465</c:v>
                </c:pt>
                <c:pt idx="650">
                  <c:v>45466</c:v>
                </c:pt>
                <c:pt idx="651">
                  <c:v>45467</c:v>
                </c:pt>
                <c:pt idx="652">
                  <c:v>45468</c:v>
                </c:pt>
                <c:pt idx="653">
                  <c:v>45469</c:v>
                </c:pt>
                <c:pt idx="654">
                  <c:v>45470</c:v>
                </c:pt>
                <c:pt idx="655">
                  <c:v>45471</c:v>
                </c:pt>
                <c:pt idx="656">
                  <c:v>45472</c:v>
                </c:pt>
                <c:pt idx="657">
                  <c:v>45473</c:v>
                </c:pt>
                <c:pt idx="658">
                  <c:v>45474</c:v>
                </c:pt>
                <c:pt idx="659">
                  <c:v>45475</c:v>
                </c:pt>
                <c:pt idx="660">
                  <c:v>45476</c:v>
                </c:pt>
                <c:pt idx="661">
                  <c:v>45477</c:v>
                </c:pt>
                <c:pt idx="662">
                  <c:v>45478</c:v>
                </c:pt>
                <c:pt idx="663">
                  <c:v>45479</c:v>
                </c:pt>
                <c:pt idx="664">
                  <c:v>45480</c:v>
                </c:pt>
                <c:pt idx="665">
                  <c:v>45481</c:v>
                </c:pt>
                <c:pt idx="666">
                  <c:v>45482</c:v>
                </c:pt>
                <c:pt idx="667">
                  <c:v>45483</c:v>
                </c:pt>
                <c:pt idx="668">
                  <c:v>45484</c:v>
                </c:pt>
                <c:pt idx="669">
                  <c:v>45485</c:v>
                </c:pt>
                <c:pt idx="670">
                  <c:v>45486</c:v>
                </c:pt>
                <c:pt idx="671">
                  <c:v>45487</c:v>
                </c:pt>
                <c:pt idx="672">
                  <c:v>45488</c:v>
                </c:pt>
                <c:pt idx="673">
                  <c:v>45489</c:v>
                </c:pt>
                <c:pt idx="674">
                  <c:v>45490</c:v>
                </c:pt>
                <c:pt idx="675">
                  <c:v>45491</c:v>
                </c:pt>
                <c:pt idx="676">
                  <c:v>45492</c:v>
                </c:pt>
                <c:pt idx="677">
                  <c:v>45493</c:v>
                </c:pt>
                <c:pt idx="678">
                  <c:v>45494</c:v>
                </c:pt>
                <c:pt idx="679">
                  <c:v>45495</c:v>
                </c:pt>
                <c:pt idx="680">
                  <c:v>45496</c:v>
                </c:pt>
                <c:pt idx="681">
                  <c:v>45497</c:v>
                </c:pt>
                <c:pt idx="682">
                  <c:v>45498</c:v>
                </c:pt>
                <c:pt idx="683">
                  <c:v>45499</c:v>
                </c:pt>
                <c:pt idx="684">
                  <c:v>45500</c:v>
                </c:pt>
                <c:pt idx="685">
                  <c:v>45501</c:v>
                </c:pt>
                <c:pt idx="686">
                  <c:v>45502</c:v>
                </c:pt>
                <c:pt idx="687">
                  <c:v>45503</c:v>
                </c:pt>
                <c:pt idx="688">
                  <c:v>45504</c:v>
                </c:pt>
                <c:pt idx="689">
                  <c:v>45505</c:v>
                </c:pt>
                <c:pt idx="690">
                  <c:v>45506</c:v>
                </c:pt>
                <c:pt idx="691">
                  <c:v>45507</c:v>
                </c:pt>
                <c:pt idx="692">
                  <c:v>45508</c:v>
                </c:pt>
                <c:pt idx="693">
                  <c:v>45509</c:v>
                </c:pt>
                <c:pt idx="694">
                  <c:v>45510</c:v>
                </c:pt>
                <c:pt idx="695">
                  <c:v>45511</c:v>
                </c:pt>
                <c:pt idx="696">
                  <c:v>45512</c:v>
                </c:pt>
                <c:pt idx="697">
                  <c:v>45513</c:v>
                </c:pt>
                <c:pt idx="698">
                  <c:v>45514</c:v>
                </c:pt>
                <c:pt idx="699">
                  <c:v>45515</c:v>
                </c:pt>
                <c:pt idx="700">
                  <c:v>45516</c:v>
                </c:pt>
                <c:pt idx="701">
                  <c:v>45517</c:v>
                </c:pt>
                <c:pt idx="702">
                  <c:v>45518</c:v>
                </c:pt>
                <c:pt idx="703">
                  <c:v>45519</c:v>
                </c:pt>
                <c:pt idx="704">
                  <c:v>45520</c:v>
                </c:pt>
                <c:pt idx="705">
                  <c:v>45521</c:v>
                </c:pt>
                <c:pt idx="706">
                  <c:v>45522</c:v>
                </c:pt>
                <c:pt idx="707">
                  <c:v>45523</c:v>
                </c:pt>
                <c:pt idx="708">
                  <c:v>45524</c:v>
                </c:pt>
                <c:pt idx="709">
                  <c:v>45525</c:v>
                </c:pt>
                <c:pt idx="710">
                  <c:v>45526</c:v>
                </c:pt>
                <c:pt idx="711">
                  <c:v>45527</c:v>
                </c:pt>
                <c:pt idx="712">
                  <c:v>45528</c:v>
                </c:pt>
                <c:pt idx="713">
                  <c:v>45529</c:v>
                </c:pt>
                <c:pt idx="714">
                  <c:v>45530</c:v>
                </c:pt>
                <c:pt idx="715">
                  <c:v>45531</c:v>
                </c:pt>
                <c:pt idx="716">
                  <c:v>45532</c:v>
                </c:pt>
                <c:pt idx="717">
                  <c:v>45533</c:v>
                </c:pt>
                <c:pt idx="718">
                  <c:v>45534</c:v>
                </c:pt>
                <c:pt idx="719">
                  <c:v>45535</c:v>
                </c:pt>
                <c:pt idx="720">
                  <c:v>45536</c:v>
                </c:pt>
                <c:pt idx="721">
                  <c:v>45537</c:v>
                </c:pt>
                <c:pt idx="722">
                  <c:v>45538</c:v>
                </c:pt>
                <c:pt idx="723">
                  <c:v>45539</c:v>
                </c:pt>
                <c:pt idx="724">
                  <c:v>45540</c:v>
                </c:pt>
                <c:pt idx="725">
                  <c:v>45541</c:v>
                </c:pt>
                <c:pt idx="726">
                  <c:v>45542</c:v>
                </c:pt>
                <c:pt idx="727">
                  <c:v>45543</c:v>
                </c:pt>
                <c:pt idx="728">
                  <c:v>45544</c:v>
                </c:pt>
                <c:pt idx="729">
                  <c:v>45545</c:v>
                </c:pt>
                <c:pt idx="730">
                  <c:v>45546</c:v>
                </c:pt>
                <c:pt idx="731">
                  <c:v>45547</c:v>
                </c:pt>
                <c:pt idx="732">
                  <c:v>45548</c:v>
                </c:pt>
                <c:pt idx="733">
                  <c:v>45549</c:v>
                </c:pt>
                <c:pt idx="734">
                  <c:v>45550</c:v>
                </c:pt>
                <c:pt idx="735">
                  <c:v>45551</c:v>
                </c:pt>
                <c:pt idx="736">
                  <c:v>45552</c:v>
                </c:pt>
                <c:pt idx="737">
                  <c:v>45553</c:v>
                </c:pt>
                <c:pt idx="738">
                  <c:v>45554</c:v>
                </c:pt>
                <c:pt idx="739">
                  <c:v>45555</c:v>
                </c:pt>
                <c:pt idx="740">
                  <c:v>45556</c:v>
                </c:pt>
                <c:pt idx="741">
                  <c:v>45557</c:v>
                </c:pt>
                <c:pt idx="742">
                  <c:v>45558</c:v>
                </c:pt>
                <c:pt idx="743">
                  <c:v>45559</c:v>
                </c:pt>
                <c:pt idx="744">
                  <c:v>45560</c:v>
                </c:pt>
                <c:pt idx="745">
                  <c:v>45561</c:v>
                </c:pt>
                <c:pt idx="746">
                  <c:v>45562</c:v>
                </c:pt>
                <c:pt idx="747">
                  <c:v>45563</c:v>
                </c:pt>
                <c:pt idx="748">
                  <c:v>45564</c:v>
                </c:pt>
                <c:pt idx="749">
                  <c:v>45565</c:v>
                </c:pt>
                <c:pt idx="750">
                  <c:v>45566</c:v>
                </c:pt>
                <c:pt idx="751">
                  <c:v>45567</c:v>
                </c:pt>
                <c:pt idx="752">
                  <c:v>45568</c:v>
                </c:pt>
                <c:pt idx="753">
                  <c:v>45569</c:v>
                </c:pt>
                <c:pt idx="754">
                  <c:v>45570</c:v>
                </c:pt>
                <c:pt idx="755">
                  <c:v>45571</c:v>
                </c:pt>
                <c:pt idx="756">
                  <c:v>45572</c:v>
                </c:pt>
                <c:pt idx="757">
                  <c:v>45573</c:v>
                </c:pt>
                <c:pt idx="758">
                  <c:v>45574</c:v>
                </c:pt>
                <c:pt idx="759">
                  <c:v>45575</c:v>
                </c:pt>
                <c:pt idx="760">
                  <c:v>45576</c:v>
                </c:pt>
                <c:pt idx="761">
                  <c:v>45577</c:v>
                </c:pt>
                <c:pt idx="762">
                  <c:v>45578</c:v>
                </c:pt>
                <c:pt idx="763">
                  <c:v>45579</c:v>
                </c:pt>
                <c:pt idx="764">
                  <c:v>45580</c:v>
                </c:pt>
                <c:pt idx="765">
                  <c:v>45581</c:v>
                </c:pt>
                <c:pt idx="766">
                  <c:v>45582</c:v>
                </c:pt>
                <c:pt idx="767">
                  <c:v>45583</c:v>
                </c:pt>
                <c:pt idx="768">
                  <c:v>45584</c:v>
                </c:pt>
                <c:pt idx="769">
                  <c:v>45585</c:v>
                </c:pt>
                <c:pt idx="770">
                  <c:v>45586</c:v>
                </c:pt>
                <c:pt idx="771">
                  <c:v>45587</c:v>
                </c:pt>
                <c:pt idx="772">
                  <c:v>45588</c:v>
                </c:pt>
                <c:pt idx="773">
                  <c:v>45589</c:v>
                </c:pt>
                <c:pt idx="774">
                  <c:v>45590</c:v>
                </c:pt>
                <c:pt idx="775">
                  <c:v>45591</c:v>
                </c:pt>
                <c:pt idx="776">
                  <c:v>45592</c:v>
                </c:pt>
                <c:pt idx="777">
                  <c:v>45593</c:v>
                </c:pt>
                <c:pt idx="778">
                  <c:v>45594</c:v>
                </c:pt>
              </c:numCache>
            </c:numRef>
          </c:xVal>
          <c:yVal>
            <c:numRef>
              <c:f>FlowDNRC!$B$2:$B$780</c:f>
              <c:numCache>
                <c:formatCode>General</c:formatCode>
                <c:ptCount val="779"/>
                <c:pt idx="0">
                  <c:v>17.12</c:v>
                </c:pt>
                <c:pt idx="1">
                  <c:v>16.899999999999999</c:v>
                </c:pt>
                <c:pt idx="2">
                  <c:v>13.05</c:v>
                </c:pt>
                <c:pt idx="3">
                  <c:v>12.44</c:v>
                </c:pt>
                <c:pt idx="4">
                  <c:v>12.08</c:v>
                </c:pt>
                <c:pt idx="5">
                  <c:v>11.97</c:v>
                </c:pt>
                <c:pt idx="6">
                  <c:v>11.77</c:v>
                </c:pt>
                <c:pt idx="7">
                  <c:v>11.29</c:v>
                </c:pt>
                <c:pt idx="8">
                  <c:v>11.18</c:v>
                </c:pt>
                <c:pt idx="9">
                  <c:v>11.23</c:v>
                </c:pt>
                <c:pt idx="10">
                  <c:v>11.09</c:v>
                </c:pt>
                <c:pt idx="11">
                  <c:v>10.81</c:v>
                </c:pt>
                <c:pt idx="12">
                  <c:v>10.59</c:v>
                </c:pt>
                <c:pt idx="13">
                  <c:v>10.46</c:v>
                </c:pt>
                <c:pt idx="14">
                  <c:v>10.24</c:v>
                </c:pt>
                <c:pt idx="15">
                  <c:v>10.3</c:v>
                </c:pt>
                <c:pt idx="16">
                  <c:v>10.15</c:v>
                </c:pt>
                <c:pt idx="17">
                  <c:v>9.798</c:v>
                </c:pt>
                <c:pt idx="18">
                  <c:v>9.5749999999999993</c:v>
                </c:pt>
                <c:pt idx="19">
                  <c:v>11.07</c:v>
                </c:pt>
                <c:pt idx="20">
                  <c:v>10.08</c:v>
                </c:pt>
                <c:pt idx="21">
                  <c:v>9.8409999999999993</c:v>
                </c:pt>
                <c:pt idx="22">
                  <c:v>9.7189999999999994</c:v>
                </c:pt>
                <c:pt idx="23">
                  <c:v>9.5079999999999991</c:v>
                </c:pt>
                <c:pt idx="24">
                  <c:v>9.4600000000000009</c:v>
                </c:pt>
                <c:pt idx="25">
                  <c:v>10.48</c:v>
                </c:pt>
                <c:pt idx="26">
                  <c:v>10.1</c:v>
                </c:pt>
                <c:pt idx="27">
                  <c:v>10.53</c:v>
                </c:pt>
                <c:pt idx="28">
                  <c:v>9.5549999999999997</c:v>
                </c:pt>
                <c:pt idx="29">
                  <c:v>9.4139999999999997</c:v>
                </c:pt>
                <c:pt idx="30">
                  <c:v>9.4120000000000008</c:v>
                </c:pt>
                <c:pt idx="31">
                  <c:v>9.3889999999999993</c:v>
                </c:pt>
                <c:pt idx="32">
                  <c:v>9.7050000000000001</c:v>
                </c:pt>
                <c:pt idx="33">
                  <c:v>13.46</c:v>
                </c:pt>
                <c:pt idx="34">
                  <c:v>13.44</c:v>
                </c:pt>
                <c:pt idx="35">
                  <c:v>10.06</c:v>
                </c:pt>
                <c:pt idx="36">
                  <c:v>9.548</c:v>
                </c:pt>
                <c:pt idx="37">
                  <c:v>9.5830000000000002</c:v>
                </c:pt>
                <c:pt idx="38">
                  <c:v>9.4979999999999993</c:v>
                </c:pt>
                <c:pt idx="39">
                  <c:v>9.5350000000000001</c:v>
                </c:pt>
                <c:pt idx="40">
                  <c:v>9.6910000000000007</c:v>
                </c:pt>
                <c:pt idx="41">
                  <c:v>9.5090000000000003</c:v>
                </c:pt>
                <c:pt idx="42">
                  <c:v>10.41</c:v>
                </c:pt>
                <c:pt idx="43">
                  <c:v>9.9220000000000006</c:v>
                </c:pt>
                <c:pt idx="44">
                  <c:v>9.9420000000000002</c:v>
                </c:pt>
                <c:pt idx="45">
                  <c:v>10.01</c:v>
                </c:pt>
                <c:pt idx="46">
                  <c:v>9.827</c:v>
                </c:pt>
                <c:pt idx="47">
                  <c:v>11.8</c:v>
                </c:pt>
                <c:pt idx="48">
                  <c:v>10.15</c:v>
                </c:pt>
                <c:pt idx="49">
                  <c:v>10.26</c:v>
                </c:pt>
                <c:pt idx="50">
                  <c:v>10.210000000000001</c:v>
                </c:pt>
                <c:pt idx="51">
                  <c:v>13.91</c:v>
                </c:pt>
                <c:pt idx="52">
                  <c:v>21.86</c:v>
                </c:pt>
                <c:pt idx="53">
                  <c:v>12.25</c:v>
                </c:pt>
                <c:pt idx="54">
                  <c:v>14.32</c:v>
                </c:pt>
                <c:pt idx="55">
                  <c:v>13.19</c:v>
                </c:pt>
                <c:pt idx="56">
                  <c:v>10.96</c:v>
                </c:pt>
                <c:pt idx="57">
                  <c:v>10.61</c:v>
                </c:pt>
                <c:pt idx="58">
                  <c:v>10.6</c:v>
                </c:pt>
                <c:pt idx="59">
                  <c:v>11.21</c:v>
                </c:pt>
                <c:pt idx="60">
                  <c:v>11.15</c:v>
                </c:pt>
                <c:pt idx="61">
                  <c:v>11.32</c:v>
                </c:pt>
                <c:pt idx="62">
                  <c:v>11.06</c:v>
                </c:pt>
                <c:pt idx="63">
                  <c:v>10.68</c:v>
                </c:pt>
                <c:pt idx="64">
                  <c:v>10.01</c:v>
                </c:pt>
                <c:pt idx="65">
                  <c:v>16.309999999999999</c:v>
                </c:pt>
                <c:pt idx="66">
                  <c:v>12.63</c:v>
                </c:pt>
                <c:pt idx="67">
                  <c:v>15.27</c:v>
                </c:pt>
                <c:pt idx="68">
                  <c:v>20.05</c:v>
                </c:pt>
                <c:pt idx="69">
                  <c:v>15.75</c:v>
                </c:pt>
                <c:pt idx="70">
                  <c:v>11.6</c:v>
                </c:pt>
                <c:pt idx="71">
                  <c:v>11.21</c:v>
                </c:pt>
                <c:pt idx="72">
                  <c:v>10.87</c:v>
                </c:pt>
                <c:pt idx="73">
                  <c:v>10.85</c:v>
                </c:pt>
                <c:pt idx="74">
                  <c:v>10.81</c:v>
                </c:pt>
                <c:pt idx="75">
                  <c:v>10.69</c:v>
                </c:pt>
                <c:pt idx="76">
                  <c:v>10.84</c:v>
                </c:pt>
                <c:pt idx="77">
                  <c:v>11.07</c:v>
                </c:pt>
                <c:pt idx="78">
                  <c:v>11.2</c:v>
                </c:pt>
                <c:pt idx="79">
                  <c:v>10.85</c:v>
                </c:pt>
                <c:pt idx="80">
                  <c:v>11.25</c:v>
                </c:pt>
                <c:pt idx="81">
                  <c:v>11.49</c:v>
                </c:pt>
                <c:pt idx="82">
                  <c:v>12.46</c:v>
                </c:pt>
                <c:pt idx="83">
                  <c:v>12.61</c:v>
                </c:pt>
                <c:pt idx="84">
                  <c:v>13.02</c:v>
                </c:pt>
                <c:pt idx="85">
                  <c:v>14.26</c:v>
                </c:pt>
                <c:pt idx="86">
                  <c:v>15.77</c:v>
                </c:pt>
                <c:pt idx="87">
                  <c:v>15.95</c:v>
                </c:pt>
                <c:pt idx="88">
                  <c:v>14.25</c:v>
                </c:pt>
                <c:pt idx="89">
                  <c:v>14.98</c:v>
                </c:pt>
                <c:pt idx="90">
                  <c:v>14.22</c:v>
                </c:pt>
                <c:pt idx="91">
                  <c:v>14.5</c:v>
                </c:pt>
                <c:pt idx="92">
                  <c:v>14.3</c:v>
                </c:pt>
                <c:pt idx="93">
                  <c:v>14.54</c:v>
                </c:pt>
                <c:pt idx="94">
                  <c:v>14.5</c:v>
                </c:pt>
                <c:pt idx="95">
                  <c:v>13.79</c:v>
                </c:pt>
                <c:pt idx="96">
                  <c:v>14</c:v>
                </c:pt>
                <c:pt idx="97">
                  <c:v>15.02</c:v>
                </c:pt>
                <c:pt idx="98">
                  <c:v>16.649999999999999</c:v>
                </c:pt>
                <c:pt idx="99">
                  <c:v>15.53</c:v>
                </c:pt>
                <c:pt idx="100">
                  <c:v>15.06</c:v>
                </c:pt>
                <c:pt idx="101">
                  <c:v>15.17</c:v>
                </c:pt>
                <c:pt idx="102">
                  <c:v>19.670000000000002</c:v>
                </c:pt>
                <c:pt idx="103">
                  <c:v>22.79</c:v>
                </c:pt>
                <c:pt idx="104">
                  <c:v>21.74</c:v>
                </c:pt>
                <c:pt idx="105">
                  <c:v>16.41</c:v>
                </c:pt>
                <c:pt idx="106">
                  <c:v>15.46</c:v>
                </c:pt>
                <c:pt idx="107">
                  <c:v>15</c:v>
                </c:pt>
                <c:pt idx="108">
                  <c:v>15.78</c:v>
                </c:pt>
                <c:pt idx="109">
                  <c:v>15.27</c:v>
                </c:pt>
                <c:pt idx="110">
                  <c:v>15.36</c:v>
                </c:pt>
                <c:pt idx="111">
                  <c:v>16.48</c:v>
                </c:pt>
                <c:pt idx="112">
                  <c:v>15.89</c:v>
                </c:pt>
                <c:pt idx="113">
                  <c:v>16.329999999999998</c:v>
                </c:pt>
                <c:pt idx="114">
                  <c:v>16.62</c:v>
                </c:pt>
                <c:pt idx="115">
                  <c:v>18.98</c:v>
                </c:pt>
                <c:pt idx="116">
                  <c:v>20.66</c:v>
                </c:pt>
                <c:pt idx="117">
                  <c:v>21.86</c:v>
                </c:pt>
                <c:pt idx="118">
                  <c:v>21.68</c:v>
                </c:pt>
                <c:pt idx="119">
                  <c:v>21.28</c:v>
                </c:pt>
                <c:pt idx="120">
                  <c:v>23.14</c:v>
                </c:pt>
                <c:pt idx="121">
                  <c:v>23.49</c:v>
                </c:pt>
                <c:pt idx="122">
                  <c:v>30.67</c:v>
                </c:pt>
                <c:pt idx="123">
                  <c:v>32.4</c:v>
                </c:pt>
                <c:pt idx="124">
                  <c:v>37.97</c:v>
                </c:pt>
                <c:pt idx="125">
                  <c:v>49.54</c:v>
                </c:pt>
                <c:pt idx="126">
                  <c:v>55.96</c:v>
                </c:pt>
                <c:pt idx="127">
                  <c:v>50.67</c:v>
                </c:pt>
                <c:pt idx="128">
                  <c:v>48.86</c:v>
                </c:pt>
                <c:pt idx="129">
                  <c:v>44.74</c:v>
                </c:pt>
                <c:pt idx="130">
                  <c:v>42.68</c:v>
                </c:pt>
                <c:pt idx="131">
                  <c:v>42.93</c:v>
                </c:pt>
                <c:pt idx="132">
                  <c:v>41.17</c:v>
                </c:pt>
                <c:pt idx="133">
                  <c:v>40.729999999999997</c:v>
                </c:pt>
                <c:pt idx="134">
                  <c:v>44.01</c:v>
                </c:pt>
                <c:pt idx="135">
                  <c:v>51.54</c:v>
                </c:pt>
                <c:pt idx="136">
                  <c:v>65.540000000000006</c:v>
                </c:pt>
                <c:pt idx="137">
                  <c:v>77.92</c:v>
                </c:pt>
                <c:pt idx="138">
                  <c:v>87.22</c:v>
                </c:pt>
                <c:pt idx="139">
                  <c:v>81.459999999999994</c:v>
                </c:pt>
                <c:pt idx="140">
                  <c:v>75.39</c:v>
                </c:pt>
                <c:pt idx="141">
                  <c:v>70.62</c:v>
                </c:pt>
                <c:pt idx="142">
                  <c:v>68.2</c:v>
                </c:pt>
                <c:pt idx="143">
                  <c:v>68.16</c:v>
                </c:pt>
                <c:pt idx="144">
                  <c:v>67.040000000000006</c:v>
                </c:pt>
                <c:pt idx="145">
                  <c:v>73.08</c:v>
                </c:pt>
                <c:pt idx="146">
                  <c:v>99.15</c:v>
                </c:pt>
                <c:pt idx="147">
                  <c:v>129.19999999999999</c:v>
                </c:pt>
                <c:pt idx="148">
                  <c:v>130.69999999999999</c:v>
                </c:pt>
                <c:pt idx="149">
                  <c:v>128.30000000000001</c:v>
                </c:pt>
                <c:pt idx="150">
                  <c:v>131.5</c:v>
                </c:pt>
                <c:pt idx="151">
                  <c:v>128.80000000000001</c:v>
                </c:pt>
                <c:pt idx="152">
                  <c:v>137.4</c:v>
                </c:pt>
                <c:pt idx="153">
                  <c:v>173</c:v>
                </c:pt>
                <c:pt idx="154">
                  <c:v>278.3</c:v>
                </c:pt>
                <c:pt idx="155">
                  <c:v>422.4</c:v>
                </c:pt>
                <c:pt idx="156">
                  <c:v>465.6</c:v>
                </c:pt>
                <c:pt idx="157">
                  <c:v>465.5</c:v>
                </c:pt>
                <c:pt idx="158">
                  <c:v>450.2</c:v>
                </c:pt>
                <c:pt idx="159">
                  <c:v>463</c:v>
                </c:pt>
                <c:pt idx="160">
                  <c:v>555.29999999999995</c:v>
                </c:pt>
                <c:pt idx="161">
                  <c:v>729.1</c:v>
                </c:pt>
                <c:pt idx="162">
                  <c:v>1064.3</c:v>
                </c:pt>
                <c:pt idx="163">
                  <c:v>1353.1</c:v>
                </c:pt>
                <c:pt idx="164">
                  <c:v>869.1</c:v>
                </c:pt>
                <c:pt idx="165">
                  <c:v>669</c:v>
                </c:pt>
                <c:pt idx="166">
                  <c:v>598.20000000000005</c:v>
                </c:pt>
                <c:pt idx="167">
                  <c:v>602.70000000000005</c:v>
                </c:pt>
                <c:pt idx="168">
                  <c:v>700.2</c:v>
                </c:pt>
                <c:pt idx="169">
                  <c:v>736.2</c:v>
                </c:pt>
                <c:pt idx="170">
                  <c:v>663.1</c:v>
                </c:pt>
                <c:pt idx="171">
                  <c:v>544.70000000000005</c:v>
                </c:pt>
                <c:pt idx="172">
                  <c:v>505.2</c:v>
                </c:pt>
                <c:pt idx="173">
                  <c:v>513.29999999999995</c:v>
                </c:pt>
                <c:pt idx="174">
                  <c:v>549.20000000000005</c:v>
                </c:pt>
                <c:pt idx="175">
                  <c:v>542.70000000000005</c:v>
                </c:pt>
                <c:pt idx="176">
                  <c:v>462.8</c:v>
                </c:pt>
                <c:pt idx="177">
                  <c:v>450.6</c:v>
                </c:pt>
                <c:pt idx="178">
                  <c:v>494.5</c:v>
                </c:pt>
                <c:pt idx="179">
                  <c:v>531.70000000000005</c:v>
                </c:pt>
                <c:pt idx="180">
                  <c:v>559.9</c:v>
                </c:pt>
                <c:pt idx="181">
                  <c:v>526</c:v>
                </c:pt>
                <c:pt idx="182">
                  <c:v>509.5</c:v>
                </c:pt>
                <c:pt idx="183">
                  <c:v>576.70000000000005</c:v>
                </c:pt>
                <c:pt idx="184">
                  <c:v>556.9</c:v>
                </c:pt>
                <c:pt idx="185">
                  <c:v>491.1</c:v>
                </c:pt>
                <c:pt idx="186">
                  <c:v>463</c:v>
                </c:pt>
                <c:pt idx="187">
                  <c:v>450.2</c:v>
                </c:pt>
                <c:pt idx="188">
                  <c:v>452.9</c:v>
                </c:pt>
                <c:pt idx="189">
                  <c:v>470.6</c:v>
                </c:pt>
                <c:pt idx="190">
                  <c:v>433.3</c:v>
                </c:pt>
                <c:pt idx="191">
                  <c:v>417</c:v>
                </c:pt>
                <c:pt idx="192">
                  <c:v>392.9</c:v>
                </c:pt>
                <c:pt idx="193">
                  <c:v>384.8</c:v>
                </c:pt>
                <c:pt idx="194">
                  <c:v>444.9</c:v>
                </c:pt>
                <c:pt idx="195">
                  <c:v>423.8</c:v>
                </c:pt>
                <c:pt idx="196">
                  <c:v>374.6</c:v>
                </c:pt>
                <c:pt idx="197">
                  <c:v>365.2</c:v>
                </c:pt>
                <c:pt idx="198">
                  <c:v>363.6</c:v>
                </c:pt>
                <c:pt idx="199">
                  <c:v>351.1</c:v>
                </c:pt>
                <c:pt idx="200">
                  <c:v>279.3</c:v>
                </c:pt>
                <c:pt idx="201">
                  <c:v>250.2</c:v>
                </c:pt>
                <c:pt idx="202">
                  <c:v>235.9</c:v>
                </c:pt>
                <c:pt idx="203">
                  <c:v>224.8</c:v>
                </c:pt>
                <c:pt idx="204">
                  <c:v>215.5</c:v>
                </c:pt>
                <c:pt idx="205">
                  <c:v>207.7</c:v>
                </c:pt>
                <c:pt idx="206">
                  <c:v>206.4</c:v>
                </c:pt>
                <c:pt idx="207">
                  <c:v>202.8</c:v>
                </c:pt>
                <c:pt idx="208">
                  <c:v>198.5</c:v>
                </c:pt>
                <c:pt idx="209">
                  <c:v>189.2</c:v>
                </c:pt>
                <c:pt idx="210">
                  <c:v>180.3</c:v>
                </c:pt>
                <c:pt idx="211">
                  <c:v>175.2</c:v>
                </c:pt>
                <c:pt idx="212">
                  <c:v>162.6</c:v>
                </c:pt>
                <c:pt idx="213">
                  <c:v>156.30000000000001</c:v>
                </c:pt>
                <c:pt idx="214">
                  <c:v>152.5</c:v>
                </c:pt>
                <c:pt idx="215">
                  <c:v>146.30000000000001</c:v>
                </c:pt>
                <c:pt idx="216">
                  <c:v>150.9</c:v>
                </c:pt>
                <c:pt idx="217">
                  <c:v>151.69999999999999</c:v>
                </c:pt>
                <c:pt idx="218">
                  <c:v>145.6</c:v>
                </c:pt>
                <c:pt idx="219">
                  <c:v>133.6</c:v>
                </c:pt>
                <c:pt idx="220">
                  <c:v>127.2</c:v>
                </c:pt>
                <c:pt idx="221">
                  <c:v>123</c:v>
                </c:pt>
                <c:pt idx="222">
                  <c:v>121.7</c:v>
                </c:pt>
                <c:pt idx="223">
                  <c:v>126.4</c:v>
                </c:pt>
                <c:pt idx="224">
                  <c:v>129.19999999999999</c:v>
                </c:pt>
                <c:pt idx="225">
                  <c:v>140.4</c:v>
                </c:pt>
                <c:pt idx="226">
                  <c:v>140.9</c:v>
                </c:pt>
                <c:pt idx="227">
                  <c:v>127.2</c:v>
                </c:pt>
                <c:pt idx="228">
                  <c:v>118.7</c:v>
                </c:pt>
                <c:pt idx="229">
                  <c:v>113.4</c:v>
                </c:pt>
                <c:pt idx="230">
                  <c:v>108.5</c:v>
                </c:pt>
                <c:pt idx="231">
                  <c:v>104.4</c:v>
                </c:pt>
                <c:pt idx="232">
                  <c:v>104</c:v>
                </c:pt>
                <c:pt idx="233">
                  <c:v>106.7</c:v>
                </c:pt>
                <c:pt idx="234">
                  <c:v>102.9</c:v>
                </c:pt>
                <c:pt idx="235">
                  <c:v>112.8</c:v>
                </c:pt>
                <c:pt idx="236">
                  <c:v>112.6</c:v>
                </c:pt>
                <c:pt idx="237">
                  <c:v>129.19999999999999</c:v>
                </c:pt>
                <c:pt idx="238">
                  <c:v>125.7</c:v>
                </c:pt>
                <c:pt idx="239">
                  <c:v>119.9</c:v>
                </c:pt>
                <c:pt idx="240">
                  <c:v>109.5</c:v>
                </c:pt>
                <c:pt idx="241">
                  <c:v>101.2</c:v>
                </c:pt>
                <c:pt idx="242">
                  <c:v>95.37</c:v>
                </c:pt>
                <c:pt idx="243">
                  <c:v>91.05</c:v>
                </c:pt>
                <c:pt idx="244">
                  <c:v>87.8</c:v>
                </c:pt>
                <c:pt idx="245">
                  <c:v>84.78</c:v>
                </c:pt>
                <c:pt idx="246">
                  <c:v>81.5</c:v>
                </c:pt>
                <c:pt idx="247">
                  <c:v>79.28</c:v>
                </c:pt>
                <c:pt idx="248">
                  <c:v>77.98</c:v>
                </c:pt>
                <c:pt idx="249">
                  <c:v>76.37</c:v>
                </c:pt>
                <c:pt idx="250">
                  <c:v>83.47</c:v>
                </c:pt>
                <c:pt idx="251">
                  <c:v>84.89</c:v>
                </c:pt>
                <c:pt idx="252">
                  <c:v>80.959999999999994</c:v>
                </c:pt>
                <c:pt idx="253">
                  <c:v>76.31</c:v>
                </c:pt>
                <c:pt idx="254">
                  <c:v>70.040000000000006</c:v>
                </c:pt>
                <c:pt idx="255">
                  <c:v>65.56</c:v>
                </c:pt>
                <c:pt idx="256">
                  <c:v>64.72</c:v>
                </c:pt>
                <c:pt idx="257">
                  <c:v>64.45</c:v>
                </c:pt>
                <c:pt idx="258">
                  <c:v>66.790000000000006</c:v>
                </c:pt>
                <c:pt idx="259">
                  <c:v>64.81</c:v>
                </c:pt>
                <c:pt idx="260">
                  <c:v>60.67</c:v>
                </c:pt>
                <c:pt idx="261">
                  <c:v>56.56</c:v>
                </c:pt>
                <c:pt idx="262">
                  <c:v>54.89</c:v>
                </c:pt>
                <c:pt idx="263">
                  <c:v>54.13</c:v>
                </c:pt>
                <c:pt idx="264">
                  <c:v>53.72</c:v>
                </c:pt>
                <c:pt idx="265">
                  <c:v>55.22</c:v>
                </c:pt>
                <c:pt idx="266">
                  <c:v>51.24</c:v>
                </c:pt>
                <c:pt idx="267">
                  <c:v>48.55</c:v>
                </c:pt>
                <c:pt idx="268">
                  <c:v>46.62</c:v>
                </c:pt>
                <c:pt idx="269">
                  <c:v>45.21</c:v>
                </c:pt>
                <c:pt idx="270">
                  <c:v>43.74</c:v>
                </c:pt>
                <c:pt idx="271">
                  <c:v>43.66</c:v>
                </c:pt>
                <c:pt idx="272">
                  <c:v>46.81</c:v>
                </c:pt>
                <c:pt idx="273">
                  <c:v>52.91</c:v>
                </c:pt>
                <c:pt idx="274">
                  <c:v>58.58</c:v>
                </c:pt>
                <c:pt idx="275">
                  <c:v>57.75</c:v>
                </c:pt>
                <c:pt idx="276">
                  <c:v>54.46</c:v>
                </c:pt>
                <c:pt idx="277">
                  <c:v>51.56</c:v>
                </c:pt>
                <c:pt idx="278">
                  <c:v>49.16</c:v>
                </c:pt>
                <c:pt idx="279">
                  <c:v>47.48</c:v>
                </c:pt>
                <c:pt idx="280">
                  <c:v>46.09</c:v>
                </c:pt>
                <c:pt idx="281">
                  <c:v>44.6</c:v>
                </c:pt>
                <c:pt idx="282">
                  <c:v>43.09</c:v>
                </c:pt>
                <c:pt idx="283">
                  <c:v>43.88</c:v>
                </c:pt>
                <c:pt idx="284">
                  <c:v>41.91</c:v>
                </c:pt>
                <c:pt idx="285">
                  <c:v>39.64</c:v>
                </c:pt>
                <c:pt idx="286">
                  <c:v>37.93</c:v>
                </c:pt>
                <c:pt idx="287">
                  <c:v>37.090000000000003</c:v>
                </c:pt>
                <c:pt idx="288">
                  <c:v>36.22</c:v>
                </c:pt>
                <c:pt idx="289">
                  <c:v>35.35</c:v>
                </c:pt>
                <c:pt idx="290">
                  <c:v>34.76</c:v>
                </c:pt>
                <c:pt idx="291">
                  <c:v>34.28</c:v>
                </c:pt>
                <c:pt idx="292">
                  <c:v>34.020000000000003</c:v>
                </c:pt>
                <c:pt idx="293">
                  <c:v>33.65</c:v>
                </c:pt>
                <c:pt idx="294">
                  <c:v>34.74</c:v>
                </c:pt>
                <c:pt idx="295">
                  <c:v>34.72</c:v>
                </c:pt>
                <c:pt idx="296">
                  <c:v>33.909999999999997</c:v>
                </c:pt>
                <c:pt idx="297">
                  <c:v>33.950000000000003</c:v>
                </c:pt>
                <c:pt idx="298">
                  <c:v>33.130000000000003</c:v>
                </c:pt>
                <c:pt idx="299">
                  <c:v>32.200000000000003</c:v>
                </c:pt>
                <c:pt idx="300">
                  <c:v>32.450000000000003</c:v>
                </c:pt>
                <c:pt idx="301">
                  <c:v>32.35</c:v>
                </c:pt>
                <c:pt idx="302">
                  <c:v>31.37</c:v>
                </c:pt>
                <c:pt idx="303">
                  <c:v>31.7</c:v>
                </c:pt>
                <c:pt idx="304">
                  <c:v>17.38</c:v>
                </c:pt>
                <c:pt idx="305">
                  <c:v>17.07</c:v>
                </c:pt>
                <c:pt idx="306">
                  <c:v>16.89</c:v>
                </c:pt>
                <c:pt idx="307">
                  <c:v>16.63</c:v>
                </c:pt>
                <c:pt idx="308">
                  <c:v>16.600000000000001</c:v>
                </c:pt>
                <c:pt idx="309">
                  <c:v>17.09</c:v>
                </c:pt>
                <c:pt idx="310">
                  <c:v>18.28</c:v>
                </c:pt>
                <c:pt idx="311">
                  <c:v>20.22</c:v>
                </c:pt>
                <c:pt idx="312">
                  <c:v>17.7</c:v>
                </c:pt>
                <c:pt idx="313">
                  <c:v>18.48</c:v>
                </c:pt>
                <c:pt idx="314">
                  <c:v>17.670000000000002</c:v>
                </c:pt>
                <c:pt idx="315">
                  <c:v>17.399999999999999</c:v>
                </c:pt>
                <c:pt idx="316">
                  <c:v>17.04</c:v>
                </c:pt>
                <c:pt idx="317">
                  <c:v>17.05</c:v>
                </c:pt>
                <c:pt idx="318">
                  <c:v>16.89</c:v>
                </c:pt>
                <c:pt idx="319">
                  <c:v>16.399999999999999</c:v>
                </c:pt>
                <c:pt idx="320">
                  <c:v>17.2</c:v>
                </c:pt>
                <c:pt idx="321">
                  <c:v>17.25</c:v>
                </c:pt>
                <c:pt idx="322">
                  <c:v>17.04</c:v>
                </c:pt>
                <c:pt idx="323">
                  <c:v>17.12</c:v>
                </c:pt>
                <c:pt idx="324">
                  <c:v>17.57</c:v>
                </c:pt>
                <c:pt idx="325">
                  <c:v>18.010000000000002</c:v>
                </c:pt>
                <c:pt idx="326">
                  <c:v>19.7</c:v>
                </c:pt>
                <c:pt idx="327">
                  <c:v>26.86</c:v>
                </c:pt>
                <c:pt idx="328">
                  <c:v>27.3</c:v>
                </c:pt>
                <c:pt idx="329">
                  <c:v>24.25</c:v>
                </c:pt>
                <c:pt idx="330">
                  <c:v>22.1</c:v>
                </c:pt>
                <c:pt idx="331">
                  <c:v>20.99</c:v>
                </c:pt>
                <c:pt idx="332">
                  <c:v>21.32</c:v>
                </c:pt>
                <c:pt idx="333">
                  <c:v>23.03</c:v>
                </c:pt>
                <c:pt idx="334">
                  <c:v>23.89</c:v>
                </c:pt>
                <c:pt idx="335">
                  <c:v>22.08</c:v>
                </c:pt>
                <c:pt idx="336">
                  <c:v>21.14</c:v>
                </c:pt>
                <c:pt idx="337">
                  <c:v>20.43</c:v>
                </c:pt>
                <c:pt idx="338">
                  <c:v>19.850000000000001</c:v>
                </c:pt>
                <c:pt idx="339">
                  <c:v>19.77</c:v>
                </c:pt>
                <c:pt idx="340">
                  <c:v>20.260000000000002</c:v>
                </c:pt>
                <c:pt idx="341">
                  <c:v>21.44</c:v>
                </c:pt>
                <c:pt idx="342">
                  <c:v>23.39</c:v>
                </c:pt>
                <c:pt idx="343">
                  <c:v>25.23</c:v>
                </c:pt>
                <c:pt idx="344">
                  <c:v>23.65</c:v>
                </c:pt>
                <c:pt idx="345">
                  <c:v>27.03</c:v>
                </c:pt>
                <c:pt idx="346">
                  <c:v>32.96</c:v>
                </c:pt>
                <c:pt idx="347">
                  <c:v>42.13</c:v>
                </c:pt>
                <c:pt idx="348">
                  <c:v>59.73</c:v>
                </c:pt>
                <c:pt idx="349">
                  <c:v>74.23</c:v>
                </c:pt>
                <c:pt idx="350">
                  <c:v>93.89</c:v>
                </c:pt>
                <c:pt idx="351">
                  <c:v>109.2</c:v>
                </c:pt>
                <c:pt idx="352">
                  <c:v>92.11</c:v>
                </c:pt>
                <c:pt idx="353">
                  <c:v>80.599999999999994</c:v>
                </c:pt>
                <c:pt idx="354">
                  <c:v>73.59</c:v>
                </c:pt>
                <c:pt idx="355">
                  <c:v>72.45</c:v>
                </c:pt>
                <c:pt idx="356">
                  <c:v>70.22</c:v>
                </c:pt>
                <c:pt idx="357">
                  <c:v>71.55</c:v>
                </c:pt>
                <c:pt idx="358">
                  <c:v>80.709999999999994</c:v>
                </c:pt>
                <c:pt idx="359">
                  <c:v>111.5</c:v>
                </c:pt>
                <c:pt idx="360">
                  <c:v>128.19999999999999</c:v>
                </c:pt>
                <c:pt idx="361">
                  <c:v>149.1</c:v>
                </c:pt>
                <c:pt idx="362">
                  <c:v>176.7</c:v>
                </c:pt>
                <c:pt idx="363">
                  <c:v>195.4</c:v>
                </c:pt>
                <c:pt idx="364">
                  <c:v>210.8</c:v>
                </c:pt>
                <c:pt idx="365">
                  <c:v>212.2</c:v>
                </c:pt>
                <c:pt idx="366">
                  <c:v>231.3</c:v>
                </c:pt>
                <c:pt idx="367">
                  <c:v>289.10000000000002</c:v>
                </c:pt>
                <c:pt idx="368">
                  <c:v>347.6</c:v>
                </c:pt>
                <c:pt idx="369">
                  <c:v>408.8</c:v>
                </c:pt>
                <c:pt idx="370">
                  <c:v>440.2</c:v>
                </c:pt>
                <c:pt idx="371">
                  <c:v>472.7</c:v>
                </c:pt>
                <c:pt idx="372">
                  <c:v>403.7</c:v>
                </c:pt>
                <c:pt idx="373">
                  <c:v>380.1</c:v>
                </c:pt>
                <c:pt idx="374">
                  <c:v>338.4</c:v>
                </c:pt>
                <c:pt idx="375">
                  <c:v>301.7</c:v>
                </c:pt>
                <c:pt idx="376">
                  <c:v>311.39999999999998</c:v>
                </c:pt>
                <c:pt idx="377">
                  <c:v>356.2</c:v>
                </c:pt>
                <c:pt idx="378">
                  <c:v>342.1</c:v>
                </c:pt>
                <c:pt idx="379">
                  <c:v>395.8</c:v>
                </c:pt>
                <c:pt idx="380">
                  <c:v>402.4</c:v>
                </c:pt>
                <c:pt idx="381">
                  <c:v>446.9</c:v>
                </c:pt>
                <c:pt idx="382">
                  <c:v>504</c:v>
                </c:pt>
                <c:pt idx="383">
                  <c:v>493</c:v>
                </c:pt>
                <c:pt idx="384">
                  <c:v>467.2</c:v>
                </c:pt>
                <c:pt idx="385">
                  <c:v>456.2</c:v>
                </c:pt>
                <c:pt idx="386">
                  <c:v>460.5</c:v>
                </c:pt>
                <c:pt idx="387">
                  <c:v>449.8</c:v>
                </c:pt>
                <c:pt idx="388">
                  <c:v>412.1</c:v>
                </c:pt>
                <c:pt idx="389">
                  <c:v>390.8</c:v>
                </c:pt>
                <c:pt idx="390">
                  <c:v>399.3</c:v>
                </c:pt>
                <c:pt idx="391">
                  <c:v>411.2</c:v>
                </c:pt>
                <c:pt idx="392">
                  <c:v>378.8</c:v>
                </c:pt>
                <c:pt idx="393">
                  <c:v>323.10000000000002</c:v>
                </c:pt>
                <c:pt idx="394">
                  <c:v>287.7</c:v>
                </c:pt>
                <c:pt idx="395">
                  <c:v>314.10000000000002</c:v>
                </c:pt>
                <c:pt idx="396">
                  <c:v>371</c:v>
                </c:pt>
                <c:pt idx="397">
                  <c:v>353.1</c:v>
                </c:pt>
                <c:pt idx="398">
                  <c:v>279.7</c:v>
                </c:pt>
                <c:pt idx="399">
                  <c:v>253.6</c:v>
                </c:pt>
                <c:pt idx="400">
                  <c:v>280.3</c:v>
                </c:pt>
                <c:pt idx="401">
                  <c:v>413.1</c:v>
                </c:pt>
                <c:pt idx="402">
                  <c:v>385.3</c:v>
                </c:pt>
                <c:pt idx="403">
                  <c:v>387.2</c:v>
                </c:pt>
                <c:pt idx="404">
                  <c:v>371.6</c:v>
                </c:pt>
                <c:pt idx="405">
                  <c:v>343.6</c:v>
                </c:pt>
                <c:pt idx="406">
                  <c:v>349.5</c:v>
                </c:pt>
                <c:pt idx="407">
                  <c:v>357</c:v>
                </c:pt>
                <c:pt idx="408">
                  <c:v>377</c:v>
                </c:pt>
                <c:pt idx="409">
                  <c:v>399.6</c:v>
                </c:pt>
                <c:pt idx="410">
                  <c:v>401.8</c:v>
                </c:pt>
                <c:pt idx="411">
                  <c:v>413.1</c:v>
                </c:pt>
                <c:pt idx="412">
                  <c:v>346.9</c:v>
                </c:pt>
                <c:pt idx="413">
                  <c:v>332.1</c:v>
                </c:pt>
                <c:pt idx="414">
                  <c:v>323.60000000000002</c:v>
                </c:pt>
                <c:pt idx="415">
                  <c:v>309.89999999999998</c:v>
                </c:pt>
                <c:pt idx="416">
                  <c:v>300.3</c:v>
                </c:pt>
                <c:pt idx="417">
                  <c:v>307.7</c:v>
                </c:pt>
                <c:pt idx="418">
                  <c:v>323.8</c:v>
                </c:pt>
                <c:pt idx="419">
                  <c:v>322.60000000000002</c:v>
                </c:pt>
                <c:pt idx="420">
                  <c:v>297.5</c:v>
                </c:pt>
                <c:pt idx="421">
                  <c:v>270</c:v>
                </c:pt>
                <c:pt idx="422">
                  <c:v>258</c:v>
                </c:pt>
                <c:pt idx="423">
                  <c:v>248.4</c:v>
                </c:pt>
                <c:pt idx="424">
                  <c:v>245.7</c:v>
                </c:pt>
                <c:pt idx="425">
                  <c:v>254.6</c:v>
                </c:pt>
                <c:pt idx="426">
                  <c:v>239.8</c:v>
                </c:pt>
                <c:pt idx="427">
                  <c:v>219.3</c:v>
                </c:pt>
                <c:pt idx="428">
                  <c:v>205.2</c:v>
                </c:pt>
                <c:pt idx="429">
                  <c:v>198.1</c:v>
                </c:pt>
                <c:pt idx="430">
                  <c:v>196</c:v>
                </c:pt>
                <c:pt idx="431">
                  <c:v>194.6</c:v>
                </c:pt>
                <c:pt idx="432">
                  <c:v>185.9</c:v>
                </c:pt>
                <c:pt idx="433">
                  <c:v>174.5</c:v>
                </c:pt>
                <c:pt idx="434">
                  <c:v>158</c:v>
                </c:pt>
                <c:pt idx="435">
                  <c:v>170.9</c:v>
                </c:pt>
                <c:pt idx="436">
                  <c:v>166.6</c:v>
                </c:pt>
                <c:pt idx="437">
                  <c:v>158.19999999999999</c:v>
                </c:pt>
                <c:pt idx="438">
                  <c:v>153</c:v>
                </c:pt>
                <c:pt idx="439">
                  <c:v>147.9</c:v>
                </c:pt>
                <c:pt idx="440">
                  <c:v>150.1</c:v>
                </c:pt>
                <c:pt idx="441">
                  <c:v>149.4</c:v>
                </c:pt>
                <c:pt idx="442">
                  <c:v>152.19999999999999</c:v>
                </c:pt>
                <c:pt idx="443">
                  <c:v>185.6</c:v>
                </c:pt>
                <c:pt idx="444">
                  <c:v>188.8</c:v>
                </c:pt>
                <c:pt idx="445">
                  <c:v>184.7</c:v>
                </c:pt>
                <c:pt idx="446">
                  <c:v>163.30000000000001</c:v>
                </c:pt>
                <c:pt idx="447">
                  <c:v>148.4</c:v>
                </c:pt>
                <c:pt idx="448">
                  <c:v>140.9</c:v>
                </c:pt>
                <c:pt idx="449">
                  <c:v>137.30000000000001</c:v>
                </c:pt>
                <c:pt idx="450">
                  <c:v>131</c:v>
                </c:pt>
                <c:pt idx="451">
                  <c:v>124.1</c:v>
                </c:pt>
                <c:pt idx="452">
                  <c:v>117.2</c:v>
                </c:pt>
                <c:pt idx="453">
                  <c:v>109</c:v>
                </c:pt>
                <c:pt idx="454">
                  <c:v>107.3</c:v>
                </c:pt>
                <c:pt idx="455">
                  <c:v>106.4</c:v>
                </c:pt>
                <c:pt idx="456">
                  <c:v>107.6</c:v>
                </c:pt>
                <c:pt idx="457">
                  <c:v>110.8</c:v>
                </c:pt>
                <c:pt idx="458">
                  <c:v>123.1</c:v>
                </c:pt>
                <c:pt idx="459">
                  <c:v>144.69999999999999</c:v>
                </c:pt>
                <c:pt idx="460">
                  <c:v>150.80000000000001</c:v>
                </c:pt>
                <c:pt idx="461">
                  <c:v>135.30000000000001</c:v>
                </c:pt>
                <c:pt idx="462">
                  <c:v>121.2</c:v>
                </c:pt>
                <c:pt idx="463">
                  <c:v>111.5</c:v>
                </c:pt>
                <c:pt idx="464">
                  <c:v>105</c:v>
                </c:pt>
                <c:pt idx="465">
                  <c:v>105.6</c:v>
                </c:pt>
                <c:pt idx="466">
                  <c:v>105.8</c:v>
                </c:pt>
                <c:pt idx="467">
                  <c:v>101.1</c:v>
                </c:pt>
                <c:pt idx="468">
                  <c:v>95.33</c:v>
                </c:pt>
                <c:pt idx="469">
                  <c:v>89.65</c:v>
                </c:pt>
                <c:pt idx="470">
                  <c:v>87.93</c:v>
                </c:pt>
                <c:pt idx="471">
                  <c:v>89.68</c:v>
                </c:pt>
                <c:pt idx="472">
                  <c:v>87.63</c:v>
                </c:pt>
                <c:pt idx="473">
                  <c:v>95.57</c:v>
                </c:pt>
                <c:pt idx="474">
                  <c:v>108.2</c:v>
                </c:pt>
                <c:pt idx="475">
                  <c:v>107</c:v>
                </c:pt>
                <c:pt idx="476">
                  <c:v>99.08</c:v>
                </c:pt>
                <c:pt idx="477">
                  <c:v>94.19</c:v>
                </c:pt>
                <c:pt idx="478">
                  <c:v>100.3</c:v>
                </c:pt>
                <c:pt idx="479">
                  <c:v>98.58</c:v>
                </c:pt>
                <c:pt idx="480">
                  <c:v>92.07</c:v>
                </c:pt>
                <c:pt idx="481">
                  <c:v>88.48</c:v>
                </c:pt>
                <c:pt idx="482">
                  <c:v>86.76</c:v>
                </c:pt>
                <c:pt idx="483">
                  <c:v>86.75</c:v>
                </c:pt>
                <c:pt idx="484">
                  <c:v>82.91</c:v>
                </c:pt>
                <c:pt idx="485">
                  <c:v>82.16</c:v>
                </c:pt>
                <c:pt idx="486">
                  <c:v>79.58</c:v>
                </c:pt>
                <c:pt idx="487">
                  <c:v>72.430000000000007</c:v>
                </c:pt>
                <c:pt idx="488">
                  <c:v>68.459999999999994</c:v>
                </c:pt>
                <c:pt idx="489">
                  <c:v>67.69</c:v>
                </c:pt>
                <c:pt idx="490">
                  <c:v>68.94</c:v>
                </c:pt>
                <c:pt idx="491">
                  <c:v>84.97</c:v>
                </c:pt>
                <c:pt idx="492">
                  <c:v>92.02</c:v>
                </c:pt>
                <c:pt idx="493">
                  <c:v>91.8</c:v>
                </c:pt>
                <c:pt idx="494">
                  <c:v>86.8</c:v>
                </c:pt>
                <c:pt idx="495">
                  <c:v>81.62</c:v>
                </c:pt>
                <c:pt idx="496">
                  <c:v>79.48</c:v>
                </c:pt>
                <c:pt idx="497">
                  <c:v>78.73</c:v>
                </c:pt>
                <c:pt idx="498">
                  <c:v>77.61</c:v>
                </c:pt>
                <c:pt idx="499">
                  <c:v>75.53</c:v>
                </c:pt>
                <c:pt idx="500">
                  <c:v>71.09</c:v>
                </c:pt>
                <c:pt idx="501">
                  <c:v>69.7</c:v>
                </c:pt>
                <c:pt idx="502">
                  <c:v>70.67</c:v>
                </c:pt>
                <c:pt idx="503">
                  <c:v>67.05</c:v>
                </c:pt>
                <c:pt idx="504">
                  <c:v>66.010000000000005</c:v>
                </c:pt>
                <c:pt idx="505">
                  <c:v>65.45</c:v>
                </c:pt>
                <c:pt idx="506">
                  <c:v>61.8</c:v>
                </c:pt>
                <c:pt idx="507">
                  <c:v>62.35</c:v>
                </c:pt>
                <c:pt idx="508">
                  <c:v>63.47</c:v>
                </c:pt>
                <c:pt idx="509">
                  <c:v>58.5</c:v>
                </c:pt>
                <c:pt idx="510">
                  <c:v>65.95</c:v>
                </c:pt>
                <c:pt idx="511">
                  <c:v>76.44</c:v>
                </c:pt>
                <c:pt idx="512">
                  <c:v>69.08</c:v>
                </c:pt>
                <c:pt idx="513">
                  <c:v>65.67</c:v>
                </c:pt>
                <c:pt idx="514">
                  <c:v>64.5</c:v>
                </c:pt>
                <c:pt idx="515">
                  <c:v>68.28</c:v>
                </c:pt>
                <c:pt idx="516">
                  <c:v>79.09</c:v>
                </c:pt>
                <c:pt idx="517">
                  <c:v>84.51</c:v>
                </c:pt>
                <c:pt idx="518">
                  <c:v>89.32</c:v>
                </c:pt>
                <c:pt idx="519">
                  <c:v>92.58</c:v>
                </c:pt>
                <c:pt idx="520">
                  <c:v>99</c:v>
                </c:pt>
                <c:pt idx="521">
                  <c:v>87.29</c:v>
                </c:pt>
                <c:pt idx="522">
                  <c:v>92.17</c:v>
                </c:pt>
                <c:pt idx="523">
                  <c:v>91.39</c:v>
                </c:pt>
                <c:pt idx="524">
                  <c:v>97.29</c:v>
                </c:pt>
                <c:pt idx="525">
                  <c:v>90.02</c:v>
                </c:pt>
                <c:pt idx="526">
                  <c:v>90.45</c:v>
                </c:pt>
                <c:pt idx="527">
                  <c:v>90.94</c:v>
                </c:pt>
                <c:pt idx="528">
                  <c:v>89.35</c:v>
                </c:pt>
                <c:pt idx="529">
                  <c:v>96</c:v>
                </c:pt>
                <c:pt idx="530">
                  <c:v>87.11</c:v>
                </c:pt>
                <c:pt idx="531">
                  <c:v>78.28</c:v>
                </c:pt>
                <c:pt idx="532">
                  <c:v>79.73</c:v>
                </c:pt>
                <c:pt idx="533">
                  <c:v>72.489999999999995</c:v>
                </c:pt>
                <c:pt idx="534">
                  <c:v>68.95</c:v>
                </c:pt>
                <c:pt idx="535">
                  <c:v>71.760000000000005</c:v>
                </c:pt>
                <c:pt idx="536">
                  <c:v>71.7</c:v>
                </c:pt>
                <c:pt idx="537">
                  <c:v>67.17</c:v>
                </c:pt>
                <c:pt idx="538">
                  <c:v>63.93</c:v>
                </c:pt>
                <c:pt idx="539">
                  <c:v>58.42</c:v>
                </c:pt>
                <c:pt idx="540">
                  <c:v>59.81</c:v>
                </c:pt>
                <c:pt idx="541">
                  <c:v>58.01</c:v>
                </c:pt>
                <c:pt idx="542">
                  <c:v>56.71</c:v>
                </c:pt>
                <c:pt idx="543">
                  <c:v>54.57</c:v>
                </c:pt>
                <c:pt idx="544">
                  <c:v>54.84</c:v>
                </c:pt>
                <c:pt idx="545">
                  <c:v>54.52</c:v>
                </c:pt>
                <c:pt idx="546">
                  <c:v>53.04</c:v>
                </c:pt>
                <c:pt idx="547">
                  <c:v>52.78</c:v>
                </c:pt>
                <c:pt idx="548">
                  <c:v>51.57</c:v>
                </c:pt>
                <c:pt idx="549">
                  <c:v>50.93</c:v>
                </c:pt>
                <c:pt idx="550">
                  <c:v>47.91</c:v>
                </c:pt>
                <c:pt idx="551">
                  <c:v>45.48</c:v>
                </c:pt>
                <c:pt idx="552">
                  <c:v>43.38</c:v>
                </c:pt>
                <c:pt idx="553">
                  <c:v>44.14</c:v>
                </c:pt>
                <c:pt idx="554">
                  <c:v>42.62</c:v>
                </c:pt>
                <c:pt idx="555">
                  <c:v>20.84</c:v>
                </c:pt>
                <c:pt idx="556">
                  <c:v>20.23</c:v>
                </c:pt>
                <c:pt idx="557">
                  <c:v>19.510000000000002</c:v>
                </c:pt>
                <c:pt idx="558">
                  <c:v>19.57</c:v>
                </c:pt>
                <c:pt idx="559">
                  <c:v>19.350000000000001</c:v>
                </c:pt>
                <c:pt idx="560">
                  <c:v>19.649999999999999</c:v>
                </c:pt>
                <c:pt idx="561">
                  <c:v>20.13</c:v>
                </c:pt>
                <c:pt idx="562">
                  <c:v>19.38</c:v>
                </c:pt>
                <c:pt idx="563">
                  <c:v>19.53</c:v>
                </c:pt>
                <c:pt idx="564">
                  <c:v>19.690000000000001</c:v>
                </c:pt>
                <c:pt idx="565">
                  <c:v>19.600000000000001</c:v>
                </c:pt>
                <c:pt idx="566">
                  <c:v>19.7</c:v>
                </c:pt>
                <c:pt idx="567">
                  <c:v>19.420000000000002</c:v>
                </c:pt>
                <c:pt idx="568">
                  <c:v>20.57</c:v>
                </c:pt>
                <c:pt idx="569">
                  <c:v>22.79</c:v>
                </c:pt>
                <c:pt idx="570">
                  <c:v>24.63</c:v>
                </c:pt>
                <c:pt idx="571">
                  <c:v>25.85</c:v>
                </c:pt>
                <c:pt idx="572">
                  <c:v>25.96</c:v>
                </c:pt>
                <c:pt idx="573">
                  <c:v>23.9</c:v>
                </c:pt>
                <c:pt idx="574">
                  <c:v>23.64</c:v>
                </c:pt>
                <c:pt idx="575">
                  <c:v>23.43</c:v>
                </c:pt>
                <c:pt idx="576">
                  <c:v>22.92</c:v>
                </c:pt>
                <c:pt idx="577">
                  <c:v>22.86</c:v>
                </c:pt>
                <c:pt idx="578">
                  <c:v>24.69</c:v>
                </c:pt>
                <c:pt idx="579">
                  <c:v>29.58</c:v>
                </c:pt>
                <c:pt idx="580">
                  <c:v>33.950000000000003</c:v>
                </c:pt>
                <c:pt idx="581">
                  <c:v>38.85</c:v>
                </c:pt>
                <c:pt idx="582">
                  <c:v>39.340000000000003</c:v>
                </c:pt>
                <c:pt idx="583">
                  <c:v>35.659999999999997</c:v>
                </c:pt>
                <c:pt idx="584">
                  <c:v>32.619999999999997</c:v>
                </c:pt>
                <c:pt idx="585">
                  <c:v>32.950000000000003</c:v>
                </c:pt>
                <c:pt idx="586">
                  <c:v>31.68</c:v>
                </c:pt>
                <c:pt idx="587">
                  <c:v>33.03</c:v>
                </c:pt>
                <c:pt idx="588">
                  <c:v>34.119999999999997</c:v>
                </c:pt>
                <c:pt idx="589">
                  <c:v>33.82</c:v>
                </c:pt>
                <c:pt idx="590">
                  <c:v>34.869999999999997</c:v>
                </c:pt>
                <c:pt idx="591">
                  <c:v>37.76</c:v>
                </c:pt>
                <c:pt idx="592">
                  <c:v>38.36</c:v>
                </c:pt>
                <c:pt idx="593">
                  <c:v>39.53</c:v>
                </c:pt>
                <c:pt idx="594">
                  <c:v>39.69</c:v>
                </c:pt>
                <c:pt idx="595">
                  <c:v>39.33</c:v>
                </c:pt>
                <c:pt idx="596">
                  <c:v>37.93</c:v>
                </c:pt>
                <c:pt idx="597">
                  <c:v>37.4</c:v>
                </c:pt>
                <c:pt idx="598">
                  <c:v>35.81</c:v>
                </c:pt>
                <c:pt idx="599">
                  <c:v>35.270000000000003</c:v>
                </c:pt>
                <c:pt idx="600">
                  <c:v>34.619999999999997</c:v>
                </c:pt>
                <c:pt idx="601">
                  <c:v>39.28</c:v>
                </c:pt>
                <c:pt idx="602">
                  <c:v>46.37</c:v>
                </c:pt>
                <c:pt idx="603">
                  <c:v>40.42</c:v>
                </c:pt>
                <c:pt idx="604">
                  <c:v>38.26</c:v>
                </c:pt>
                <c:pt idx="605">
                  <c:v>38.51</c:v>
                </c:pt>
                <c:pt idx="606">
                  <c:v>51.61</c:v>
                </c:pt>
                <c:pt idx="607">
                  <c:v>64.33</c:v>
                </c:pt>
                <c:pt idx="608">
                  <c:v>84.1</c:v>
                </c:pt>
                <c:pt idx="609">
                  <c:v>112</c:v>
                </c:pt>
                <c:pt idx="610">
                  <c:v>147.30000000000001</c:v>
                </c:pt>
                <c:pt idx="611">
                  <c:v>175.8</c:v>
                </c:pt>
                <c:pt idx="612">
                  <c:v>177.5</c:v>
                </c:pt>
                <c:pt idx="613">
                  <c:v>202.4</c:v>
                </c:pt>
                <c:pt idx="614">
                  <c:v>170.7</c:v>
                </c:pt>
                <c:pt idx="615">
                  <c:v>171.4</c:v>
                </c:pt>
                <c:pt idx="616">
                  <c:v>162.9</c:v>
                </c:pt>
                <c:pt idx="617">
                  <c:v>147.1</c:v>
                </c:pt>
                <c:pt idx="618">
                  <c:v>135.6</c:v>
                </c:pt>
                <c:pt idx="619">
                  <c:v>125.1</c:v>
                </c:pt>
                <c:pt idx="620">
                  <c:v>127.5</c:v>
                </c:pt>
                <c:pt idx="621">
                  <c:v>117.5</c:v>
                </c:pt>
                <c:pt idx="622">
                  <c:v>137.80000000000001</c:v>
                </c:pt>
                <c:pt idx="623">
                  <c:v>136.5</c:v>
                </c:pt>
                <c:pt idx="624">
                  <c:v>163.80000000000001</c:v>
                </c:pt>
                <c:pt idx="625">
                  <c:v>190.9</c:v>
                </c:pt>
                <c:pt idx="626">
                  <c:v>198.8</c:v>
                </c:pt>
                <c:pt idx="627">
                  <c:v>179</c:v>
                </c:pt>
                <c:pt idx="628">
                  <c:v>178.8</c:v>
                </c:pt>
                <c:pt idx="629">
                  <c:v>198.8</c:v>
                </c:pt>
                <c:pt idx="630">
                  <c:v>251.3</c:v>
                </c:pt>
                <c:pt idx="631">
                  <c:v>352.3</c:v>
                </c:pt>
                <c:pt idx="632">
                  <c:v>371.8</c:v>
                </c:pt>
                <c:pt idx="633">
                  <c:v>458.5</c:v>
                </c:pt>
                <c:pt idx="634">
                  <c:v>530</c:v>
                </c:pt>
                <c:pt idx="635">
                  <c:v>564.9</c:v>
                </c:pt>
                <c:pt idx="636">
                  <c:v>599.70000000000005</c:v>
                </c:pt>
                <c:pt idx="637">
                  <c:v>726.2</c:v>
                </c:pt>
                <c:pt idx="638">
                  <c:v>685.9</c:v>
                </c:pt>
                <c:pt idx="639">
                  <c:v>639</c:v>
                </c:pt>
                <c:pt idx="640">
                  <c:v>585.4</c:v>
                </c:pt>
                <c:pt idx="641">
                  <c:v>548</c:v>
                </c:pt>
                <c:pt idx="642">
                  <c:v>556.29999999999995</c:v>
                </c:pt>
                <c:pt idx="643">
                  <c:v>493.1</c:v>
                </c:pt>
                <c:pt idx="644">
                  <c:v>388.2</c:v>
                </c:pt>
                <c:pt idx="645">
                  <c:v>316.89999999999998</c:v>
                </c:pt>
                <c:pt idx="646">
                  <c:v>265.39999999999998</c:v>
                </c:pt>
                <c:pt idx="647">
                  <c:v>242.1</c:v>
                </c:pt>
                <c:pt idx="648">
                  <c:v>247.8</c:v>
                </c:pt>
                <c:pt idx="649">
                  <c:v>287.10000000000002</c:v>
                </c:pt>
                <c:pt idx="650">
                  <c:v>339.5</c:v>
                </c:pt>
                <c:pt idx="651">
                  <c:v>427.7</c:v>
                </c:pt>
                <c:pt idx="652">
                  <c:v>414.7</c:v>
                </c:pt>
                <c:pt idx="653">
                  <c:v>380.5</c:v>
                </c:pt>
                <c:pt idx="654">
                  <c:v>424.4</c:v>
                </c:pt>
                <c:pt idx="655">
                  <c:v>379.6</c:v>
                </c:pt>
                <c:pt idx="656">
                  <c:v>275.3</c:v>
                </c:pt>
                <c:pt idx="657">
                  <c:v>261.5</c:v>
                </c:pt>
                <c:pt idx="658">
                  <c:v>309.89999999999998</c:v>
                </c:pt>
                <c:pt idx="659">
                  <c:v>308.60000000000002</c:v>
                </c:pt>
                <c:pt idx="660">
                  <c:v>262</c:v>
                </c:pt>
                <c:pt idx="661">
                  <c:v>257.39999999999998</c:v>
                </c:pt>
                <c:pt idx="662">
                  <c:v>217.7</c:v>
                </c:pt>
                <c:pt idx="663">
                  <c:v>207.6</c:v>
                </c:pt>
                <c:pt idx="664">
                  <c:v>204.8</c:v>
                </c:pt>
                <c:pt idx="665">
                  <c:v>199.1</c:v>
                </c:pt>
                <c:pt idx="666">
                  <c:v>207.9</c:v>
                </c:pt>
                <c:pt idx="667">
                  <c:v>221.9</c:v>
                </c:pt>
                <c:pt idx="668">
                  <c:v>240.2</c:v>
                </c:pt>
                <c:pt idx="669">
                  <c:v>243.9</c:v>
                </c:pt>
                <c:pt idx="670">
                  <c:v>256.60000000000002</c:v>
                </c:pt>
                <c:pt idx="671">
                  <c:v>253.9</c:v>
                </c:pt>
                <c:pt idx="672">
                  <c:v>229</c:v>
                </c:pt>
                <c:pt idx="673">
                  <c:v>210.8</c:v>
                </c:pt>
                <c:pt idx="674">
                  <c:v>199.6</c:v>
                </c:pt>
                <c:pt idx="675">
                  <c:v>196</c:v>
                </c:pt>
                <c:pt idx="676">
                  <c:v>191</c:v>
                </c:pt>
                <c:pt idx="677">
                  <c:v>188.7</c:v>
                </c:pt>
                <c:pt idx="678">
                  <c:v>180.4</c:v>
                </c:pt>
                <c:pt idx="679">
                  <c:v>164.6</c:v>
                </c:pt>
                <c:pt idx="680">
                  <c:v>157.69999999999999</c:v>
                </c:pt>
                <c:pt idx="681">
                  <c:v>153.30000000000001</c:v>
                </c:pt>
                <c:pt idx="682">
                  <c:v>151.1</c:v>
                </c:pt>
                <c:pt idx="683">
                  <c:v>165.7</c:v>
                </c:pt>
                <c:pt idx="684">
                  <c:v>162.19999999999999</c:v>
                </c:pt>
                <c:pt idx="685">
                  <c:v>159.80000000000001</c:v>
                </c:pt>
                <c:pt idx="686">
                  <c:v>149.6</c:v>
                </c:pt>
                <c:pt idx="687">
                  <c:v>136.9</c:v>
                </c:pt>
                <c:pt idx="688">
                  <c:v>136.19999999999999</c:v>
                </c:pt>
                <c:pt idx="689">
                  <c:v>131.80000000000001</c:v>
                </c:pt>
                <c:pt idx="690">
                  <c:v>123.1</c:v>
                </c:pt>
                <c:pt idx="691">
                  <c:v>123.1</c:v>
                </c:pt>
                <c:pt idx="692">
                  <c:v>123.3</c:v>
                </c:pt>
                <c:pt idx="693">
                  <c:v>130.80000000000001</c:v>
                </c:pt>
                <c:pt idx="694">
                  <c:v>126.2</c:v>
                </c:pt>
                <c:pt idx="695">
                  <c:v>130.1</c:v>
                </c:pt>
                <c:pt idx="696">
                  <c:v>124.3</c:v>
                </c:pt>
                <c:pt idx="697">
                  <c:v>111.1</c:v>
                </c:pt>
                <c:pt idx="698">
                  <c:v>106.8</c:v>
                </c:pt>
                <c:pt idx="699">
                  <c:v>110</c:v>
                </c:pt>
                <c:pt idx="700">
                  <c:v>105.4</c:v>
                </c:pt>
                <c:pt idx="701">
                  <c:v>109.1</c:v>
                </c:pt>
                <c:pt idx="702">
                  <c:v>108.7</c:v>
                </c:pt>
                <c:pt idx="703">
                  <c:v>100.7</c:v>
                </c:pt>
                <c:pt idx="704">
                  <c:v>94.28</c:v>
                </c:pt>
                <c:pt idx="705">
                  <c:v>92.38</c:v>
                </c:pt>
                <c:pt idx="706">
                  <c:v>88.66</c:v>
                </c:pt>
                <c:pt idx="707">
                  <c:v>88.4</c:v>
                </c:pt>
                <c:pt idx="708">
                  <c:v>88.42</c:v>
                </c:pt>
                <c:pt idx="709">
                  <c:v>84.65</c:v>
                </c:pt>
                <c:pt idx="710">
                  <c:v>81.05</c:v>
                </c:pt>
                <c:pt idx="711">
                  <c:v>77.930000000000007</c:v>
                </c:pt>
                <c:pt idx="712">
                  <c:v>75.62</c:v>
                </c:pt>
                <c:pt idx="713">
                  <c:v>74.680000000000007</c:v>
                </c:pt>
                <c:pt idx="714">
                  <c:v>76.680000000000007</c:v>
                </c:pt>
                <c:pt idx="715">
                  <c:v>79.23</c:v>
                </c:pt>
                <c:pt idx="716">
                  <c:v>75.56</c:v>
                </c:pt>
                <c:pt idx="717">
                  <c:v>71.540000000000006</c:v>
                </c:pt>
                <c:pt idx="718">
                  <c:v>66.45</c:v>
                </c:pt>
                <c:pt idx="719">
                  <c:v>60.88</c:v>
                </c:pt>
                <c:pt idx="720">
                  <c:v>56.76</c:v>
                </c:pt>
                <c:pt idx="721">
                  <c:v>55.33</c:v>
                </c:pt>
                <c:pt idx="722">
                  <c:v>57</c:v>
                </c:pt>
                <c:pt idx="723">
                  <c:v>57.84</c:v>
                </c:pt>
                <c:pt idx="724">
                  <c:v>55.32</c:v>
                </c:pt>
                <c:pt idx="725">
                  <c:v>54.79</c:v>
                </c:pt>
                <c:pt idx="726">
                  <c:v>58.09</c:v>
                </c:pt>
                <c:pt idx="727">
                  <c:v>55.08</c:v>
                </c:pt>
                <c:pt idx="728">
                  <c:v>51.64</c:v>
                </c:pt>
                <c:pt idx="729">
                  <c:v>51.78</c:v>
                </c:pt>
                <c:pt idx="730">
                  <c:v>52.3</c:v>
                </c:pt>
                <c:pt idx="731">
                  <c:v>67.010000000000005</c:v>
                </c:pt>
                <c:pt idx="732">
                  <c:v>65.92</c:v>
                </c:pt>
                <c:pt idx="733">
                  <c:v>60.16</c:v>
                </c:pt>
                <c:pt idx="734">
                  <c:v>53.64</c:v>
                </c:pt>
                <c:pt idx="735">
                  <c:v>51.77</c:v>
                </c:pt>
                <c:pt idx="736">
                  <c:v>50.55</c:v>
                </c:pt>
                <c:pt idx="737">
                  <c:v>64.540000000000006</c:v>
                </c:pt>
                <c:pt idx="738">
                  <c:v>59.65</c:v>
                </c:pt>
                <c:pt idx="739">
                  <c:v>56.71</c:v>
                </c:pt>
                <c:pt idx="740">
                  <c:v>53.39</c:v>
                </c:pt>
                <c:pt idx="741">
                  <c:v>52.04</c:v>
                </c:pt>
                <c:pt idx="742">
                  <c:v>46.49</c:v>
                </c:pt>
                <c:pt idx="743">
                  <c:v>39.799999999999997</c:v>
                </c:pt>
                <c:pt idx="744">
                  <c:v>38.520000000000003</c:v>
                </c:pt>
                <c:pt idx="745">
                  <c:v>39.06</c:v>
                </c:pt>
                <c:pt idx="746">
                  <c:v>40.200000000000003</c:v>
                </c:pt>
                <c:pt idx="747">
                  <c:v>38.56</c:v>
                </c:pt>
                <c:pt idx="748">
                  <c:v>37.06</c:v>
                </c:pt>
                <c:pt idx="749">
                  <c:v>36.75</c:v>
                </c:pt>
                <c:pt idx="750">
                  <c:v>36.840000000000003</c:v>
                </c:pt>
                <c:pt idx="751">
                  <c:v>35</c:v>
                </c:pt>
                <c:pt idx="752">
                  <c:v>34.6</c:v>
                </c:pt>
                <c:pt idx="753">
                  <c:v>34.200000000000003</c:v>
                </c:pt>
                <c:pt idx="754">
                  <c:v>33.380000000000003</c:v>
                </c:pt>
                <c:pt idx="755">
                  <c:v>33.049999999999997</c:v>
                </c:pt>
                <c:pt idx="756">
                  <c:v>32.479999999999997</c:v>
                </c:pt>
                <c:pt idx="757">
                  <c:v>32.07</c:v>
                </c:pt>
                <c:pt idx="758">
                  <c:v>31.66</c:v>
                </c:pt>
                <c:pt idx="759">
                  <c:v>31.21</c:v>
                </c:pt>
                <c:pt idx="760">
                  <c:v>31.11</c:v>
                </c:pt>
                <c:pt idx="761">
                  <c:v>30.96</c:v>
                </c:pt>
                <c:pt idx="762">
                  <c:v>30.93</c:v>
                </c:pt>
                <c:pt idx="763">
                  <c:v>30.85</c:v>
                </c:pt>
                <c:pt idx="764">
                  <c:v>30.5</c:v>
                </c:pt>
                <c:pt idx="765">
                  <c:v>30.35</c:v>
                </c:pt>
                <c:pt idx="766">
                  <c:v>30.82</c:v>
                </c:pt>
                <c:pt idx="767">
                  <c:v>31.54</c:v>
                </c:pt>
                <c:pt idx="768">
                  <c:v>31.08</c:v>
                </c:pt>
                <c:pt idx="769">
                  <c:v>30.88</c:v>
                </c:pt>
                <c:pt idx="770">
                  <c:v>30.43</c:v>
                </c:pt>
                <c:pt idx="771">
                  <c:v>30.11</c:v>
                </c:pt>
                <c:pt idx="772">
                  <c:v>29.69</c:v>
                </c:pt>
                <c:pt idx="773">
                  <c:v>29.89</c:v>
                </c:pt>
                <c:pt idx="774">
                  <c:v>29.5</c:v>
                </c:pt>
                <c:pt idx="775">
                  <c:v>29.14</c:v>
                </c:pt>
                <c:pt idx="776">
                  <c:v>28.69</c:v>
                </c:pt>
                <c:pt idx="777">
                  <c:v>28.45</c:v>
                </c:pt>
                <c:pt idx="778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D6-43A0-BCE9-6405FD837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2712927"/>
        <c:axId val="1102713887"/>
      </c:scatterChart>
      <c:valAx>
        <c:axId val="658913279"/>
        <c:scaling>
          <c:orientation val="minMax"/>
          <c:max val="45657"/>
          <c:min val="4456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911359"/>
        <c:crosses val="autoZero"/>
        <c:crossBetween val="midCat"/>
        <c:majorUnit val="182.5"/>
      </c:valAx>
      <c:valAx>
        <c:axId val="65891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TSS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913279"/>
        <c:crosses val="autoZero"/>
        <c:crossBetween val="midCat"/>
      </c:valAx>
      <c:valAx>
        <c:axId val="11027138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(cfs)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2712927"/>
        <c:crosses val="max"/>
        <c:crossBetween val="midCat"/>
      </c:valAx>
      <c:valAx>
        <c:axId val="110271292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027138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01910177894428"/>
          <c:y val="0.13898733077454495"/>
          <c:w val="0.19013642295694796"/>
          <c:h val="6.0970073051322772E-2"/>
        </c:manualLayout>
      </c:layout>
      <c:overlay val="0"/>
      <c:spPr>
        <a:solidFill>
          <a:schemeClr val="bg1"/>
        </a:solidFill>
        <a:ln>
          <a:solidFill>
            <a:schemeClr val="tx1">
              <a:lumMod val="25000"/>
              <a:lumOff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v. TSS at Silver Run Bridge - Figure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Flow_TSS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3842796733741618"/>
                  <c:y val="-0.20736848540950714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SRBridge!$F$2:$F$15</c:f>
              <c:numCache>
                <c:formatCode>General</c:formatCode>
                <c:ptCount val="14"/>
                <c:pt idx="0">
                  <c:v>19.77</c:v>
                </c:pt>
                <c:pt idx="1">
                  <c:v>338.4</c:v>
                </c:pt>
                <c:pt idx="2">
                  <c:v>385.3</c:v>
                </c:pt>
                <c:pt idx="3">
                  <c:v>158.19999999999999</c:v>
                </c:pt>
                <c:pt idx="4">
                  <c:v>105.8</c:v>
                </c:pt>
                <c:pt idx="5">
                  <c:v>86.8</c:v>
                </c:pt>
                <c:pt idx="6">
                  <c:v>71.7</c:v>
                </c:pt>
                <c:pt idx="7">
                  <c:v>39.33</c:v>
                </c:pt>
                <c:pt idx="8">
                  <c:v>136.5</c:v>
                </c:pt>
                <c:pt idx="9">
                  <c:v>427.7</c:v>
                </c:pt>
                <c:pt idx="10">
                  <c:v>159.80000000000001</c:v>
                </c:pt>
                <c:pt idx="11">
                  <c:v>76.680000000000007</c:v>
                </c:pt>
                <c:pt idx="12">
                  <c:v>37.06</c:v>
                </c:pt>
                <c:pt idx="13">
                  <c:v>28.69</c:v>
                </c:pt>
              </c:numCache>
            </c:numRef>
          </c:xVal>
          <c:yVal>
            <c:numRef>
              <c:f>SRBridge!$D$2:$D$15</c:f>
              <c:numCache>
                <c:formatCode>General</c:formatCode>
                <c:ptCount val="14"/>
                <c:pt idx="0">
                  <c:v>0.4</c:v>
                </c:pt>
                <c:pt idx="1">
                  <c:v>2.6</c:v>
                </c:pt>
                <c:pt idx="2">
                  <c:v>2.2000000000000002</c:v>
                </c:pt>
                <c:pt idx="3">
                  <c:v>1.8</c:v>
                </c:pt>
                <c:pt idx="4">
                  <c:v>1.3</c:v>
                </c:pt>
                <c:pt idx="5">
                  <c:v>1</c:v>
                </c:pt>
                <c:pt idx="6">
                  <c:v>0.6</c:v>
                </c:pt>
                <c:pt idx="7">
                  <c:v>1.4</c:v>
                </c:pt>
                <c:pt idx="8">
                  <c:v>2.1</c:v>
                </c:pt>
                <c:pt idx="9">
                  <c:v>7.2</c:v>
                </c:pt>
                <c:pt idx="10">
                  <c:v>1.2</c:v>
                </c:pt>
                <c:pt idx="11">
                  <c:v>1.5</c:v>
                </c:pt>
                <c:pt idx="12">
                  <c:v>0.4</c:v>
                </c:pt>
                <c:pt idx="13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FE-4096-AAB3-88BFFB04D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3011807"/>
        <c:axId val="2013012287"/>
      </c:scatterChart>
      <c:valAx>
        <c:axId val="2013011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(cfs)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012287"/>
        <c:crosses val="autoZero"/>
        <c:crossBetween val="midCat"/>
      </c:valAx>
      <c:valAx>
        <c:axId val="2013012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TSS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011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Nitrate-N &amp; TN: Clear Creek - Figure 7 with separate axes</a:t>
            </a:r>
          </a:p>
        </c:rich>
      </c:tx>
      <c:layout>
        <c:manualLayout>
          <c:xMode val="edge"/>
          <c:yMode val="edge"/>
          <c:x val="0.14152770487022454"/>
          <c:y val="8.542373451379517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99241761446487"/>
          <c:y val="0.14002219671841698"/>
          <c:w val="0.74001516477107032"/>
          <c:h val="0.65497041605301054"/>
        </c:manualLayout>
      </c:layout>
      <c:scatterChart>
        <c:scatterStyle val="lineMarker"/>
        <c:varyColors val="0"/>
        <c:ser>
          <c:idx val="0"/>
          <c:order val="0"/>
          <c:tx>
            <c:v>Nitrate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ClearCreek!$B$2:$B$22</c:f>
              <c:numCache>
                <c:formatCode>m/d/yyyy</c:formatCode>
                <c:ptCount val="21"/>
                <c:pt idx="0">
                  <c:v>44683</c:v>
                </c:pt>
                <c:pt idx="1">
                  <c:v>44711</c:v>
                </c:pt>
                <c:pt idx="2">
                  <c:v>44745</c:v>
                </c:pt>
                <c:pt idx="3">
                  <c:v>44781</c:v>
                </c:pt>
                <c:pt idx="4">
                  <c:v>44801</c:v>
                </c:pt>
                <c:pt idx="5">
                  <c:v>44829</c:v>
                </c:pt>
                <c:pt idx="6">
                  <c:v>44858</c:v>
                </c:pt>
                <c:pt idx="7">
                  <c:v>45039</c:v>
                </c:pt>
                <c:pt idx="8">
                  <c:v>45074</c:v>
                </c:pt>
                <c:pt idx="9">
                  <c:v>45102</c:v>
                </c:pt>
                <c:pt idx="10">
                  <c:v>45137</c:v>
                </c:pt>
                <c:pt idx="11">
                  <c:v>45166</c:v>
                </c:pt>
                <c:pt idx="12">
                  <c:v>45194</c:v>
                </c:pt>
                <c:pt idx="13">
                  <c:v>45236</c:v>
                </c:pt>
                <c:pt idx="14">
                  <c:v>45411</c:v>
                </c:pt>
                <c:pt idx="15">
                  <c:v>45439</c:v>
                </c:pt>
                <c:pt idx="16">
                  <c:v>45467</c:v>
                </c:pt>
                <c:pt idx="17">
                  <c:v>45501</c:v>
                </c:pt>
                <c:pt idx="18">
                  <c:v>45530</c:v>
                </c:pt>
                <c:pt idx="19">
                  <c:v>45564</c:v>
                </c:pt>
                <c:pt idx="20">
                  <c:v>45592</c:v>
                </c:pt>
              </c:numCache>
            </c:numRef>
          </c:xVal>
          <c:yVal>
            <c:numRef>
              <c:f>ClearCreek!$C$2:$C$22</c:f>
              <c:numCache>
                <c:formatCode>General</c:formatCode>
                <c:ptCount val="21"/>
                <c:pt idx="0">
                  <c:v>0.222</c:v>
                </c:pt>
                <c:pt idx="1">
                  <c:v>0.26100000000000001</c:v>
                </c:pt>
                <c:pt idx="2">
                  <c:v>8.9300000000000004E-2</c:v>
                </c:pt>
                <c:pt idx="3">
                  <c:v>0.19800000000000001</c:v>
                </c:pt>
                <c:pt idx="4">
                  <c:v>0.39600000000000002</c:v>
                </c:pt>
                <c:pt idx="5">
                  <c:v>0.42899999999999999</c:v>
                </c:pt>
                <c:pt idx="6">
                  <c:v>0.40899999999999997</c:v>
                </c:pt>
                <c:pt idx="7">
                  <c:v>0.63300000000000001</c:v>
                </c:pt>
                <c:pt idx="8">
                  <c:v>0.23100000000000001</c:v>
                </c:pt>
                <c:pt idx="9">
                  <c:v>0.20200000000000001</c:v>
                </c:pt>
                <c:pt idx="10">
                  <c:v>0.20799999999999999</c:v>
                </c:pt>
                <c:pt idx="11">
                  <c:v>0.26100000000000001</c:v>
                </c:pt>
                <c:pt idx="12">
                  <c:v>0.214</c:v>
                </c:pt>
                <c:pt idx="13">
                  <c:v>0.46</c:v>
                </c:pt>
                <c:pt idx="14">
                  <c:v>0.22500000000000001</c:v>
                </c:pt>
                <c:pt idx="15">
                  <c:v>0.249</c:v>
                </c:pt>
                <c:pt idx="16">
                  <c:v>2.3400000000000001E-2</c:v>
                </c:pt>
                <c:pt idx="17">
                  <c:v>0.308</c:v>
                </c:pt>
                <c:pt idx="18">
                  <c:v>0.222</c:v>
                </c:pt>
                <c:pt idx="19">
                  <c:v>0.16600000000000001</c:v>
                </c:pt>
                <c:pt idx="20">
                  <c:v>0.30099999999999999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5A-4E8D-9275-CFF53CA4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0799631"/>
        <c:axId val="1710805391"/>
      </c:scatterChart>
      <c:scatterChart>
        <c:scatterStyle val="lineMarker"/>
        <c:varyColors val="0"/>
        <c:ser>
          <c:idx val="1"/>
          <c:order val="1"/>
          <c:tx>
            <c:v>TN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ClearCreek!$B$2:$B$22</c:f>
              <c:numCache>
                <c:formatCode>m/d/yyyy</c:formatCode>
                <c:ptCount val="21"/>
                <c:pt idx="0">
                  <c:v>44683</c:v>
                </c:pt>
                <c:pt idx="1">
                  <c:v>44711</c:v>
                </c:pt>
                <c:pt idx="2">
                  <c:v>44745</c:v>
                </c:pt>
                <c:pt idx="3">
                  <c:v>44781</c:v>
                </c:pt>
                <c:pt idx="4">
                  <c:v>44801</c:v>
                </c:pt>
                <c:pt idx="5">
                  <c:v>44829</c:v>
                </c:pt>
                <c:pt idx="6">
                  <c:v>44858</c:v>
                </c:pt>
                <c:pt idx="7">
                  <c:v>45039</c:v>
                </c:pt>
                <c:pt idx="8">
                  <c:v>45074</c:v>
                </c:pt>
                <c:pt idx="9">
                  <c:v>45102</c:v>
                </c:pt>
                <c:pt idx="10">
                  <c:v>45137</c:v>
                </c:pt>
                <c:pt idx="11">
                  <c:v>45166</c:v>
                </c:pt>
                <c:pt idx="12">
                  <c:v>45194</c:v>
                </c:pt>
                <c:pt idx="13">
                  <c:v>45236</c:v>
                </c:pt>
                <c:pt idx="14">
                  <c:v>45411</c:v>
                </c:pt>
                <c:pt idx="15">
                  <c:v>45439</c:v>
                </c:pt>
                <c:pt idx="16">
                  <c:v>45467</c:v>
                </c:pt>
                <c:pt idx="17">
                  <c:v>45501</c:v>
                </c:pt>
                <c:pt idx="18">
                  <c:v>45530</c:v>
                </c:pt>
                <c:pt idx="19">
                  <c:v>45564</c:v>
                </c:pt>
                <c:pt idx="20">
                  <c:v>45592</c:v>
                </c:pt>
              </c:numCache>
            </c:numRef>
          </c:xVal>
          <c:yVal>
            <c:numRef>
              <c:f>ClearCreek!$E$2:$E$22</c:f>
              <c:numCache>
                <c:formatCode>General</c:formatCode>
                <c:ptCount val="21"/>
                <c:pt idx="0">
                  <c:v>0.55200000000000005</c:v>
                </c:pt>
                <c:pt idx="1">
                  <c:v>2.2200000000000002</c:v>
                </c:pt>
                <c:pt idx="2">
                  <c:v>0.39300000000000002</c:v>
                </c:pt>
                <c:pt idx="3">
                  <c:v>0.45100000000000001</c:v>
                </c:pt>
                <c:pt idx="4">
                  <c:v>0.67600000000000005</c:v>
                </c:pt>
                <c:pt idx="5">
                  <c:v>0.65500000000000003</c:v>
                </c:pt>
                <c:pt idx="6">
                  <c:v>0.56499999999999995</c:v>
                </c:pt>
                <c:pt idx="7">
                  <c:v>1.02</c:v>
                </c:pt>
                <c:pt idx="8">
                  <c:v>0.77600000000000002</c:v>
                </c:pt>
                <c:pt idx="9">
                  <c:v>0.61</c:v>
                </c:pt>
                <c:pt idx="10">
                  <c:v>0.52</c:v>
                </c:pt>
                <c:pt idx="11">
                  <c:v>0.56299999999999994</c:v>
                </c:pt>
                <c:pt idx="12">
                  <c:v>0.435</c:v>
                </c:pt>
                <c:pt idx="13">
                  <c:v>0.63200000000000001</c:v>
                </c:pt>
                <c:pt idx="14">
                  <c:v>0.68</c:v>
                </c:pt>
                <c:pt idx="15">
                  <c:v>0.67600000000000005</c:v>
                </c:pt>
                <c:pt idx="16">
                  <c:v>0.374</c:v>
                </c:pt>
                <c:pt idx="17">
                  <c:v>0.621</c:v>
                </c:pt>
                <c:pt idx="18">
                  <c:v>0.48699999999999999</c:v>
                </c:pt>
                <c:pt idx="19">
                  <c:v>0.38200000000000001</c:v>
                </c:pt>
                <c:pt idx="20">
                  <c:v>0.47099999999999997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5A-4E8D-9275-CFF53CA4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491903"/>
        <c:axId val="1245942943"/>
      </c:scatterChart>
      <c:valAx>
        <c:axId val="1710799631"/>
        <c:scaling>
          <c:orientation val="minMax"/>
          <c:max val="45657"/>
          <c:min val="4456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805391"/>
        <c:crosses val="autoZero"/>
        <c:crossBetween val="midCat"/>
        <c:majorUnit val="182.5"/>
      </c:valAx>
      <c:valAx>
        <c:axId val="1710805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0799631"/>
        <c:crosses val="autoZero"/>
        <c:crossBetween val="midCat"/>
      </c:valAx>
      <c:valAx>
        <c:axId val="12459429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491903"/>
        <c:crosses val="max"/>
        <c:crossBetween val="midCat"/>
      </c:valAx>
      <c:valAx>
        <c:axId val="38249190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59429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943161271507718"/>
          <c:y val="0.13426865970029755"/>
          <c:w val="0.23150714494021576"/>
          <c:h val="5.0053319768672076E-2"/>
        </c:manualLayout>
      </c:layout>
      <c:overlay val="0"/>
      <c:spPr>
        <a:solidFill>
          <a:schemeClr val="bg1"/>
        </a:solidFill>
        <a:ln>
          <a:solidFill>
            <a:schemeClr val="tx1">
              <a:lumMod val="25000"/>
              <a:lumOff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TP &amp; Ortho-P: Clear Creek - Figure 14 separate axes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99241761446487"/>
          <c:y val="0.13978524457608957"/>
          <c:w val="0.70997812773403324"/>
          <c:h val="0.62838484373411629"/>
        </c:manualLayout>
      </c:layout>
      <c:scatterChart>
        <c:scatterStyle val="lineMarker"/>
        <c:varyColors val="0"/>
        <c:ser>
          <c:idx val="0"/>
          <c:order val="0"/>
          <c:tx>
            <c:v>TP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ClearCreek!$B$2:$B$22</c:f>
              <c:numCache>
                <c:formatCode>m/d/yyyy</c:formatCode>
                <c:ptCount val="21"/>
                <c:pt idx="0">
                  <c:v>44683</c:v>
                </c:pt>
                <c:pt idx="1">
                  <c:v>44711</c:v>
                </c:pt>
                <c:pt idx="2">
                  <c:v>44745</c:v>
                </c:pt>
                <c:pt idx="3">
                  <c:v>44781</c:v>
                </c:pt>
                <c:pt idx="4">
                  <c:v>44801</c:v>
                </c:pt>
                <c:pt idx="5">
                  <c:v>44829</c:v>
                </c:pt>
                <c:pt idx="6">
                  <c:v>44858</c:v>
                </c:pt>
                <c:pt idx="7">
                  <c:v>45039</c:v>
                </c:pt>
                <c:pt idx="8">
                  <c:v>45074</c:v>
                </c:pt>
                <c:pt idx="9">
                  <c:v>45102</c:v>
                </c:pt>
                <c:pt idx="10">
                  <c:v>45137</c:v>
                </c:pt>
                <c:pt idx="11">
                  <c:v>45166</c:v>
                </c:pt>
                <c:pt idx="12">
                  <c:v>45194</c:v>
                </c:pt>
                <c:pt idx="13">
                  <c:v>45236</c:v>
                </c:pt>
                <c:pt idx="14">
                  <c:v>45411</c:v>
                </c:pt>
                <c:pt idx="15">
                  <c:v>45439</c:v>
                </c:pt>
                <c:pt idx="16">
                  <c:v>45467</c:v>
                </c:pt>
                <c:pt idx="17">
                  <c:v>45501</c:v>
                </c:pt>
                <c:pt idx="18">
                  <c:v>45530</c:v>
                </c:pt>
                <c:pt idx="19">
                  <c:v>45564</c:v>
                </c:pt>
                <c:pt idx="20">
                  <c:v>45592</c:v>
                </c:pt>
              </c:numCache>
            </c:numRef>
          </c:xVal>
          <c:yVal>
            <c:numRef>
              <c:f>ClearCreek!$F$2:$F$22</c:f>
              <c:numCache>
                <c:formatCode>General</c:formatCode>
                <c:ptCount val="21"/>
                <c:pt idx="0">
                  <c:v>3.5299999999999998E-2</c:v>
                </c:pt>
                <c:pt idx="1">
                  <c:v>0.45</c:v>
                </c:pt>
                <c:pt idx="2">
                  <c:v>5.5399999999999998E-2</c:v>
                </c:pt>
                <c:pt idx="3">
                  <c:v>3.7600000000000001E-2</c:v>
                </c:pt>
                <c:pt idx="4">
                  <c:v>4.5900000000000003E-2</c:v>
                </c:pt>
                <c:pt idx="5">
                  <c:v>3.9E-2</c:v>
                </c:pt>
                <c:pt idx="6">
                  <c:v>1.4800000000000001E-2</c:v>
                </c:pt>
                <c:pt idx="7">
                  <c:v>5.1200000000000002E-2</c:v>
                </c:pt>
                <c:pt idx="8">
                  <c:v>0.11700000000000001</c:v>
                </c:pt>
                <c:pt idx="9">
                  <c:v>8.3299999999999999E-2</c:v>
                </c:pt>
                <c:pt idx="10">
                  <c:v>5.8599999999999999E-2</c:v>
                </c:pt>
                <c:pt idx="11">
                  <c:v>4.9500000000000002E-2</c:v>
                </c:pt>
                <c:pt idx="12">
                  <c:v>3.27E-2</c:v>
                </c:pt>
                <c:pt idx="13">
                  <c:v>1.9300000000000001E-2</c:v>
                </c:pt>
                <c:pt idx="14">
                  <c:v>2.29E-2</c:v>
                </c:pt>
                <c:pt idx="15">
                  <c:v>4.7600000000000003E-2</c:v>
                </c:pt>
                <c:pt idx="16">
                  <c:v>3.2000000000000001E-2</c:v>
                </c:pt>
                <c:pt idx="17">
                  <c:v>6.6799999999999998E-2</c:v>
                </c:pt>
                <c:pt idx="18">
                  <c:v>3.8699999999999998E-2</c:v>
                </c:pt>
                <c:pt idx="19">
                  <c:v>2.24E-2</c:v>
                </c:pt>
                <c:pt idx="20">
                  <c:v>1.9099999999999999E-2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47-4DDA-A38D-1C7F48055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432495"/>
        <c:axId val="409434415"/>
      </c:scatterChart>
      <c:scatterChart>
        <c:scatterStyle val="lineMarker"/>
        <c:varyColors val="0"/>
        <c:ser>
          <c:idx val="1"/>
          <c:order val="1"/>
          <c:tx>
            <c:v>Ortho-P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ClearCreek!$B$2:$B$22</c:f>
              <c:numCache>
                <c:formatCode>m/d/yyyy</c:formatCode>
                <c:ptCount val="21"/>
                <c:pt idx="0">
                  <c:v>44683</c:v>
                </c:pt>
                <c:pt idx="1">
                  <c:v>44711</c:v>
                </c:pt>
                <c:pt idx="2">
                  <c:v>44745</c:v>
                </c:pt>
                <c:pt idx="3">
                  <c:v>44781</c:v>
                </c:pt>
                <c:pt idx="4">
                  <c:v>44801</c:v>
                </c:pt>
                <c:pt idx="5">
                  <c:v>44829</c:v>
                </c:pt>
                <c:pt idx="6">
                  <c:v>44858</c:v>
                </c:pt>
                <c:pt idx="7">
                  <c:v>45039</c:v>
                </c:pt>
                <c:pt idx="8">
                  <c:v>45074</c:v>
                </c:pt>
                <c:pt idx="9">
                  <c:v>45102</c:v>
                </c:pt>
                <c:pt idx="10">
                  <c:v>45137</c:v>
                </c:pt>
                <c:pt idx="11">
                  <c:v>45166</c:v>
                </c:pt>
                <c:pt idx="12">
                  <c:v>45194</c:v>
                </c:pt>
                <c:pt idx="13">
                  <c:v>45236</c:v>
                </c:pt>
                <c:pt idx="14">
                  <c:v>45411</c:v>
                </c:pt>
                <c:pt idx="15">
                  <c:v>45439</c:v>
                </c:pt>
                <c:pt idx="16">
                  <c:v>45467</c:v>
                </c:pt>
                <c:pt idx="17">
                  <c:v>45501</c:v>
                </c:pt>
                <c:pt idx="18">
                  <c:v>45530</c:v>
                </c:pt>
                <c:pt idx="19">
                  <c:v>45564</c:v>
                </c:pt>
                <c:pt idx="20">
                  <c:v>45592</c:v>
                </c:pt>
              </c:numCache>
            </c:numRef>
          </c:xVal>
          <c:yVal>
            <c:numRef>
              <c:f>ClearCreek!$D$2:$D$22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5.8999999999999999E-3</c:v>
                </c:pt>
                <c:pt idx="8">
                  <c:v>8.9999999999999993E-3</c:v>
                </c:pt>
                <c:pt idx="9">
                  <c:v>1.0999999999999999E-2</c:v>
                </c:pt>
                <c:pt idx="10">
                  <c:v>1.1900000000000001E-2</c:v>
                </c:pt>
                <c:pt idx="11">
                  <c:v>1.3299999999999999E-2</c:v>
                </c:pt>
                <c:pt idx="12">
                  <c:v>5.3E-3</c:v>
                </c:pt>
                <c:pt idx="13">
                  <c:v>2.3999999999999998E-3</c:v>
                </c:pt>
                <c:pt idx="14">
                  <c:v>2.7000000000000001E-3</c:v>
                </c:pt>
                <c:pt idx="15">
                  <c:v>5.5999999999999999E-3</c:v>
                </c:pt>
                <c:pt idx="16">
                  <c:v>1.6999999999999999E-3</c:v>
                </c:pt>
                <c:pt idx="17">
                  <c:v>8.6E-3</c:v>
                </c:pt>
                <c:pt idx="18">
                  <c:v>5.1000000000000004E-3</c:v>
                </c:pt>
                <c:pt idx="19">
                  <c:v>3.7000000000000002E-3</c:v>
                </c:pt>
                <c:pt idx="20">
                  <c:v>1.6000000000000001E-3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47-4DDA-A38D-1C7F48055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8550047"/>
        <c:axId val="1248551487"/>
      </c:scatterChart>
      <c:valAx>
        <c:axId val="409432495"/>
        <c:scaling>
          <c:orientation val="minMax"/>
          <c:max val="45657"/>
          <c:min val="4456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434415"/>
        <c:crosses val="autoZero"/>
        <c:crossBetween val="midCat"/>
        <c:majorUnit val="182.5"/>
      </c:valAx>
      <c:valAx>
        <c:axId val="409434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TP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432495"/>
        <c:crosses val="autoZero"/>
        <c:crossBetween val="midCat"/>
        <c:majorUnit val="0.1"/>
      </c:valAx>
      <c:valAx>
        <c:axId val="124855148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Ortho-P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8550047"/>
        <c:crosses val="max"/>
        <c:crossBetween val="midCat"/>
      </c:valAx>
      <c:valAx>
        <c:axId val="124855004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8551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128171478565184"/>
          <c:y val="0.15804696323501305"/>
          <c:w val="0.22336235053951589"/>
          <c:h val="7.5032665170115351E-2"/>
        </c:manualLayout>
      </c:layout>
      <c:overlay val="0"/>
      <c:spPr>
        <a:solidFill>
          <a:schemeClr val="bg1"/>
        </a:solidFill>
        <a:ln>
          <a:solidFill>
            <a:schemeClr val="tx1">
              <a:lumMod val="25000"/>
              <a:lumOff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Nitrate-N, TN, &amp; Flow at WF Silver Run Bridge - Figure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0723242927967"/>
          <c:y val="0.14002219671841698"/>
          <c:w val="0.71769116360454943"/>
          <c:h val="0.6277549131025566"/>
        </c:manualLayout>
      </c:layout>
      <c:scatterChart>
        <c:scatterStyle val="lineMarker"/>
        <c:varyColors val="0"/>
        <c:ser>
          <c:idx val="0"/>
          <c:order val="0"/>
          <c:tx>
            <c:v>Nitrate-N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CrossTabClean!$C$23:$C$36</c:f>
              <c:numCache>
                <c:formatCode>m/d/yyyy</c:formatCode>
                <c:ptCount val="14"/>
                <c:pt idx="0">
                  <c:v>45039</c:v>
                </c:pt>
                <c:pt idx="1">
                  <c:v>45074</c:v>
                </c:pt>
                <c:pt idx="2">
                  <c:v>45102</c:v>
                </c:pt>
                <c:pt idx="3">
                  <c:v>45137</c:v>
                </c:pt>
                <c:pt idx="4">
                  <c:v>45166</c:v>
                </c:pt>
                <c:pt idx="5">
                  <c:v>45194</c:v>
                </c:pt>
                <c:pt idx="6">
                  <c:v>45236</c:v>
                </c:pt>
                <c:pt idx="7">
                  <c:v>45411</c:v>
                </c:pt>
                <c:pt idx="8">
                  <c:v>45439</c:v>
                </c:pt>
                <c:pt idx="9">
                  <c:v>45467</c:v>
                </c:pt>
                <c:pt idx="10">
                  <c:v>45501</c:v>
                </c:pt>
                <c:pt idx="11">
                  <c:v>45530</c:v>
                </c:pt>
                <c:pt idx="12">
                  <c:v>45564</c:v>
                </c:pt>
                <c:pt idx="13">
                  <c:v>45592</c:v>
                </c:pt>
              </c:numCache>
            </c:numRef>
          </c:xVal>
          <c:yVal>
            <c:numRef>
              <c:f>CrossTabClean!$G$23:$G$36</c:f>
              <c:numCache>
                <c:formatCode>0.00</c:formatCode>
                <c:ptCount val="14"/>
                <c:pt idx="0">
                  <c:v>0.14599999999999999</c:v>
                </c:pt>
                <c:pt idx="1">
                  <c:v>0.14199999999999999</c:v>
                </c:pt>
                <c:pt idx="2">
                  <c:v>0.11</c:v>
                </c:pt>
                <c:pt idx="3">
                  <c:v>8.0100000000000005E-2</c:v>
                </c:pt>
                <c:pt idx="4">
                  <c:v>0.14799999999999999</c:v>
                </c:pt>
                <c:pt idx="5">
                  <c:v>0.16600000000000001</c:v>
                </c:pt>
                <c:pt idx="6">
                  <c:v>0.153</c:v>
                </c:pt>
                <c:pt idx="7">
                  <c:v>0.115</c:v>
                </c:pt>
                <c:pt idx="8">
                  <c:v>8.5000000000000006E-2</c:v>
                </c:pt>
                <c:pt idx="9">
                  <c:v>0.14199999999999999</c:v>
                </c:pt>
                <c:pt idx="10">
                  <c:v>0.105</c:v>
                </c:pt>
                <c:pt idx="11">
                  <c:v>0.12</c:v>
                </c:pt>
                <c:pt idx="12">
                  <c:v>0.16200000000000001</c:v>
                </c:pt>
                <c:pt idx="13">
                  <c:v>0.14699999999999999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FE-4287-B271-39B9338A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702512"/>
        <c:axId val="1920703952"/>
      </c:scatterChart>
      <c:scatterChart>
        <c:scatterStyle val="lineMarker"/>
        <c:varyColors val="0"/>
        <c:ser>
          <c:idx val="1"/>
          <c:order val="1"/>
          <c:tx>
            <c:v>Flow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FlowDNRC!$A$2:$A$780</c:f>
              <c:numCache>
                <c:formatCode>m/d/yyyy</c:formatCode>
                <c:ptCount val="779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45004</c:v>
                </c:pt>
                <c:pt idx="305">
                  <c:v>45005</c:v>
                </c:pt>
                <c:pt idx="306">
                  <c:v>45006</c:v>
                </c:pt>
                <c:pt idx="307">
                  <c:v>45007</c:v>
                </c:pt>
                <c:pt idx="308">
                  <c:v>45008</c:v>
                </c:pt>
                <c:pt idx="309">
                  <c:v>45009</c:v>
                </c:pt>
                <c:pt idx="310">
                  <c:v>45010</c:v>
                </c:pt>
                <c:pt idx="311">
                  <c:v>45011</c:v>
                </c:pt>
                <c:pt idx="312">
                  <c:v>45012</c:v>
                </c:pt>
                <c:pt idx="313">
                  <c:v>45013</c:v>
                </c:pt>
                <c:pt idx="314">
                  <c:v>45014</c:v>
                </c:pt>
                <c:pt idx="315">
                  <c:v>45015</c:v>
                </c:pt>
                <c:pt idx="316">
                  <c:v>45016</c:v>
                </c:pt>
                <c:pt idx="317">
                  <c:v>45017</c:v>
                </c:pt>
                <c:pt idx="318">
                  <c:v>45018</c:v>
                </c:pt>
                <c:pt idx="319">
                  <c:v>45019</c:v>
                </c:pt>
                <c:pt idx="320">
                  <c:v>45020</c:v>
                </c:pt>
                <c:pt idx="321">
                  <c:v>45021</c:v>
                </c:pt>
                <c:pt idx="322">
                  <c:v>45022</c:v>
                </c:pt>
                <c:pt idx="323">
                  <c:v>45023</c:v>
                </c:pt>
                <c:pt idx="324">
                  <c:v>45024</c:v>
                </c:pt>
                <c:pt idx="325">
                  <c:v>45025</c:v>
                </c:pt>
                <c:pt idx="326">
                  <c:v>45026</c:v>
                </c:pt>
                <c:pt idx="327">
                  <c:v>45027</c:v>
                </c:pt>
                <c:pt idx="328">
                  <c:v>45028</c:v>
                </c:pt>
                <c:pt idx="329">
                  <c:v>45029</c:v>
                </c:pt>
                <c:pt idx="330">
                  <c:v>45030</c:v>
                </c:pt>
                <c:pt idx="331">
                  <c:v>45031</c:v>
                </c:pt>
                <c:pt idx="332">
                  <c:v>45032</c:v>
                </c:pt>
                <c:pt idx="333">
                  <c:v>45033</c:v>
                </c:pt>
                <c:pt idx="334">
                  <c:v>45034</c:v>
                </c:pt>
                <c:pt idx="335">
                  <c:v>45035</c:v>
                </c:pt>
                <c:pt idx="336">
                  <c:v>45036</c:v>
                </c:pt>
                <c:pt idx="337">
                  <c:v>45037</c:v>
                </c:pt>
                <c:pt idx="338">
                  <c:v>45038</c:v>
                </c:pt>
                <c:pt idx="339">
                  <c:v>45039</c:v>
                </c:pt>
                <c:pt idx="340">
                  <c:v>45040</c:v>
                </c:pt>
                <c:pt idx="341">
                  <c:v>45041</c:v>
                </c:pt>
                <c:pt idx="342">
                  <c:v>45042</c:v>
                </c:pt>
                <c:pt idx="343">
                  <c:v>45043</c:v>
                </c:pt>
                <c:pt idx="344">
                  <c:v>45044</c:v>
                </c:pt>
                <c:pt idx="345">
                  <c:v>45045</c:v>
                </c:pt>
                <c:pt idx="346">
                  <c:v>45046</c:v>
                </c:pt>
                <c:pt idx="347">
                  <c:v>45047</c:v>
                </c:pt>
                <c:pt idx="348">
                  <c:v>45048</c:v>
                </c:pt>
                <c:pt idx="349">
                  <c:v>45049</c:v>
                </c:pt>
                <c:pt idx="350">
                  <c:v>45050</c:v>
                </c:pt>
                <c:pt idx="351">
                  <c:v>45051</c:v>
                </c:pt>
                <c:pt idx="352">
                  <c:v>45052</c:v>
                </c:pt>
                <c:pt idx="353">
                  <c:v>45053</c:v>
                </c:pt>
                <c:pt idx="354">
                  <c:v>45054</c:v>
                </c:pt>
                <c:pt idx="355">
                  <c:v>45055</c:v>
                </c:pt>
                <c:pt idx="356">
                  <c:v>45056</c:v>
                </c:pt>
                <c:pt idx="357">
                  <c:v>45057</c:v>
                </c:pt>
                <c:pt idx="358">
                  <c:v>45058</c:v>
                </c:pt>
                <c:pt idx="359">
                  <c:v>45059</c:v>
                </c:pt>
                <c:pt idx="360">
                  <c:v>45060</c:v>
                </c:pt>
                <c:pt idx="361">
                  <c:v>45061</c:v>
                </c:pt>
                <c:pt idx="362">
                  <c:v>45062</c:v>
                </c:pt>
                <c:pt idx="363">
                  <c:v>45063</c:v>
                </c:pt>
                <c:pt idx="364">
                  <c:v>45064</c:v>
                </c:pt>
                <c:pt idx="365">
                  <c:v>45065</c:v>
                </c:pt>
                <c:pt idx="366">
                  <c:v>45066</c:v>
                </c:pt>
                <c:pt idx="367">
                  <c:v>45067</c:v>
                </c:pt>
                <c:pt idx="368">
                  <c:v>45068</c:v>
                </c:pt>
                <c:pt idx="369">
                  <c:v>45069</c:v>
                </c:pt>
                <c:pt idx="370">
                  <c:v>45070</c:v>
                </c:pt>
                <c:pt idx="371">
                  <c:v>45071</c:v>
                </c:pt>
                <c:pt idx="372">
                  <c:v>45072</c:v>
                </c:pt>
                <c:pt idx="373">
                  <c:v>45073</c:v>
                </c:pt>
                <c:pt idx="374">
                  <c:v>45074</c:v>
                </c:pt>
                <c:pt idx="375">
                  <c:v>45075</c:v>
                </c:pt>
                <c:pt idx="376">
                  <c:v>45076</c:v>
                </c:pt>
                <c:pt idx="377">
                  <c:v>45077</c:v>
                </c:pt>
                <c:pt idx="378">
                  <c:v>45078</c:v>
                </c:pt>
                <c:pt idx="379">
                  <c:v>45079</c:v>
                </c:pt>
                <c:pt idx="380">
                  <c:v>45080</c:v>
                </c:pt>
                <c:pt idx="381">
                  <c:v>45081</c:v>
                </c:pt>
                <c:pt idx="382">
                  <c:v>45082</c:v>
                </c:pt>
                <c:pt idx="383">
                  <c:v>45083</c:v>
                </c:pt>
                <c:pt idx="384">
                  <c:v>45084</c:v>
                </c:pt>
                <c:pt idx="385">
                  <c:v>45085</c:v>
                </c:pt>
                <c:pt idx="386">
                  <c:v>45086</c:v>
                </c:pt>
                <c:pt idx="387">
                  <c:v>45087</c:v>
                </c:pt>
                <c:pt idx="388">
                  <c:v>45088</c:v>
                </c:pt>
                <c:pt idx="389">
                  <c:v>45089</c:v>
                </c:pt>
                <c:pt idx="390">
                  <c:v>45090</c:v>
                </c:pt>
                <c:pt idx="391">
                  <c:v>45091</c:v>
                </c:pt>
                <c:pt idx="392">
                  <c:v>45092</c:v>
                </c:pt>
                <c:pt idx="393">
                  <c:v>45093</c:v>
                </c:pt>
                <c:pt idx="394">
                  <c:v>45094</c:v>
                </c:pt>
                <c:pt idx="395">
                  <c:v>45095</c:v>
                </c:pt>
                <c:pt idx="396">
                  <c:v>45096</c:v>
                </c:pt>
                <c:pt idx="397">
                  <c:v>45097</c:v>
                </c:pt>
                <c:pt idx="398">
                  <c:v>45098</c:v>
                </c:pt>
                <c:pt idx="399">
                  <c:v>45099</c:v>
                </c:pt>
                <c:pt idx="400">
                  <c:v>45100</c:v>
                </c:pt>
                <c:pt idx="401">
                  <c:v>45101</c:v>
                </c:pt>
                <c:pt idx="402">
                  <c:v>45102</c:v>
                </c:pt>
                <c:pt idx="403">
                  <c:v>45103</c:v>
                </c:pt>
                <c:pt idx="404">
                  <c:v>45104</c:v>
                </c:pt>
                <c:pt idx="405">
                  <c:v>45105</c:v>
                </c:pt>
                <c:pt idx="406">
                  <c:v>45106</c:v>
                </c:pt>
                <c:pt idx="407">
                  <c:v>45107</c:v>
                </c:pt>
                <c:pt idx="408">
                  <c:v>45108</c:v>
                </c:pt>
                <c:pt idx="409">
                  <c:v>45109</c:v>
                </c:pt>
                <c:pt idx="410">
                  <c:v>45110</c:v>
                </c:pt>
                <c:pt idx="411">
                  <c:v>45111</c:v>
                </c:pt>
                <c:pt idx="412">
                  <c:v>45112</c:v>
                </c:pt>
                <c:pt idx="413">
                  <c:v>45113</c:v>
                </c:pt>
                <c:pt idx="414">
                  <c:v>45114</c:v>
                </c:pt>
                <c:pt idx="415">
                  <c:v>45115</c:v>
                </c:pt>
                <c:pt idx="416">
                  <c:v>45116</c:v>
                </c:pt>
                <c:pt idx="417">
                  <c:v>45117</c:v>
                </c:pt>
                <c:pt idx="418">
                  <c:v>45118</c:v>
                </c:pt>
                <c:pt idx="419">
                  <c:v>45119</c:v>
                </c:pt>
                <c:pt idx="420">
                  <c:v>45120</c:v>
                </c:pt>
                <c:pt idx="421">
                  <c:v>45121</c:v>
                </c:pt>
                <c:pt idx="422">
                  <c:v>45122</c:v>
                </c:pt>
                <c:pt idx="423">
                  <c:v>45123</c:v>
                </c:pt>
                <c:pt idx="424">
                  <c:v>45124</c:v>
                </c:pt>
                <c:pt idx="425">
                  <c:v>45125</c:v>
                </c:pt>
                <c:pt idx="426">
                  <c:v>45126</c:v>
                </c:pt>
                <c:pt idx="427">
                  <c:v>45127</c:v>
                </c:pt>
                <c:pt idx="428">
                  <c:v>45128</c:v>
                </c:pt>
                <c:pt idx="429">
                  <c:v>45129</c:v>
                </c:pt>
                <c:pt idx="430">
                  <c:v>45130</c:v>
                </c:pt>
                <c:pt idx="431">
                  <c:v>45131</c:v>
                </c:pt>
                <c:pt idx="432">
                  <c:v>45132</c:v>
                </c:pt>
                <c:pt idx="433">
                  <c:v>45133</c:v>
                </c:pt>
                <c:pt idx="434">
                  <c:v>45134</c:v>
                </c:pt>
                <c:pt idx="435">
                  <c:v>45135</c:v>
                </c:pt>
                <c:pt idx="436">
                  <c:v>45136</c:v>
                </c:pt>
                <c:pt idx="437">
                  <c:v>45137</c:v>
                </c:pt>
                <c:pt idx="438">
                  <c:v>45138</c:v>
                </c:pt>
                <c:pt idx="439">
                  <c:v>45139</c:v>
                </c:pt>
                <c:pt idx="440">
                  <c:v>45140</c:v>
                </c:pt>
                <c:pt idx="441">
                  <c:v>45141</c:v>
                </c:pt>
                <c:pt idx="442">
                  <c:v>45142</c:v>
                </c:pt>
                <c:pt idx="443">
                  <c:v>45143</c:v>
                </c:pt>
                <c:pt idx="444">
                  <c:v>45144</c:v>
                </c:pt>
                <c:pt idx="445">
                  <c:v>45145</c:v>
                </c:pt>
                <c:pt idx="446">
                  <c:v>45146</c:v>
                </c:pt>
                <c:pt idx="447">
                  <c:v>45147</c:v>
                </c:pt>
                <c:pt idx="448">
                  <c:v>45148</c:v>
                </c:pt>
                <c:pt idx="449">
                  <c:v>45149</c:v>
                </c:pt>
                <c:pt idx="450">
                  <c:v>45150</c:v>
                </c:pt>
                <c:pt idx="451">
                  <c:v>45151</c:v>
                </c:pt>
                <c:pt idx="452">
                  <c:v>45152</c:v>
                </c:pt>
                <c:pt idx="453">
                  <c:v>45153</c:v>
                </c:pt>
                <c:pt idx="454">
                  <c:v>45154</c:v>
                </c:pt>
                <c:pt idx="455">
                  <c:v>45155</c:v>
                </c:pt>
                <c:pt idx="456">
                  <c:v>45156</c:v>
                </c:pt>
                <c:pt idx="457">
                  <c:v>45157</c:v>
                </c:pt>
                <c:pt idx="458">
                  <c:v>45158</c:v>
                </c:pt>
                <c:pt idx="459">
                  <c:v>45159</c:v>
                </c:pt>
                <c:pt idx="460">
                  <c:v>45160</c:v>
                </c:pt>
                <c:pt idx="461">
                  <c:v>45161</c:v>
                </c:pt>
                <c:pt idx="462">
                  <c:v>45162</c:v>
                </c:pt>
                <c:pt idx="463">
                  <c:v>45163</c:v>
                </c:pt>
                <c:pt idx="464">
                  <c:v>45164</c:v>
                </c:pt>
                <c:pt idx="465">
                  <c:v>45165</c:v>
                </c:pt>
                <c:pt idx="466">
                  <c:v>45166</c:v>
                </c:pt>
                <c:pt idx="467">
                  <c:v>45167</c:v>
                </c:pt>
                <c:pt idx="468">
                  <c:v>45168</c:v>
                </c:pt>
                <c:pt idx="469">
                  <c:v>45169</c:v>
                </c:pt>
                <c:pt idx="470">
                  <c:v>45170</c:v>
                </c:pt>
                <c:pt idx="471">
                  <c:v>45171</c:v>
                </c:pt>
                <c:pt idx="472">
                  <c:v>45172</c:v>
                </c:pt>
                <c:pt idx="473">
                  <c:v>45173</c:v>
                </c:pt>
                <c:pt idx="474">
                  <c:v>45174</c:v>
                </c:pt>
                <c:pt idx="475">
                  <c:v>45175</c:v>
                </c:pt>
                <c:pt idx="476">
                  <c:v>45176</c:v>
                </c:pt>
                <c:pt idx="477">
                  <c:v>45177</c:v>
                </c:pt>
                <c:pt idx="478">
                  <c:v>45178</c:v>
                </c:pt>
                <c:pt idx="479">
                  <c:v>45179</c:v>
                </c:pt>
                <c:pt idx="480">
                  <c:v>45180</c:v>
                </c:pt>
                <c:pt idx="481">
                  <c:v>45181</c:v>
                </c:pt>
                <c:pt idx="482">
                  <c:v>45182</c:v>
                </c:pt>
                <c:pt idx="483">
                  <c:v>45183</c:v>
                </c:pt>
                <c:pt idx="484">
                  <c:v>45184</c:v>
                </c:pt>
                <c:pt idx="485">
                  <c:v>45185</c:v>
                </c:pt>
                <c:pt idx="486">
                  <c:v>45186</c:v>
                </c:pt>
                <c:pt idx="487">
                  <c:v>45187</c:v>
                </c:pt>
                <c:pt idx="488">
                  <c:v>45188</c:v>
                </c:pt>
                <c:pt idx="489">
                  <c:v>45189</c:v>
                </c:pt>
                <c:pt idx="490">
                  <c:v>45190</c:v>
                </c:pt>
                <c:pt idx="491">
                  <c:v>45191</c:v>
                </c:pt>
                <c:pt idx="492">
                  <c:v>45192</c:v>
                </c:pt>
                <c:pt idx="493">
                  <c:v>45193</c:v>
                </c:pt>
                <c:pt idx="494">
                  <c:v>45194</c:v>
                </c:pt>
                <c:pt idx="495">
                  <c:v>45195</c:v>
                </c:pt>
                <c:pt idx="496">
                  <c:v>45196</c:v>
                </c:pt>
                <c:pt idx="497">
                  <c:v>45197</c:v>
                </c:pt>
                <c:pt idx="498">
                  <c:v>45198</c:v>
                </c:pt>
                <c:pt idx="499">
                  <c:v>45199</c:v>
                </c:pt>
                <c:pt idx="500">
                  <c:v>45200</c:v>
                </c:pt>
                <c:pt idx="501">
                  <c:v>45201</c:v>
                </c:pt>
                <c:pt idx="502">
                  <c:v>45202</c:v>
                </c:pt>
                <c:pt idx="503">
                  <c:v>45203</c:v>
                </c:pt>
                <c:pt idx="504">
                  <c:v>45204</c:v>
                </c:pt>
                <c:pt idx="505">
                  <c:v>45205</c:v>
                </c:pt>
                <c:pt idx="506">
                  <c:v>45206</c:v>
                </c:pt>
                <c:pt idx="507">
                  <c:v>45207</c:v>
                </c:pt>
                <c:pt idx="508">
                  <c:v>45208</c:v>
                </c:pt>
                <c:pt idx="509">
                  <c:v>45209</c:v>
                </c:pt>
                <c:pt idx="510">
                  <c:v>45210</c:v>
                </c:pt>
                <c:pt idx="511">
                  <c:v>45211</c:v>
                </c:pt>
                <c:pt idx="512">
                  <c:v>45212</c:v>
                </c:pt>
                <c:pt idx="513">
                  <c:v>45213</c:v>
                </c:pt>
                <c:pt idx="514">
                  <c:v>45214</c:v>
                </c:pt>
                <c:pt idx="515">
                  <c:v>45215</c:v>
                </c:pt>
                <c:pt idx="516">
                  <c:v>45216</c:v>
                </c:pt>
                <c:pt idx="517">
                  <c:v>45217</c:v>
                </c:pt>
                <c:pt idx="518">
                  <c:v>45218</c:v>
                </c:pt>
                <c:pt idx="519">
                  <c:v>45219</c:v>
                </c:pt>
                <c:pt idx="520">
                  <c:v>45220</c:v>
                </c:pt>
                <c:pt idx="521">
                  <c:v>45221</c:v>
                </c:pt>
                <c:pt idx="522">
                  <c:v>45222</c:v>
                </c:pt>
                <c:pt idx="523">
                  <c:v>45223</c:v>
                </c:pt>
                <c:pt idx="524">
                  <c:v>45224</c:v>
                </c:pt>
                <c:pt idx="525">
                  <c:v>45225</c:v>
                </c:pt>
                <c:pt idx="526">
                  <c:v>45226</c:v>
                </c:pt>
                <c:pt idx="527">
                  <c:v>45227</c:v>
                </c:pt>
                <c:pt idx="528">
                  <c:v>45228</c:v>
                </c:pt>
                <c:pt idx="529">
                  <c:v>45229</c:v>
                </c:pt>
                <c:pt idx="530">
                  <c:v>45230</c:v>
                </c:pt>
                <c:pt idx="531">
                  <c:v>45231</c:v>
                </c:pt>
                <c:pt idx="532">
                  <c:v>45232</c:v>
                </c:pt>
                <c:pt idx="533">
                  <c:v>45233</c:v>
                </c:pt>
                <c:pt idx="534">
                  <c:v>45234</c:v>
                </c:pt>
                <c:pt idx="535">
                  <c:v>45235</c:v>
                </c:pt>
                <c:pt idx="536">
                  <c:v>45236</c:v>
                </c:pt>
                <c:pt idx="537">
                  <c:v>45237</c:v>
                </c:pt>
                <c:pt idx="538">
                  <c:v>45238</c:v>
                </c:pt>
                <c:pt idx="539">
                  <c:v>45239</c:v>
                </c:pt>
                <c:pt idx="540">
                  <c:v>45240</c:v>
                </c:pt>
                <c:pt idx="541">
                  <c:v>45241</c:v>
                </c:pt>
                <c:pt idx="542">
                  <c:v>45242</c:v>
                </c:pt>
                <c:pt idx="543">
                  <c:v>45243</c:v>
                </c:pt>
                <c:pt idx="544">
                  <c:v>45244</c:v>
                </c:pt>
                <c:pt idx="545">
                  <c:v>45245</c:v>
                </c:pt>
                <c:pt idx="546">
                  <c:v>45246</c:v>
                </c:pt>
                <c:pt idx="547">
                  <c:v>45247</c:v>
                </c:pt>
                <c:pt idx="548">
                  <c:v>45248</c:v>
                </c:pt>
                <c:pt idx="549">
                  <c:v>45249</c:v>
                </c:pt>
                <c:pt idx="550">
                  <c:v>45250</c:v>
                </c:pt>
                <c:pt idx="551">
                  <c:v>45251</c:v>
                </c:pt>
                <c:pt idx="552">
                  <c:v>45252</c:v>
                </c:pt>
                <c:pt idx="553">
                  <c:v>45253</c:v>
                </c:pt>
                <c:pt idx="554">
                  <c:v>45254</c:v>
                </c:pt>
                <c:pt idx="555">
                  <c:v>45371</c:v>
                </c:pt>
                <c:pt idx="556">
                  <c:v>45372</c:v>
                </c:pt>
                <c:pt idx="557">
                  <c:v>45373</c:v>
                </c:pt>
                <c:pt idx="558">
                  <c:v>45374</c:v>
                </c:pt>
                <c:pt idx="559">
                  <c:v>45375</c:v>
                </c:pt>
                <c:pt idx="560">
                  <c:v>45376</c:v>
                </c:pt>
                <c:pt idx="561">
                  <c:v>45377</c:v>
                </c:pt>
                <c:pt idx="562">
                  <c:v>45378</c:v>
                </c:pt>
                <c:pt idx="563">
                  <c:v>45379</c:v>
                </c:pt>
                <c:pt idx="564">
                  <c:v>45380</c:v>
                </c:pt>
                <c:pt idx="565">
                  <c:v>45381</c:v>
                </c:pt>
                <c:pt idx="566">
                  <c:v>45382</c:v>
                </c:pt>
                <c:pt idx="567">
                  <c:v>45383</c:v>
                </c:pt>
                <c:pt idx="568">
                  <c:v>45384</c:v>
                </c:pt>
                <c:pt idx="569">
                  <c:v>45385</c:v>
                </c:pt>
                <c:pt idx="570">
                  <c:v>45386</c:v>
                </c:pt>
                <c:pt idx="571">
                  <c:v>45387</c:v>
                </c:pt>
                <c:pt idx="572">
                  <c:v>45388</c:v>
                </c:pt>
                <c:pt idx="573">
                  <c:v>45389</c:v>
                </c:pt>
                <c:pt idx="574">
                  <c:v>45390</c:v>
                </c:pt>
                <c:pt idx="575">
                  <c:v>45391</c:v>
                </c:pt>
                <c:pt idx="576">
                  <c:v>45392</c:v>
                </c:pt>
                <c:pt idx="577">
                  <c:v>45393</c:v>
                </c:pt>
                <c:pt idx="578">
                  <c:v>45394</c:v>
                </c:pt>
                <c:pt idx="579">
                  <c:v>45395</c:v>
                </c:pt>
                <c:pt idx="580">
                  <c:v>45396</c:v>
                </c:pt>
                <c:pt idx="581">
                  <c:v>45397</c:v>
                </c:pt>
                <c:pt idx="582">
                  <c:v>45398</c:v>
                </c:pt>
                <c:pt idx="583">
                  <c:v>45399</c:v>
                </c:pt>
                <c:pt idx="584">
                  <c:v>45400</c:v>
                </c:pt>
                <c:pt idx="585">
                  <c:v>45401</c:v>
                </c:pt>
                <c:pt idx="586">
                  <c:v>45402</c:v>
                </c:pt>
                <c:pt idx="587">
                  <c:v>45403</c:v>
                </c:pt>
                <c:pt idx="588">
                  <c:v>45404</c:v>
                </c:pt>
                <c:pt idx="589">
                  <c:v>45405</c:v>
                </c:pt>
                <c:pt idx="590">
                  <c:v>45406</c:v>
                </c:pt>
                <c:pt idx="591">
                  <c:v>45407</c:v>
                </c:pt>
                <c:pt idx="592">
                  <c:v>45408</c:v>
                </c:pt>
                <c:pt idx="593">
                  <c:v>45409</c:v>
                </c:pt>
                <c:pt idx="594">
                  <c:v>45410</c:v>
                </c:pt>
                <c:pt idx="595">
                  <c:v>45411</c:v>
                </c:pt>
                <c:pt idx="596">
                  <c:v>45412</c:v>
                </c:pt>
                <c:pt idx="597">
                  <c:v>45413</c:v>
                </c:pt>
                <c:pt idx="598">
                  <c:v>45414</c:v>
                </c:pt>
                <c:pt idx="599">
                  <c:v>45415</c:v>
                </c:pt>
                <c:pt idx="600">
                  <c:v>45416</c:v>
                </c:pt>
                <c:pt idx="601">
                  <c:v>45417</c:v>
                </c:pt>
                <c:pt idx="602">
                  <c:v>45418</c:v>
                </c:pt>
                <c:pt idx="603">
                  <c:v>45419</c:v>
                </c:pt>
                <c:pt idx="604">
                  <c:v>45420</c:v>
                </c:pt>
                <c:pt idx="605">
                  <c:v>45421</c:v>
                </c:pt>
                <c:pt idx="606">
                  <c:v>45422</c:v>
                </c:pt>
                <c:pt idx="607">
                  <c:v>45423</c:v>
                </c:pt>
                <c:pt idx="608">
                  <c:v>45424</c:v>
                </c:pt>
                <c:pt idx="609">
                  <c:v>45425</c:v>
                </c:pt>
                <c:pt idx="610">
                  <c:v>45426</c:v>
                </c:pt>
                <c:pt idx="611">
                  <c:v>45427</c:v>
                </c:pt>
                <c:pt idx="612">
                  <c:v>45428</c:v>
                </c:pt>
                <c:pt idx="613">
                  <c:v>45429</c:v>
                </c:pt>
                <c:pt idx="614">
                  <c:v>45430</c:v>
                </c:pt>
                <c:pt idx="615">
                  <c:v>45431</c:v>
                </c:pt>
                <c:pt idx="616">
                  <c:v>45432</c:v>
                </c:pt>
                <c:pt idx="617">
                  <c:v>45433</c:v>
                </c:pt>
                <c:pt idx="618">
                  <c:v>45434</c:v>
                </c:pt>
                <c:pt idx="619">
                  <c:v>45435</c:v>
                </c:pt>
                <c:pt idx="620">
                  <c:v>45436</c:v>
                </c:pt>
                <c:pt idx="621">
                  <c:v>45437</c:v>
                </c:pt>
                <c:pt idx="622">
                  <c:v>45438</c:v>
                </c:pt>
                <c:pt idx="623">
                  <c:v>45439</c:v>
                </c:pt>
                <c:pt idx="624">
                  <c:v>45440</c:v>
                </c:pt>
                <c:pt idx="625">
                  <c:v>45441</c:v>
                </c:pt>
                <c:pt idx="626">
                  <c:v>45442</c:v>
                </c:pt>
                <c:pt idx="627">
                  <c:v>45443</c:v>
                </c:pt>
                <c:pt idx="628">
                  <c:v>45444</c:v>
                </c:pt>
                <c:pt idx="629">
                  <c:v>45445</c:v>
                </c:pt>
                <c:pt idx="630">
                  <c:v>45446</c:v>
                </c:pt>
                <c:pt idx="631">
                  <c:v>45447</c:v>
                </c:pt>
                <c:pt idx="632">
                  <c:v>45448</c:v>
                </c:pt>
                <c:pt idx="633">
                  <c:v>45449</c:v>
                </c:pt>
                <c:pt idx="634">
                  <c:v>45450</c:v>
                </c:pt>
                <c:pt idx="635">
                  <c:v>45451</c:v>
                </c:pt>
                <c:pt idx="636">
                  <c:v>45452</c:v>
                </c:pt>
                <c:pt idx="637">
                  <c:v>45453</c:v>
                </c:pt>
                <c:pt idx="638">
                  <c:v>45454</c:v>
                </c:pt>
                <c:pt idx="639">
                  <c:v>45455</c:v>
                </c:pt>
                <c:pt idx="640">
                  <c:v>45456</c:v>
                </c:pt>
                <c:pt idx="641">
                  <c:v>45457</c:v>
                </c:pt>
                <c:pt idx="642">
                  <c:v>45458</c:v>
                </c:pt>
                <c:pt idx="643">
                  <c:v>45459</c:v>
                </c:pt>
                <c:pt idx="644">
                  <c:v>45460</c:v>
                </c:pt>
                <c:pt idx="645">
                  <c:v>45461</c:v>
                </c:pt>
                <c:pt idx="646">
                  <c:v>45462</c:v>
                </c:pt>
                <c:pt idx="647">
                  <c:v>45463</c:v>
                </c:pt>
                <c:pt idx="648">
                  <c:v>45464</c:v>
                </c:pt>
                <c:pt idx="649">
                  <c:v>45465</c:v>
                </c:pt>
                <c:pt idx="650">
                  <c:v>45466</c:v>
                </c:pt>
                <c:pt idx="651">
                  <c:v>45467</c:v>
                </c:pt>
                <c:pt idx="652">
                  <c:v>45468</c:v>
                </c:pt>
                <c:pt idx="653">
                  <c:v>45469</c:v>
                </c:pt>
                <c:pt idx="654">
                  <c:v>45470</c:v>
                </c:pt>
                <c:pt idx="655">
                  <c:v>45471</c:v>
                </c:pt>
                <c:pt idx="656">
                  <c:v>45472</c:v>
                </c:pt>
                <c:pt idx="657">
                  <c:v>45473</c:v>
                </c:pt>
                <c:pt idx="658">
                  <c:v>45474</c:v>
                </c:pt>
                <c:pt idx="659">
                  <c:v>45475</c:v>
                </c:pt>
                <c:pt idx="660">
                  <c:v>45476</c:v>
                </c:pt>
                <c:pt idx="661">
                  <c:v>45477</c:v>
                </c:pt>
                <c:pt idx="662">
                  <c:v>45478</c:v>
                </c:pt>
                <c:pt idx="663">
                  <c:v>45479</c:v>
                </c:pt>
                <c:pt idx="664">
                  <c:v>45480</c:v>
                </c:pt>
                <c:pt idx="665">
                  <c:v>45481</c:v>
                </c:pt>
                <c:pt idx="666">
                  <c:v>45482</c:v>
                </c:pt>
                <c:pt idx="667">
                  <c:v>45483</c:v>
                </c:pt>
                <c:pt idx="668">
                  <c:v>45484</c:v>
                </c:pt>
                <c:pt idx="669">
                  <c:v>45485</c:v>
                </c:pt>
                <c:pt idx="670">
                  <c:v>45486</c:v>
                </c:pt>
                <c:pt idx="671">
                  <c:v>45487</c:v>
                </c:pt>
                <c:pt idx="672">
                  <c:v>45488</c:v>
                </c:pt>
                <c:pt idx="673">
                  <c:v>45489</c:v>
                </c:pt>
                <c:pt idx="674">
                  <c:v>45490</c:v>
                </c:pt>
                <c:pt idx="675">
                  <c:v>45491</c:v>
                </c:pt>
                <c:pt idx="676">
                  <c:v>45492</c:v>
                </c:pt>
                <c:pt idx="677">
                  <c:v>45493</c:v>
                </c:pt>
                <c:pt idx="678">
                  <c:v>45494</c:v>
                </c:pt>
                <c:pt idx="679">
                  <c:v>45495</c:v>
                </c:pt>
                <c:pt idx="680">
                  <c:v>45496</c:v>
                </c:pt>
                <c:pt idx="681">
                  <c:v>45497</c:v>
                </c:pt>
                <c:pt idx="682">
                  <c:v>45498</c:v>
                </c:pt>
                <c:pt idx="683">
                  <c:v>45499</c:v>
                </c:pt>
                <c:pt idx="684">
                  <c:v>45500</c:v>
                </c:pt>
                <c:pt idx="685">
                  <c:v>45501</c:v>
                </c:pt>
                <c:pt idx="686">
                  <c:v>45502</c:v>
                </c:pt>
                <c:pt idx="687">
                  <c:v>45503</c:v>
                </c:pt>
                <c:pt idx="688">
                  <c:v>45504</c:v>
                </c:pt>
                <c:pt idx="689">
                  <c:v>45505</c:v>
                </c:pt>
                <c:pt idx="690">
                  <c:v>45506</c:v>
                </c:pt>
                <c:pt idx="691">
                  <c:v>45507</c:v>
                </c:pt>
                <c:pt idx="692">
                  <c:v>45508</c:v>
                </c:pt>
                <c:pt idx="693">
                  <c:v>45509</c:v>
                </c:pt>
                <c:pt idx="694">
                  <c:v>45510</c:v>
                </c:pt>
                <c:pt idx="695">
                  <c:v>45511</c:v>
                </c:pt>
                <c:pt idx="696">
                  <c:v>45512</c:v>
                </c:pt>
                <c:pt idx="697">
                  <c:v>45513</c:v>
                </c:pt>
                <c:pt idx="698">
                  <c:v>45514</c:v>
                </c:pt>
                <c:pt idx="699">
                  <c:v>45515</c:v>
                </c:pt>
                <c:pt idx="700">
                  <c:v>45516</c:v>
                </c:pt>
                <c:pt idx="701">
                  <c:v>45517</c:v>
                </c:pt>
                <c:pt idx="702">
                  <c:v>45518</c:v>
                </c:pt>
                <c:pt idx="703">
                  <c:v>45519</c:v>
                </c:pt>
                <c:pt idx="704">
                  <c:v>45520</c:v>
                </c:pt>
                <c:pt idx="705">
                  <c:v>45521</c:v>
                </c:pt>
                <c:pt idx="706">
                  <c:v>45522</c:v>
                </c:pt>
                <c:pt idx="707">
                  <c:v>45523</c:v>
                </c:pt>
                <c:pt idx="708">
                  <c:v>45524</c:v>
                </c:pt>
                <c:pt idx="709">
                  <c:v>45525</c:v>
                </c:pt>
                <c:pt idx="710">
                  <c:v>45526</c:v>
                </c:pt>
                <c:pt idx="711">
                  <c:v>45527</c:v>
                </c:pt>
                <c:pt idx="712">
                  <c:v>45528</c:v>
                </c:pt>
                <c:pt idx="713">
                  <c:v>45529</c:v>
                </c:pt>
                <c:pt idx="714">
                  <c:v>45530</c:v>
                </c:pt>
                <c:pt idx="715">
                  <c:v>45531</c:v>
                </c:pt>
                <c:pt idx="716">
                  <c:v>45532</c:v>
                </c:pt>
                <c:pt idx="717">
                  <c:v>45533</c:v>
                </c:pt>
                <c:pt idx="718">
                  <c:v>45534</c:v>
                </c:pt>
                <c:pt idx="719">
                  <c:v>45535</c:v>
                </c:pt>
                <c:pt idx="720">
                  <c:v>45536</c:v>
                </c:pt>
                <c:pt idx="721">
                  <c:v>45537</c:v>
                </c:pt>
                <c:pt idx="722">
                  <c:v>45538</c:v>
                </c:pt>
                <c:pt idx="723">
                  <c:v>45539</c:v>
                </c:pt>
                <c:pt idx="724">
                  <c:v>45540</c:v>
                </c:pt>
                <c:pt idx="725">
                  <c:v>45541</c:v>
                </c:pt>
                <c:pt idx="726">
                  <c:v>45542</c:v>
                </c:pt>
                <c:pt idx="727">
                  <c:v>45543</c:v>
                </c:pt>
                <c:pt idx="728">
                  <c:v>45544</c:v>
                </c:pt>
                <c:pt idx="729">
                  <c:v>45545</c:v>
                </c:pt>
                <c:pt idx="730">
                  <c:v>45546</c:v>
                </c:pt>
                <c:pt idx="731">
                  <c:v>45547</c:v>
                </c:pt>
                <c:pt idx="732">
                  <c:v>45548</c:v>
                </c:pt>
                <c:pt idx="733">
                  <c:v>45549</c:v>
                </c:pt>
                <c:pt idx="734">
                  <c:v>45550</c:v>
                </c:pt>
                <c:pt idx="735">
                  <c:v>45551</c:v>
                </c:pt>
                <c:pt idx="736">
                  <c:v>45552</c:v>
                </c:pt>
                <c:pt idx="737">
                  <c:v>45553</c:v>
                </c:pt>
                <c:pt idx="738">
                  <c:v>45554</c:v>
                </c:pt>
                <c:pt idx="739">
                  <c:v>45555</c:v>
                </c:pt>
                <c:pt idx="740">
                  <c:v>45556</c:v>
                </c:pt>
                <c:pt idx="741">
                  <c:v>45557</c:v>
                </c:pt>
                <c:pt idx="742">
                  <c:v>45558</c:v>
                </c:pt>
                <c:pt idx="743">
                  <c:v>45559</c:v>
                </c:pt>
                <c:pt idx="744">
                  <c:v>45560</c:v>
                </c:pt>
                <c:pt idx="745">
                  <c:v>45561</c:v>
                </c:pt>
                <c:pt idx="746">
                  <c:v>45562</c:v>
                </c:pt>
                <c:pt idx="747">
                  <c:v>45563</c:v>
                </c:pt>
                <c:pt idx="748">
                  <c:v>45564</c:v>
                </c:pt>
                <c:pt idx="749">
                  <c:v>45565</c:v>
                </c:pt>
                <c:pt idx="750">
                  <c:v>45566</c:v>
                </c:pt>
                <c:pt idx="751">
                  <c:v>45567</c:v>
                </c:pt>
                <c:pt idx="752">
                  <c:v>45568</c:v>
                </c:pt>
                <c:pt idx="753">
                  <c:v>45569</c:v>
                </c:pt>
                <c:pt idx="754">
                  <c:v>45570</c:v>
                </c:pt>
                <c:pt idx="755">
                  <c:v>45571</c:v>
                </c:pt>
                <c:pt idx="756">
                  <c:v>45572</c:v>
                </c:pt>
                <c:pt idx="757">
                  <c:v>45573</c:v>
                </c:pt>
                <c:pt idx="758">
                  <c:v>45574</c:v>
                </c:pt>
                <c:pt idx="759">
                  <c:v>45575</c:v>
                </c:pt>
                <c:pt idx="760">
                  <c:v>45576</c:v>
                </c:pt>
                <c:pt idx="761">
                  <c:v>45577</c:v>
                </c:pt>
                <c:pt idx="762">
                  <c:v>45578</c:v>
                </c:pt>
                <c:pt idx="763">
                  <c:v>45579</c:v>
                </c:pt>
                <c:pt idx="764">
                  <c:v>45580</c:v>
                </c:pt>
                <c:pt idx="765">
                  <c:v>45581</c:v>
                </c:pt>
                <c:pt idx="766">
                  <c:v>45582</c:v>
                </c:pt>
                <c:pt idx="767">
                  <c:v>45583</c:v>
                </c:pt>
                <c:pt idx="768">
                  <c:v>45584</c:v>
                </c:pt>
                <c:pt idx="769">
                  <c:v>45585</c:v>
                </c:pt>
                <c:pt idx="770">
                  <c:v>45586</c:v>
                </c:pt>
                <c:pt idx="771">
                  <c:v>45587</c:v>
                </c:pt>
                <c:pt idx="772">
                  <c:v>45588</c:v>
                </c:pt>
                <c:pt idx="773">
                  <c:v>45589</c:v>
                </c:pt>
                <c:pt idx="774">
                  <c:v>45590</c:v>
                </c:pt>
                <c:pt idx="775">
                  <c:v>45591</c:v>
                </c:pt>
                <c:pt idx="776">
                  <c:v>45592</c:v>
                </c:pt>
                <c:pt idx="777">
                  <c:v>45593</c:v>
                </c:pt>
                <c:pt idx="778">
                  <c:v>45594</c:v>
                </c:pt>
              </c:numCache>
            </c:numRef>
          </c:xVal>
          <c:yVal>
            <c:numRef>
              <c:f>FlowDNRC!$B$2:$B$780</c:f>
              <c:numCache>
                <c:formatCode>General</c:formatCode>
                <c:ptCount val="779"/>
                <c:pt idx="0">
                  <c:v>17.12</c:v>
                </c:pt>
                <c:pt idx="1">
                  <c:v>16.899999999999999</c:v>
                </c:pt>
                <c:pt idx="2">
                  <c:v>13.05</c:v>
                </c:pt>
                <c:pt idx="3">
                  <c:v>12.44</c:v>
                </c:pt>
                <c:pt idx="4">
                  <c:v>12.08</c:v>
                </c:pt>
                <c:pt idx="5">
                  <c:v>11.97</c:v>
                </c:pt>
                <c:pt idx="6">
                  <c:v>11.77</c:v>
                </c:pt>
                <c:pt idx="7">
                  <c:v>11.29</c:v>
                </c:pt>
                <c:pt idx="8">
                  <c:v>11.18</c:v>
                </c:pt>
                <c:pt idx="9">
                  <c:v>11.23</c:v>
                </c:pt>
                <c:pt idx="10">
                  <c:v>11.09</c:v>
                </c:pt>
                <c:pt idx="11">
                  <c:v>10.81</c:v>
                </c:pt>
                <c:pt idx="12">
                  <c:v>10.59</c:v>
                </c:pt>
                <c:pt idx="13">
                  <c:v>10.46</c:v>
                </c:pt>
                <c:pt idx="14">
                  <c:v>10.24</c:v>
                </c:pt>
                <c:pt idx="15">
                  <c:v>10.3</c:v>
                </c:pt>
                <c:pt idx="16">
                  <c:v>10.15</c:v>
                </c:pt>
                <c:pt idx="17">
                  <c:v>9.798</c:v>
                </c:pt>
                <c:pt idx="18">
                  <c:v>9.5749999999999993</c:v>
                </c:pt>
                <c:pt idx="19">
                  <c:v>11.07</c:v>
                </c:pt>
                <c:pt idx="20">
                  <c:v>10.08</c:v>
                </c:pt>
                <c:pt idx="21">
                  <c:v>9.8409999999999993</c:v>
                </c:pt>
                <c:pt idx="22">
                  <c:v>9.7189999999999994</c:v>
                </c:pt>
                <c:pt idx="23">
                  <c:v>9.5079999999999991</c:v>
                </c:pt>
                <c:pt idx="24">
                  <c:v>9.4600000000000009</c:v>
                </c:pt>
                <c:pt idx="25">
                  <c:v>10.48</c:v>
                </c:pt>
                <c:pt idx="26">
                  <c:v>10.1</c:v>
                </c:pt>
                <c:pt idx="27">
                  <c:v>10.53</c:v>
                </c:pt>
                <c:pt idx="28">
                  <c:v>9.5549999999999997</c:v>
                </c:pt>
                <c:pt idx="29">
                  <c:v>9.4139999999999997</c:v>
                </c:pt>
                <c:pt idx="30">
                  <c:v>9.4120000000000008</c:v>
                </c:pt>
                <c:pt idx="31">
                  <c:v>9.3889999999999993</c:v>
                </c:pt>
                <c:pt idx="32">
                  <c:v>9.7050000000000001</c:v>
                </c:pt>
                <c:pt idx="33">
                  <c:v>13.46</c:v>
                </c:pt>
                <c:pt idx="34">
                  <c:v>13.44</c:v>
                </c:pt>
                <c:pt idx="35">
                  <c:v>10.06</c:v>
                </c:pt>
                <c:pt idx="36">
                  <c:v>9.548</c:v>
                </c:pt>
                <c:pt idx="37">
                  <c:v>9.5830000000000002</c:v>
                </c:pt>
                <c:pt idx="38">
                  <c:v>9.4979999999999993</c:v>
                </c:pt>
                <c:pt idx="39">
                  <c:v>9.5350000000000001</c:v>
                </c:pt>
                <c:pt idx="40">
                  <c:v>9.6910000000000007</c:v>
                </c:pt>
                <c:pt idx="41">
                  <c:v>9.5090000000000003</c:v>
                </c:pt>
                <c:pt idx="42">
                  <c:v>10.41</c:v>
                </c:pt>
                <c:pt idx="43">
                  <c:v>9.9220000000000006</c:v>
                </c:pt>
                <c:pt idx="44">
                  <c:v>9.9420000000000002</c:v>
                </c:pt>
                <c:pt idx="45">
                  <c:v>10.01</c:v>
                </c:pt>
                <c:pt idx="46">
                  <c:v>9.827</c:v>
                </c:pt>
                <c:pt idx="47">
                  <c:v>11.8</c:v>
                </c:pt>
                <c:pt idx="48">
                  <c:v>10.15</c:v>
                </c:pt>
                <c:pt idx="49">
                  <c:v>10.26</c:v>
                </c:pt>
                <c:pt idx="50">
                  <c:v>10.210000000000001</c:v>
                </c:pt>
                <c:pt idx="51">
                  <c:v>13.91</c:v>
                </c:pt>
                <c:pt idx="52">
                  <c:v>21.86</c:v>
                </c:pt>
                <c:pt idx="53">
                  <c:v>12.25</c:v>
                </c:pt>
                <c:pt idx="54">
                  <c:v>14.32</c:v>
                </c:pt>
                <c:pt idx="55">
                  <c:v>13.19</c:v>
                </c:pt>
                <c:pt idx="56">
                  <c:v>10.96</c:v>
                </c:pt>
                <c:pt idx="57">
                  <c:v>10.61</c:v>
                </c:pt>
                <c:pt idx="58">
                  <c:v>10.6</c:v>
                </c:pt>
                <c:pt idx="59">
                  <c:v>11.21</c:v>
                </c:pt>
                <c:pt idx="60">
                  <c:v>11.15</c:v>
                </c:pt>
                <c:pt idx="61">
                  <c:v>11.32</c:v>
                </c:pt>
                <c:pt idx="62">
                  <c:v>11.06</c:v>
                </c:pt>
                <c:pt idx="63">
                  <c:v>10.68</c:v>
                </c:pt>
                <c:pt idx="64">
                  <c:v>10.01</c:v>
                </c:pt>
                <c:pt idx="65">
                  <c:v>16.309999999999999</c:v>
                </c:pt>
                <c:pt idx="66">
                  <c:v>12.63</c:v>
                </c:pt>
                <c:pt idx="67">
                  <c:v>15.27</c:v>
                </c:pt>
                <c:pt idx="68">
                  <c:v>20.05</c:v>
                </c:pt>
                <c:pt idx="69">
                  <c:v>15.75</c:v>
                </c:pt>
                <c:pt idx="70">
                  <c:v>11.6</c:v>
                </c:pt>
                <c:pt idx="71">
                  <c:v>11.21</c:v>
                </c:pt>
                <c:pt idx="72">
                  <c:v>10.87</c:v>
                </c:pt>
                <c:pt idx="73">
                  <c:v>10.85</c:v>
                </c:pt>
                <c:pt idx="74">
                  <c:v>10.81</c:v>
                </c:pt>
                <c:pt idx="75">
                  <c:v>10.69</c:v>
                </c:pt>
                <c:pt idx="76">
                  <c:v>10.84</c:v>
                </c:pt>
                <c:pt idx="77">
                  <c:v>11.07</c:v>
                </c:pt>
                <c:pt idx="78">
                  <c:v>11.2</c:v>
                </c:pt>
                <c:pt idx="79">
                  <c:v>10.85</c:v>
                </c:pt>
                <c:pt idx="80">
                  <c:v>11.25</c:v>
                </c:pt>
                <c:pt idx="81">
                  <c:v>11.49</c:v>
                </c:pt>
                <c:pt idx="82">
                  <c:v>12.46</c:v>
                </c:pt>
                <c:pt idx="83">
                  <c:v>12.61</c:v>
                </c:pt>
                <c:pt idx="84">
                  <c:v>13.02</c:v>
                </c:pt>
                <c:pt idx="85">
                  <c:v>14.26</c:v>
                </c:pt>
                <c:pt idx="86">
                  <c:v>15.77</c:v>
                </c:pt>
                <c:pt idx="87">
                  <c:v>15.95</c:v>
                </c:pt>
                <c:pt idx="88">
                  <c:v>14.25</c:v>
                </c:pt>
                <c:pt idx="89">
                  <c:v>14.98</c:v>
                </c:pt>
                <c:pt idx="90">
                  <c:v>14.22</c:v>
                </c:pt>
                <c:pt idx="91">
                  <c:v>14.5</c:v>
                </c:pt>
                <c:pt idx="92">
                  <c:v>14.3</c:v>
                </c:pt>
                <c:pt idx="93">
                  <c:v>14.54</c:v>
                </c:pt>
                <c:pt idx="94">
                  <c:v>14.5</c:v>
                </c:pt>
                <c:pt idx="95">
                  <c:v>13.79</c:v>
                </c:pt>
                <c:pt idx="96">
                  <c:v>14</c:v>
                </c:pt>
                <c:pt idx="97">
                  <c:v>15.02</c:v>
                </c:pt>
                <c:pt idx="98">
                  <c:v>16.649999999999999</c:v>
                </c:pt>
                <c:pt idx="99">
                  <c:v>15.53</c:v>
                </c:pt>
                <c:pt idx="100">
                  <c:v>15.06</c:v>
                </c:pt>
                <c:pt idx="101">
                  <c:v>15.17</c:v>
                </c:pt>
                <c:pt idx="102">
                  <c:v>19.670000000000002</c:v>
                </c:pt>
                <c:pt idx="103">
                  <c:v>22.79</c:v>
                </c:pt>
                <c:pt idx="104">
                  <c:v>21.74</c:v>
                </c:pt>
                <c:pt idx="105">
                  <c:v>16.41</c:v>
                </c:pt>
                <c:pt idx="106">
                  <c:v>15.46</c:v>
                </c:pt>
                <c:pt idx="107">
                  <c:v>15</c:v>
                </c:pt>
                <c:pt idx="108">
                  <c:v>15.78</c:v>
                </c:pt>
                <c:pt idx="109">
                  <c:v>15.27</c:v>
                </c:pt>
                <c:pt idx="110">
                  <c:v>15.36</c:v>
                </c:pt>
                <c:pt idx="111">
                  <c:v>16.48</c:v>
                </c:pt>
                <c:pt idx="112">
                  <c:v>15.89</c:v>
                </c:pt>
                <c:pt idx="113">
                  <c:v>16.329999999999998</c:v>
                </c:pt>
                <c:pt idx="114">
                  <c:v>16.62</c:v>
                </c:pt>
                <c:pt idx="115">
                  <c:v>18.98</c:v>
                </c:pt>
                <c:pt idx="116">
                  <c:v>20.66</c:v>
                </c:pt>
                <c:pt idx="117">
                  <c:v>21.86</c:v>
                </c:pt>
                <c:pt idx="118">
                  <c:v>21.68</c:v>
                </c:pt>
                <c:pt idx="119">
                  <c:v>21.28</c:v>
                </c:pt>
                <c:pt idx="120">
                  <c:v>23.14</c:v>
                </c:pt>
                <c:pt idx="121">
                  <c:v>23.49</c:v>
                </c:pt>
                <c:pt idx="122">
                  <c:v>30.67</c:v>
                </c:pt>
                <c:pt idx="123">
                  <c:v>32.4</c:v>
                </c:pt>
                <c:pt idx="124">
                  <c:v>37.97</c:v>
                </c:pt>
                <c:pt idx="125">
                  <c:v>49.54</c:v>
                </c:pt>
                <c:pt idx="126">
                  <c:v>55.96</c:v>
                </c:pt>
                <c:pt idx="127">
                  <c:v>50.67</c:v>
                </c:pt>
                <c:pt idx="128">
                  <c:v>48.86</c:v>
                </c:pt>
                <c:pt idx="129">
                  <c:v>44.74</c:v>
                </c:pt>
                <c:pt idx="130">
                  <c:v>42.68</c:v>
                </c:pt>
                <c:pt idx="131">
                  <c:v>42.93</c:v>
                </c:pt>
                <c:pt idx="132">
                  <c:v>41.17</c:v>
                </c:pt>
                <c:pt idx="133">
                  <c:v>40.729999999999997</c:v>
                </c:pt>
                <c:pt idx="134">
                  <c:v>44.01</c:v>
                </c:pt>
                <c:pt idx="135">
                  <c:v>51.54</c:v>
                </c:pt>
                <c:pt idx="136">
                  <c:v>65.540000000000006</c:v>
                </c:pt>
                <c:pt idx="137">
                  <c:v>77.92</c:v>
                </c:pt>
                <c:pt idx="138">
                  <c:v>87.22</c:v>
                </c:pt>
                <c:pt idx="139">
                  <c:v>81.459999999999994</c:v>
                </c:pt>
                <c:pt idx="140">
                  <c:v>75.39</c:v>
                </c:pt>
                <c:pt idx="141">
                  <c:v>70.62</c:v>
                </c:pt>
                <c:pt idx="142">
                  <c:v>68.2</c:v>
                </c:pt>
                <c:pt idx="143">
                  <c:v>68.16</c:v>
                </c:pt>
                <c:pt idx="144">
                  <c:v>67.040000000000006</c:v>
                </c:pt>
                <c:pt idx="145">
                  <c:v>73.08</c:v>
                </c:pt>
                <c:pt idx="146">
                  <c:v>99.15</c:v>
                </c:pt>
                <c:pt idx="147">
                  <c:v>129.19999999999999</c:v>
                </c:pt>
                <c:pt idx="148">
                  <c:v>130.69999999999999</c:v>
                </c:pt>
                <c:pt idx="149">
                  <c:v>128.30000000000001</c:v>
                </c:pt>
                <c:pt idx="150">
                  <c:v>131.5</c:v>
                </c:pt>
                <c:pt idx="151">
                  <c:v>128.80000000000001</c:v>
                </c:pt>
                <c:pt idx="152">
                  <c:v>137.4</c:v>
                </c:pt>
                <c:pt idx="153">
                  <c:v>173</c:v>
                </c:pt>
                <c:pt idx="154">
                  <c:v>278.3</c:v>
                </c:pt>
                <c:pt idx="155">
                  <c:v>422.4</c:v>
                </c:pt>
                <c:pt idx="156">
                  <c:v>465.6</c:v>
                </c:pt>
                <c:pt idx="157">
                  <c:v>465.5</c:v>
                </c:pt>
                <c:pt idx="158">
                  <c:v>450.2</c:v>
                </c:pt>
                <c:pt idx="159">
                  <c:v>463</c:v>
                </c:pt>
                <c:pt idx="160">
                  <c:v>555.29999999999995</c:v>
                </c:pt>
                <c:pt idx="161">
                  <c:v>729.1</c:v>
                </c:pt>
                <c:pt idx="162">
                  <c:v>1064.3</c:v>
                </c:pt>
                <c:pt idx="163">
                  <c:v>1353.1</c:v>
                </c:pt>
                <c:pt idx="164">
                  <c:v>869.1</c:v>
                </c:pt>
                <c:pt idx="165">
                  <c:v>669</c:v>
                </c:pt>
                <c:pt idx="166">
                  <c:v>598.20000000000005</c:v>
                </c:pt>
                <c:pt idx="167">
                  <c:v>602.70000000000005</c:v>
                </c:pt>
                <c:pt idx="168">
                  <c:v>700.2</c:v>
                </c:pt>
                <c:pt idx="169">
                  <c:v>736.2</c:v>
                </c:pt>
                <c:pt idx="170">
                  <c:v>663.1</c:v>
                </c:pt>
                <c:pt idx="171">
                  <c:v>544.70000000000005</c:v>
                </c:pt>
                <c:pt idx="172">
                  <c:v>505.2</c:v>
                </c:pt>
                <c:pt idx="173">
                  <c:v>513.29999999999995</c:v>
                </c:pt>
                <c:pt idx="174">
                  <c:v>549.20000000000005</c:v>
                </c:pt>
                <c:pt idx="175">
                  <c:v>542.70000000000005</c:v>
                </c:pt>
                <c:pt idx="176">
                  <c:v>462.8</c:v>
                </c:pt>
                <c:pt idx="177">
                  <c:v>450.6</c:v>
                </c:pt>
                <c:pt idx="178">
                  <c:v>494.5</c:v>
                </c:pt>
                <c:pt idx="179">
                  <c:v>531.70000000000005</c:v>
                </c:pt>
                <c:pt idx="180">
                  <c:v>559.9</c:v>
                </c:pt>
                <c:pt idx="181">
                  <c:v>526</c:v>
                </c:pt>
                <c:pt idx="182">
                  <c:v>509.5</c:v>
                </c:pt>
                <c:pt idx="183">
                  <c:v>576.70000000000005</c:v>
                </c:pt>
                <c:pt idx="184">
                  <c:v>556.9</c:v>
                </c:pt>
                <c:pt idx="185">
                  <c:v>491.1</c:v>
                </c:pt>
                <c:pt idx="186">
                  <c:v>463</c:v>
                </c:pt>
                <c:pt idx="187">
                  <c:v>450.2</c:v>
                </c:pt>
                <c:pt idx="188">
                  <c:v>452.9</c:v>
                </c:pt>
                <c:pt idx="189">
                  <c:v>470.6</c:v>
                </c:pt>
                <c:pt idx="190">
                  <c:v>433.3</c:v>
                </c:pt>
                <c:pt idx="191">
                  <c:v>417</c:v>
                </c:pt>
                <c:pt idx="192">
                  <c:v>392.9</c:v>
                </c:pt>
                <c:pt idx="193">
                  <c:v>384.8</c:v>
                </c:pt>
                <c:pt idx="194">
                  <c:v>444.9</c:v>
                </c:pt>
                <c:pt idx="195">
                  <c:v>423.8</c:v>
                </c:pt>
                <c:pt idx="196">
                  <c:v>374.6</c:v>
                </c:pt>
                <c:pt idx="197">
                  <c:v>365.2</c:v>
                </c:pt>
                <c:pt idx="198">
                  <c:v>363.6</c:v>
                </c:pt>
                <c:pt idx="199">
                  <c:v>351.1</c:v>
                </c:pt>
                <c:pt idx="200">
                  <c:v>279.3</c:v>
                </c:pt>
                <c:pt idx="201">
                  <c:v>250.2</c:v>
                </c:pt>
                <c:pt idx="202">
                  <c:v>235.9</c:v>
                </c:pt>
                <c:pt idx="203">
                  <c:v>224.8</c:v>
                </c:pt>
                <c:pt idx="204">
                  <c:v>215.5</c:v>
                </c:pt>
                <c:pt idx="205">
                  <c:v>207.7</c:v>
                </c:pt>
                <c:pt idx="206">
                  <c:v>206.4</c:v>
                </c:pt>
                <c:pt idx="207">
                  <c:v>202.8</c:v>
                </c:pt>
                <c:pt idx="208">
                  <c:v>198.5</c:v>
                </c:pt>
                <c:pt idx="209">
                  <c:v>189.2</c:v>
                </c:pt>
                <c:pt idx="210">
                  <c:v>180.3</c:v>
                </c:pt>
                <c:pt idx="211">
                  <c:v>175.2</c:v>
                </c:pt>
                <c:pt idx="212">
                  <c:v>162.6</c:v>
                </c:pt>
                <c:pt idx="213">
                  <c:v>156.30000000000001</c:v>
                </c:pt>
                <c:pt idx="214">
                  <c:v>152.5</c:v>
                </c:pt>
                <c:pt idx="215">
                  <c:v>146.30000000000001</c:v>
                </c:pt>
                <c:pt idx="216">
                  <c:v>150.9</c:v>
                </c:pt>
                <c:pt idx="217">
                  <c:v>151.69999999999999</c:v>
                </c:pt>
                <c:pt idx="218">
                  <c:v>145.6</c:v>
                </c:pt>
                <c:pt idx="219">
                  <c:v>133.6</c:v>
                </c:pt>
                <c:pt idx="220">
                  <c:v>127.2</c:v>
                </c:pt>
                <c:pt idx="221">
                  <c:v>123</c:v>
                </c:pt>
                <c:pt idx="222">
                  <c:v>121.7</c:v>
                </c:pt>
                <c:pt idx="223">
                  <c:v>126.4</c:v>
                </c:pt>
                <c:pt idx="224">
                  <c:v>129.19999999999999</c:v>
                </c:pt>
                <c:pt idx="225">
                  <c:v>140.4</c:v>
                </c:pt>
                <c:pt idx="226">
                  <c:v>140.9</c:v>
                </c:pt>
                <c:pt idx="227">
                  <c:v>127.2</c:v>
                </c:pt>
                <c:pt idx="228">
                  <c:v>118.7</c:v>
                </c:pt>
                <c:pt idx="229">
                  <c:v>113.4</c:v>
                </c:pt>
                <c:pt idx="230">
                  <c:v>108.5</c:v>
                </c:pt>
                <c:pt idx="231">
                  <c:v>104.4</c:v>
                </c:pt>
                <c:pt idx="232">
                  <c:v>104</c:v>
                </c:pt>
                <c:pt idx="233">
                  <c:v>106.7</c:v>
                </c:pt>
                <c:pt idx="234">
                  <c:v>102.9</c:v>
                </c:pt>
                <c:pt idx="235">
                  <c:v>112.8</c:v>
                </c:pt>
                <c:pt idx="236">
                  <c:v>112.6</c:v>
                </c:pt>
                <c:pt idx="237">
                  <c:v>129.19999999999999</c:v>
                </c:pt>
                <c:pt idx="238">
                  <c:v>125.7</c:v>
                </c:pt>
                <c:pt idx="239">
                  <c:v>119.9</c:v>
                </c:pt>
                <c:pt idx="240">
                  <c:v>109.5</c:v>
                </c:pt>
                <c:pt idx="241">
                  <c:v>101.2</c:v>
                </c:pt>
                <c:pt idx="242">
                  <c:v>95.37</c:v>
                </c:pt>
                <c:pt idx="243">
                  <c:v>91.05</c:v>
                </c:pt>
                <c:pt idx="244">
                  <c:v>87.8</c:v>
                </c:pt>
                <c:pt idx="245">
                  <c:v>84.78</c:v>
                </c:pt>
                <c:pt idx="246">
                  <c:v>81.5</c:v>
                </c:pt>
                <c:pt idx="247">
                  <c:v>79.28</c:v>
                </c:pt>
                <c:pt idx="248">
                  <c:v>77.98</c:v>
                </c:pt>
                <c:pt idx="249">
                  <c:v>76.37</c:v>
                </c:pt>
                <c:pt idx="250">
                  <c:v>83.47</c:v>
                </c:pt>
                <c:pt idx="251">
                  <c:v>84.89</c:v>
                </c:pt>
                <c:pt idx="252">
                  <c:v>80.959999999999994</c:v>
                </c:pt>
                <c:pt idx="253">
                  <c:v>76.31</c:v>
                </c:pt>
                <c:pt idx="254">
                  <c:v>70.040000000000006</c:v>
                </c:pt>
                <c:pt idx="255">
                  <c:v>65.56</c:v>
                </c:pt>
                <c:pt idx="256">
                  <c:v>64.72</c:v>
                </c:pt>
                <c:pt idx="257">
                  <c:v>64.45</c:v>
                </c:pt>
                <c:pt idx="258">
                  <c:v>66.790000000000006</c:v>
                </c:pt>
                <c:pt idx="259">
                  <c:v>64.81</c:v>
                </c:pt>
                <c:pt idx="260">
                  <c:v>60.67</c:v>
                </c:pt>
                <c:pt idx="261">
                  <c:v>56.56</c:v>
                </c:pt>
                <c:pt idx="262">
                  <c:v>54.89</c:v>
                </c:pt>
                <c:pt idx="263">
                  <c:v>54.13</c:v>
                </c:pt>
                <c:pt idx="264">
                  <c:v>53.72</c:v>
                </c:pt>
                <c:pt idx="265">
                  <c:v>55.22</c:v>
                </c:pt>
                <c:pt idx="266">
                  <c:v>51.24</c:v>
                </c:pt>
                <c:pt idx="267">
                  <c:v>48.55</c:v>
                </c:pt>
                <c:pt idx="268">
                  <c:v>46.62</c:v>
                </c:pt>
                <c:pt idx="269">
                  <c:v>45.21</c:v>
                </c:pt>
                <c:pt idx="270">
                  <c:v>43.74</c:v>
                </c:pt>
                <c:pt idx="271">
                  <c:v>43.66</c:v>
                </c:pt>
                <c:pt idx="272">
                  <c:v>46.81</c:v>
                </c:pt>
                <c:pt idx="273">
                  <c:v>52.91</c:v>
                </c:pt>
                <c:pt idx="274">
                  <c:v>58.58</c:v>
                </c:pt>
                <c:pt idx="275">
                  <c:v>57.75</c:v>
                </c:pt>
                <c:pt idx="276">
                  <c:v>54.46</c:v>
                </c:pt>
                <c:pt idx="277">
                  <c:v>51.56</c:v>
                </c:pt>
                <c:pt idx="278">
                  <c:v>49.16</c:v>
                </c:pt>
                <c:pt idx="279">
                  <c:v>47.48</c:v>
                </c:pt>
                <c:pt idx="280">
                  <c:v>46.09</c:v>
                </c:pt>
                <c:pt idx="281">
                  <c:v>44.6</c:v>
                </c:pt>
                <c:pt idx="282">
                  <c:v>43.09</c:v>
                </c:pt>
                <c:pt idx="283">
                  <c:v>43.88</c:v>
                </c:pt>
                <c:pt idx="284">
                  <c:v>41.91</c:v>
                </c:pt>
                <c:pt idx="285">
                  <c:v>39.64</c:v>
                </c:pt>
                <c:pt idx="286">
                  <c:v>37.93</c:v>
                </c:pt>
                <c:pt idx="287">
                  <c:v>37.090000000000003</c:v>
                </c:pt>
                <c:pt idx="288">
                  <c:v>36.22</c:v>
                </c:pt>
                <c:pt idx="289">
                  <c:v>35.35</c:v>
                </c:pt>
                <c:pt idx="290">
                  <c:v>34.76</c:v>
                </c:pt>
                <c:pt idx="291">
                  <c:v>34.28</c:v>
                </c:pt>
                <c:pt idx="292">
                  <c:v>34.020000000000003</c:v>
                </c:pt>
                <c:pt idx="293">
                  <c:v>33.65</c:v>
                </c:pt>
                <c:pt idx="294">
                  <c:v>34.74</c:v>
                </c:pt>
                <c:pt idx="295">
                  <c:v>34.72</c:v>
                </c:pt>
                <c:pt idx="296">
                  <c:v>33.909999999999997</c:v>
                </c:pt>
                <c:pt idx="297">
                  <c:v>33.950000000000003</c:v>
                </c:pt>
                <c:pt idx="298">
                  <c:v>33.130000000000003</c:v>
                </c:pt>
                <c:pt idx="299">
                  <c:v>32.200000000000003</c:v>
                </c:pt>
                <c:pt idx="300">
                  <c:v>32.450000000000003</c:v>
                </c:pt>
                <c:pt idx="301">
                  <c:v>32.35</c:v>
                </c:pt>
                <c:pt idx="302">
                  <c:v>31.37</c:v>
                </c:pt>
                <c:pt idx="303">
                  <c:v>31.7</c:v>
                </c:pt>
                <c:pt idx="304">
                  <c:v>17.38</c:v>
                </c:pt>
                <c:pt idx="305">
                  <c:v>17.07</c:v>
                </c:pt>
                <c:pt idx="306">
                  <c:v>16.89</c:v>
                </c:pt>
                <c:pt idx="307">
                  <c:v>16.63</c:v>
                </c:pt>
                <c:pt idx="308">
                  <c:v>16.600000000000001</c:v>
                </c:pt>
                <c:pt idx="309">
                  <c:v>17.09</c:v>
                </c:pt>
                <c:pt idx="310">
                  <c:v>18.28</c:v>
                </c:pt>
                <c:pt idx="311">
                  <c:v>20.22</c:v>
                </c:pt>
                <c:pt idx="312">
                  <c:v>17.7</c:v>
                </c:pt>
                <c:pt idx="313">
                  <c:v>18.48</c:v>
                </c:pt>
                <c:pt idx="314">
                  <c:v>17.670000000000002</c:v>
                </c:pt>
                <c:pt idx="315">
                  <c:v>17.399999999999999</c:v>
                </c:pt>
                <c:pt idx="316">
                  <c:v>17.04</c:v>
                </c:pt>
                <c:pt idx="317">
                  <c:v>17.05</c:v>
                </c:pt>
                <c:pt idx="318">
                  <c:v>16.89</c:v>
                </c:pt>
                <c:pt idx="319">
                  <c:v>16.399999999999999</c:v>
                </c:pt>
                <c:pt idx="320">
                  <c:v>17.2</c:v>
                </c:pt>
                <c:pt idx="321">
                  <c:v>17.25</c:v>
                </c:pt>
                <c:pt idx="322">
                  <c:v>17.04</c:v>
                </c:pt>
                <c:pt idx="323">
                  <c:v>17.12</c:v>
                </c:pt>
                <c:pt idx="324">
                  <c:v>17.57</c:v>
                </c:pt>
                <c:pt idx="325">
                  <c:v>18.010000000000002</c:v>
                </c:pt>
                <c:pt idx="326">
                  <c:v>19.7</c:v>
                </c:pt>
                <c:pt idx="327">
                  <c:v>26.86</c:v>
                </c:pt>
                <c:pt idx="328">
                  <c:v>27.3</c:v>
                </c:pt>
                <c:pt idx="329">
                  <c:v>24.25</c:v>
                </c:pt>
                <c:pt idx="330">
                  <c:v>22.1</c:v>
                </c:pt>
                <c:pt idx="331">
                  <c:v>20.99</c:v>
                </c:pt>
                <c:pt idx="332">
                  <c:v>21.32</c:v>
                </c:pt>
                <c:pt idx="333">
                  <c:v>23.03</c:v>
                </c:pt>
                <c:pt idx="334">
                  <c:v>23.89</c:v>
                </c:pt>
                <c:pt idx="335">
                  <c:v>22.08</c:v>
                </c:pt>
                <c:pt idx="336">
                  <c:v>21.14</c:v>
                </c:pt>
                <c:pt idx="337">
                  <c:v>20.43</c:v>
                </c:pt>
                <c:pt idx="338">
                  <c:v>19.850000000000001</c:v>
                </c:pt>
                <c:pt idx="339">
                  <c:v>19.77</c:v>
                </c:pt>
                <c:pt idx="340">
                  <c:v>20.260000000000002</c:v>
                </c:pt>
                <c:pt idx="341">
                  <c:v>21.44</c:v>
                </c:pt>
                <c:pt idx="342">
                  <c:v>23.39</c:v>
                </c:pt>
                <c:pt idx="343">
                  <c:v>25.23</c:v>
                </c:pt>
                <c:pt idx="344">
                  <c:v>23.65</c:v>
                </c:pt>
                <c:pt idx="345">
                  <c:v>27.03</c:v>
                </c:pt>
                <c:pt idx="346">
                  <c:v>32.96</c:v>
                </c:pt>
                <c:pt idx="347">
                  <c:v>42.13</c:v>
                </c:pt>
                <c:pt idx="348">
                  <c:v>59.73</c:v>
                </c:pt>
                <c:pt idx="349">
                  <c:v>74.23</c:v>
                </c:pt>
                <c:pt idx="350">
                  <c:v>93.89</c:v>
                </c:pt>
                <c:pt idx="351">
                  <c:v>109.2</c:v>
                </c:pt>
                <c:pt idx="352">
                  <c:v>92.11</c:v>
                </c:pt>
                <c:pt idx="353">
                  <c:v>80.599999999999994</c:v>
                </c:pt>
                <c:pt idx="354">
                  <c:v>73.59</c:v>
                </c:pt>
                <c:pt idx="355">
                  <c:v>72.45</c:v>
                </c:pt>
                <c:pt idx="356">
                  <c:v>70.22</c:v>
                </c:pt>
                <c:pt idx="357">
                  <c:v>71.55</c:v>
                </c:pt>
                <c:pt idx="358">
                  <c:v>80.709999999999994</c:v>
                </c:pt>
                <c:pt idx="359">
                  <c:v>111.5</c:v>
                </c:pt>
                <c:pt idx="360">
                  <c:v>128.19999999999999</c:v>
                </c:pt>
                <c:pt idx="361">
                  <c:v>149.1</c:v>
                </c:pt>
                <c:pt idx="362">
                  <c:v>176.7</c:v>
                </c:pt>
                <c:pt idx="363">
                  <c:v>195.4</c:v>
                </c:pt>
                <c:pt idx="364">
                  <c:v>210.8</c:v>
                </c:pt>
                <c:pt idx="365">
                  <c:v>212.2</c:v>
                </c:pt>
                <c:pt idx="366">
                  <c:v>231.3</c:v>
                </c:pt>
                <c:pt idx="367">
                  <c:v>289.10000000000002</c:v>
                </c:pt>
                <c:pt idx="368">
                  <c:v>347.6</c:v>
                </c:pt>
                <c:pt idx="369">
                  <c:v>408.8</c:v>
                </c:pt>
                <c:pt idx="370">
                  <c:v>440.2</c:v>
                </c:pt>
                <c:pt idx="371">
                  <c:v>472.7</c:v>
                </c:pt>
                <c:pt idx="372">
                  <c:v>403.7</c:v>
                </c:pt>
                <c:pt idx="373">
                  <c:v>380.1</c:v>
                </c:pt>
                <c:pt idx="374">
                  <c:v>338.4</c:v>
                </c:pt>
                <c:pt idx="375">
                  <c:v>301.7</c:v>
                </c:pt>
                <c:pt idx="376">
                  <c:v>311.39999999999998</c:v>
                </c:pt>
                <c:pt idx="377">
                  <c:v>356.2</c:v>
                </c:pt>
                <c:pt idx="378">
                  <c:v>342.1</c:v>
                </c:pt>
                <c:pt idx="379">
                  <c:v>395.8</c:v>
                </c:pt>
                <c:pt idx="380">
                  <c:v>402.4</c:v>
                </c:pt>
                <c:pt idx="381">
                  <c:v>446.9</c:v>
                </c:pt>
                <c:pt idx="382">
                  <c:v>504</c:v>
                </c:pt>
                <c:pt idx="383">
                  <c:v>493</c:v>
                </c:pt>
                <c:pt idx="384">
                  <c:v>467.2</c:v>
                </c:pt>
                <c:pt idx="385">
                  <c:v>456.2</c:v>
                </c:pt>
                <c:pt idx="386">
                  <c:v>460.5</c:v>
                </c:pt>
                <c:pt idx="387">
                  <c:v>449.8</c:v>
                </c:pt>
                <c:pt idx="388">
                  <c:v>412.1</c:v>
                </c:pt>
                <c:pt idx="389">
                  <c:v>390.8</c:v>
                </c:pt>
                <c:pt idx="390">
                  <c:v>399.3</c:v>
                </c:pt>
                <c:pt idx="391">
                  <c:v>411.2</c:v>
                </c:pt>
                <c:pt idx="392">
                  <c:v>378.8</c:v>
                </c:pt>
                <c:pt idx="393">
                  <c:v>323.10000000000002</c:v>
                </c:pt>
                <c:pt idx="394">
                  <c:v>287.7</c:v>
                </c:pt>
                <c:pt idx="395">
                  <c:v>314.10000000000002</c:v>
                </c:pt>
                <c:pt idx="396">
                  <c:v>371</c:v>
                </c:pt>
                <c:pt idx="397">
                  <c:v>353.1</c:v>
                </c:pt>
                <c:pt idx="398">
                  <c:v>279.7</c:v>
                </c:pt>
                <c:pt idx="399">
                  <c:v>253.6</c:v>
                </c:pt>
                <c:pt idx="400">
                  <c:v>280.3</c:v>
                </c:pt>
                <c:pt idx="401">
                  <c:v>413.1</c:v>
                </c:pt>
                <c:pt idx="402">
                  <c:v>385.3</c:v>
                </c:pt>
                <c:pt idx="403">
                  <c:v>387.2</c:v>
                </c:pt>
                <c:pt idx="404">
                  <c:v>371.6</c:v>
                </c:pt>
                <c:pt idx="405">
                  <c:v>343.6</c:v>
                </c:pt>
                <c:pt idx="406">
                  <c:v>349.5</c:v>
                </c:pt>
                <c:pt idx="407">
                  <c:v>357</c:v>
                </c:pt>
                <c:pt idx="408">
                  <c:v>377</c:v>
                </c:pt>
                <c:pt idx="409">
                  <c:v>399.6</c:v>
                </c:pt>
                <c:pt idx="410">
                  <c:v>401.8</c:v>
                </c:pt>
                <c:pt idx="411">
                  <c:v>413.1</c:v>
                </c:pt>
                <c:pt idx="412">
                  <c:v>346.9</c:v>
                </c:pt>
                <c:pt idx="413">
                  <c:v>332.1</c:v>
                </c:pt>
                <c:pt idx="414">
                  <c:v>323.60000000000002</c:v>
                </c:pt>
                <c:pt idx="415">
                  <c:v>309.89999999999998</c:v>
                </c:pt>
                <c:pt idx="416">
                  <c:v>300.3</c:v>
                </c:pt>
                <c:pt idx="417">
                  <c:v>307.7</c:v>
                </c:pt>
                <c:pt idx="418">
                  <c:v>323.8</c:v>
                </c:pt>
                <c:pt idx="419">
                  <c:v>322.60000000000002</c:v>
                </c:pt>
                <c:pt idx="420">
                  <c:v>297.5</c:v>
                </c:pt>
                <c:pt idx="421">
                  <c:v>270</c:v>
                </c:pt>
                <c:pt idx="422">
                  <c:v>258</c:v>
                </c:pt>
                <c:pt idx="423">
                  <c:v>248.4</c:v>
                </c:pt>
                <c:pt idx="424">
                  <c:v>245.7</c:v>
                </c:pt>
                <c:pt idx="425">
                  <c:v>254.6</c:v>
                </c:pt>
                <c:pt idx="426">
                  <c:v>239.8</c:v>
                </c:pt>
                <c:pt idx="427">
                  <c:v>219.3</c:v>
                </c:pt>
                <c:pt idx="428">
                  <c:v>205.2</c:v>
                </c:pt>
                <c:pt idx="429">
                  <c:v>198.1</c:v>
                </c:pt>
                <c:pt idx="430">
                  <c:v>196</c:v>
                </c:pt>
                <c:pt idx="431">
                  <c:v>194.6</c:v>
                </c:pt>
                <c:pt idx="432">
                  <c:v>185.9</c:v>
                </c:pt>
                <c:pt idx="433">
                  <c:v>174.5</c:v>
                </c:pt>
                <c:pt idx="434">
                  <c:v>158</c:v>
                </c:pt>
                <c:pt idx="435">
                  <c:v>170.9</c:v>
                </c:pt>
                <c:pt idx="436">
                  <c:v>166.6</c:v>
                </c:pt>
                <c:pt idx="437">
                  <c:v>158.19999999999999</c:v>
                </c:pt>
                <c:pt idx="438">
                  <c:v>153</c:v>
                </c:pt>
                <c:pt idx="439">
                  <c:v>147.9</c:v>
                </c:pt>
                <c:pt idx="440">
                  <c:v>150.1</c:v>
                </c:pt>
                <c:pt idx="441">
                  <c:v>149.4</c:v>
                </c:pt>
                <c:pt idx="442">
                  <c:v>152.19999999999999</c:v>
                </c:pt>
                <c:pt idx="443">
                  <c:v>185.6</c:v>
                </c:pt>
                <c:pt idx="444">
                  <c:v>188.8</c:v>
                </c:pt>
                <c:pt idx="445">
                  <c:v>184.7</c:v>
                </c:pt>
                <c:pt idx="446">
                  <c:v>163.30000000000001</c:v>
                </c:pt>
                <c:pt idx="447">
                  <c:v>148.4</c:v>
                </c:pt>
                <c:pt idx="448">
                  <c:v>140.9</c:v>
                </c:pt>
                <c:pt idx="449">
                  <c:v>137.30000000000001</c:v>
                </c:pt>
                <c:pt idx="450">
                  <c:v>131</c:v>
                </c:pt>
                <c:pt idx="451">
                  <c:v>124.1</c:v>
                </c:pt>
                <c:pt idx="452">
                  <c:v>117.2</c:v>
                </c:pt>
                <c:pt idx="453">
                  <c:v>109</c:v>
                </c:pt>
                <c:pt idx="454">
                  <c:v>107.3</c:v>
                </c:pt>
                <c:pt idx="455">
                  <c:v>106.4</c:v>
                </c:pt>
                <c:pt idx="456">
                  <c:v>107.6</c:v>
                </c:pt>
                <c:pt idx="457">
                  <c:v>110.8</c:v>
                </c:pt>
                <c:pt idx="458">
                  <c:v>123.1</c:v>
                </c:pt>
                <c:pt idx="459">
                  <c:v>144.69999999999999</c:v>
                </c:pt>
                <c:pt idx="460">
                  <c:v>150.80000000000001</c:v>
                </c:pt>
                <c:pt idx="461">
                  <c:v>135.30000000000001</c:v>
                </c:pt>
                <c:pt idx="462">
                  <c:v>121.2</c:v>
                </c:pt>
                <c:pt idx="463">
                  <c:v>111.5</c:v>
                </c:pt>
                <c:pt idx="464">
                  <c:v>105</c:v>
                </c:pt>
                <c:pt idx="465">
                  <c:v>105.6</c:v>
                </c:pt>
                <c:pt idx="466">
                  <c:v>105.8</c:v>
                </c:pt>
                <c:pt idx="467">
                  <c:v>101.1</c:v>
                </c:pt>
                <c:pt idx="468">
                  <c:v>95.33</c:v>
                </c:pt>
                <c:pt idx="469">
                  <c:v>89.65</c:v>
                </c:pt>
                <c:pt idx="470">
                  <c:v>87.93</c:v>
                </c:pt>
                <c:pt idx="471">
                  <c:v>89.68</c:v>
                </c:pt>
                <c:pt idx="472">
                  <c:v>87.63</c:v>
                </c:pt>
                <c:pt idx="473">
                  <c:v>95.57</c:v>
                </c:pt>
                <c:pt idx="474">
                  <c:v>108.2</c:v>
                </c:pt>
                <c:pt idx="475">
                  <c:v>107</c:v>
                </c:pt>
                <c:pt idx="476">
                  <c:v>99.08</c:v>
                </c:pt>
                <c:pt idx="477">
                  <c:v>94.19</c:v>
                </c:pt>
                <c:pt idx="478">
                  <c:v>100.3</c:v>
                </c:pt>
                <c:pt idx="479">
                  <c:v>98.58</c:v>
                </c:pt>
                <c:pt idx="480">
                  <c:v>92.07</c:v>
                </c:pt>
                <c:pt idx="481">
                  <c:v>88.48</c:v>
                </c:pt>
                <c:pt idx="482">
                  <c:v>86.76</c:v>
                </c:pt>
                <c:pt idx="483">
                  <c:v>86.75</c:v>
                </c:pt>
                <c:pt idx="484">
                  <c:v>82.91</c:v>
                </c:pt>
                <c:pt idx="485">
                  <c:v>82.16</c:v>
                </c:pt>
                <c:pt idx="486">
                  <c:v>79.58</c:v>
                </c:pt>
                <c:pt idx="487">
                  <c:v>72.430000000000007</c:v>
                </c:pt>
                <c:pt idx="488">
                  <c:v>68.459999999999994</c:v>
                </c:pt>
                <c:pt idx="489">
                  <c:v>67.69</c:v>
                </c:pt>
                <c:pt idx="490">
                  <c:v>68.94</c:v>
                </c:pt>
                <c:pt idx="491">
                  <c:v>84.97</c:v>
                </c:pt>
                <c:pt idx="492">
                  <c:v>92.02</c:v>
                </c:pt>
                <c:pt idx="493">
                  <c:v>91.8</c:v>
                </c:pt>
                <c:pt idx="494">
                  <c:v>86.8</c:v>
                </c:pt>
                <c:pt idx="495">
                  <c:v>81.62</c:v>
                </c:pt>
                <c:pt idx="496">
                  <c:v>79.48</c:v>
                </c:pt>
                <c:pt idx="497">
                  <c:v>78.73</c:v>
                </c:pt>
                <c:pt idx="498">
                  <c:v>77.61</c:v>
                </c:pt>
                <c:pt idx="499">
                  <c:v>75.53</c:v>
                </c:pt>
                <c:pt idx="500">
                  <c:v>71.09</c:v>
                </c:pt>
                <c:pt idx="501">
                  <c:v>69.7</c:v>
                </c:pt>
                <c:pt idx="502">
                  <c:v>70.67</c:v>
                </c:pt>
                <c:pt idx="503">
                  <c:v>67.05</c:v>
                </c:pt>
                <c:pt idx="504">
                  <c:v>66.010000000000005</c:v>
                </c:pt>
                <c:pt idx="505">
                  <c:v>65.45</c:v>
                </c:pt>
                <c:pt idx="506">
                  <c:v>61.8</c:v>
                </c:pt>
                <c:pt idx="507">
                  <c:v>62.35</c:v>
                </c:pt>
                <c:pt idx="508">
                  <c:v>63.47</c:v>
                </c:pt>
                <c:pt idx="509">
                  <c:v>58.5</c:v>
                </c:pt>
                <c:pt idx="510">
                  <c:v>65.95</c:v>
                </c:pt>
                <c:pt idx="511">
                  <c:v>76.44</c:v>
                </c:pt>
                <c:pt idx="512">
                  <c:v>69.08</c:v>
                </c:pt>
                <c:pt idx="513">
                  <c:v>65.67</c:v>
                </c:pt>
                <c:pt idx="514">
                  <c:v>64.5</c:v>
                </c:pt>
                <c:pt idx="515">
                  <c:v>68.28</c:v>
                </c:pt>
                <c:pt idx="516">
                  <c:v>79.09</c:v>
                </c:pt>
                <c:pt idx="517">
                  <c:v>84.51</c:v>
                </c:pt>
                <c:pt idx="518">
                  <c:v>89.32</c:v>
                </c:pt>
                <c:pt idx="519">
                  <c:v>92.58</c:v>
                </c:pt>
                <c:pt idx="520">
                  <c:v>99</c:v>
                </c:pt>
                <c:pt idx="521">
                  <c:v>87.29</c:v>
                </c:pt>
                <c:pt idx="522">
                  <c:v>92.17</c:v>
                </c:pt>
                <c:pt idx="523">
                  <c:v>91.39</c:v>
                </c:pt>
                <c:pt idx="524">
                  <c:v>97.29</c:v>
                </c:pt>
                <c:pt idx="525">
                  <c:v>90.02</c:v>
                </c:pt>
                <c:pt idx="526">
                  <c:v>90.45</c:v>
                </c:pt>
                <c:pt idx="527">
                  <c:v>90.94</c:v>
                </c:pt>
                <c:pt idx="528">
                  <c:v>89.35</c:v>
                </c:pt>
                <c:pt idx="529">
                  <c:v>96</c:v>
                </c:pt>
                <c:pt idx="530">
                  <c:v>87.11</c:v>
                </c:pt>
                <c:pt idx="531">
                  <c:v>78.28</c:v>
                </c:pt>
                <c:pt idx="532">
                  <c:v>79.73</c:v>
                </c:pt>
                <c:pt idx="533">
                  <c:v>72.489999999999995</c:v>
                </c:pt>
                <c:pt idx="534">
                  <c:v>68.95</c:v>
                </c:pt>
                <c:pt idx="535">
                  <c:v>71.760000000000005</c:v>
                </c:pt>
                <c:pt idx="536">
                  <c:v>71.7</c:v>
                </c:pt>
                <c:pt idx="537">
                  <c:v>67.17</c:v>
                </c:pt>
                <c:pt idx="538">
                  <c:v>63.93</c:v>
                </c:pt>
                <c:pt idx="539">
                  <c:v>58.42</c:v>
                </c:pt>
                <c:pt idx="540">
                  <c:v>59.81</c:v>
                </c:pt>
                <c:pt idx="541">
                  <c:v>58.01</c:v>
                </c:pt>
                <c:pt idx="542">
                  <c:v>56.71</c:v>
                </c:pt>
                <c:pt idx="543">
                  <c:v>54.57</c:v>
                </c:pt>
                <c:pt idx="544">
                  <c:v>54.84</c:v>
                </c:pt>
                <c:pt idx="545">
                  <c:v>54.52</c:v>
                </c:pt>
                <c:pt idx="546">
                  <c:v>53.04</c:v>
                </c:pt>
                <c:pt idx="547">
                  <c:v>52.78</c:v>
                </c:pt>
                <c:pt idx="548">
                  <c:v>51.57</c:v>
                </c:pt>
                <c:pt idx="549">
                  <c:v>50.93</c:v>
                </c:pt>
                <c:pt idx="550">
                  <c:v>47.91</c:v>
                </c:pt>
                <c:pt idx="551">
                  <c:v>45.48</c:v>
                </c:pt>
                <c:pt idx="552">
                  <c:v>43.38</c:v>
                </c:pt>
                <c:pt idx="553">
                  <c:v>44.14</c:v>
                </c:pt>
                <c:pt idx="554">
                  <c:v>42.62</c:v>
                </c:pt>
                <c:pt idx="555">
                  <c:v>20.84</c:v>
                </c:pt>
                <c:pt idx="556">
                  <c:v>20.23</c:v>
                </c:pt>
                <c:pt idx="557">
                  <c:v>19.510000000000002</c:v>
                </c:pt>
                <c:pt idx="558">
                  <c:v>19.57</c:v>
                </c:pt>
                <c:pt idx="559">
                  <c:v>19.350000000000001</c:v>
                </c:pt>
                <c:pt idx="560">
                  <c:v>19.649999999999999</c:v>
                </c:pt>
                <c:pt idx="561">
                  <c:v>20.13</c:v>
                </c:pt>
                <c:pt idx="562">
                  <c:v>19.38</c:v>
                </c:pt>
                <c:pt idx="563">
                  <c:v>19.53</c:v>
                </c:pt>
                <c:pt idx="564">
                  <c:v>19.690000000000001</c:v>
                </c:pt>
                <c:pt idx="565">
                  <c:v>19.600000000000001</c:v>
                </c:pt>
                <c:pt idx="566">
                  <c:v>19.7</c:v>
                </c:pt>
                <c:pt idx="567">
                  <c:v>19.420000000000002</c:v>
                </c:pt>
                <c:pt idx="568">
                  <c:v>20.57</c:v>
                </c:pt>
                <c:pt idx="569">
                  <c:v>22.79</c:v>
                </c:pt>
                <c:pt idx="570">
                  <c:v>24.63</c:v>
                </c:pt>
                <c:pt idx="571">
                  <c:v>25.85</c:v>
                </c:pt>
                <c:pt idx="572">
                  <c:v>25.96</c:v>
                </c:pt>
                <c:pt idx="573">
                  <c:v>23.9</c:v>
                </c:pt>
                <c:pt idx="574">
                  <c:v>23.64</c:v>
                </c:pt>
                <c:pt idx="575">
                  <c:v>23.43</c:v>
                </c:pt>
                <c:pt idx="576">
                  <c:v>22.92</c:v>
                </c:pt>
                <c:pt idx="577">
                  <c:v>22.86</c:v>
                </c:pt>
                <c:pt idx="578">
                  <c:v>24.69</c:v>
                </c:pt>
                <c:pt idx="579">
                  <c:v>29.58</c:v>
                </c:pt>
                <c:pt idx="580">
                  <c:v>33.950000000000003</c:v>
                </c:pt>
                <c:pt idx="581">
                  <c:v>38.85</c:v>
                </c:pt>
                <c:pt idx="582">
                  <c:v>39.340000000000003</c:v>
                </c:pt>
                <c:pt idx="583">
                  <c:v>35.659999999999997</c:v>
                </c:pt>
                <c:pt idx="584">
                  <c:v>32.619999999999997</c:v>
                </c:pt>
                <c:pt idx="585">
                  <c:v>32.950000000000003</c:v>
                </c:pt>
                <c:pt idx="586">
                  <c:v>31.68</c:v>
                </c:pt>
                <c:pt idx="587">
                  <c:v>33.03</c:v>
                </c:pt>
                <c:pt idx="588">
                  <c:v>34.119999999999997</c:v>
                </c:pt>
                <c:pt idx="589">
                  <c:v>33.82</c:v>
                </c:pt>
                <c:pt idx="590">
                  <c:v>34.869999999999997</c:v>
                </c:pt>
                <c:pt idx="591">
                  <c:v>37.76</c:v>
                </c:pt>
                <c:pt idx="592">
                  <c:v>38.36</c:v>
                </c:pt>
                <c:pt idx="593">
                  <c:v>39.53</c:v>
                </c:pt>
                <c:pt idx="594">
                  <c:v>39.69</c:v>
                </c:pt>
                <c:pt idx="595">
                  <c:v>39.33</c:v>
                </c:pt>
                <c:pt idx="596">
                  <c:v>37.93</c:v>
                </c:pt>
                <c:pt idx="597">
                  <c:v>37.4</c:v>
                </c:pt>
                <c:pt idx="598">
                  <c:v>35.81</c:v>
                </c:pt>
                <c:pt idx="599">
                  <c:v>35.270000000000003</c:v>
                </c:pt>
                <c:pt idx="600">
                  <c:v>34.619999999999997</c:v>
                </c:pt>
                <c:pt idx="601">
                  <c:v>39.28</c:v>
                </c:pt>
                <c:pt idx="602">
                  <c:v>46.37</c:v>
                </c:pt>
                <c:pt idx="603">
                  <c:v>40.42</c:v>
                </c:pt>
                <c:pt idx="604">
                  <c:v>38.26</c:v>
                </c:pt>
                <c:pt idx="605">
                  <c:v>38.51</c:v>
                </c:pt>
                <c:pt idx="606">
                  <c:v>51.61</c:v>
                </c:pt>
                <c:pt idx="607">
                  <c:v>64.33</c:v>
                </c:pt>
                <c:pt idx="608">
                  <c:v>84.1</c:v>
                </c:pt>
                <c:pt idx="609">
                  <c:v>112</c:v>
                </c:pt>
                <c:pt idx="610">
                  <c:v>147.30000000000001</c:v>
                </c:pt>
                <c:pt idx="611">
                  <c:v>175.8</c:v>
                </c:pt>
                <c:pt idx="612">
                  <c:v>177.5</c:v>
                </c:pt>
                <c:pt idx="613">
                  <c:v>202.4</c:v>
                </c:pt>
                <c:pt idx="614">
                  <c:v>170.7</c:v>
                </c:pt>
                <c:pt idx="615">
                  <c:v>171.4</c:v>
                </c:pt>
                <c:pt idx="616">
                  <c:v>162.9</c:v>
                </c:pt>
                <c:pt idx="617">
                  <c:v>147.1</c:v>
                </c:pt>
                <c:pt idx="618">
                  <c:v>135.6</c:v>
                </c:pt>
                <c:pt idx="619">
                  <c:v>125.1</c:v>
                </c:pt>
                <c:pt idx="620">
                  <c:v>127.5</c:v>
                </c:pt>
                <c:pt idx="621">
                  <c:v>117.5</c:v>
                </c:pt>
                <c:pt idx="622">
                  <c:v>137.80000000000001</c:v>
                </c:pt>
                <c:pt idx="623">
                  <c:v>136.5</c:v>
                </c:pt>
                <c:pt idx="624">
                  <c:v>163.80000000000001</c:v>
                </c:pt>
                <c:pt idx="625">
                  <c:v>190.9</c:v>
                </c:pt>
                <c:pt idx="626">
                  <c:v>198.8</c:v>
                </c:pt>
                <c:pt idx="627">
                  <c:v>179</c:v>
                </c:pt>
                <c:pt idx="628">
                  <c:v>178.8</c:v>
                </c:pt>
                <c:pt idx="629">
                  <c:v>198.8</c:v>
                </c:pt>
                <c:pt idx="630">
                  <c:v>251.3</c:v>
                </c:pt>
                <c:pt idx="631">
                  <c:v>352.3</c:v>
                </c:pt>
                <c:pt idx="632">
                  <c:v>371.8</c:v>
                </c:pt>
                <c:pt idx="633">
                  <c:v>458.5</c:v>
                </c:pt>
                <c:pt idx="634">
                  <c:v>530</c:v>
                </c:pt>
                <c:pt idx="635">
                  <c:v>564.9</c:v>
                </c:pt>
                <c:pt idx="636">
                  <c:v>599.70000000000005</c:v>
                </c:pt>
                <c:pt idx="637">
                  <c:v>726.2</c:v>
                </c:pt>
                <c:pt idx="638">
                  <c:v>685.9</c:v>
                </c:pt>
                <c:pt idx="639">
                  <c:v>639</c:v>
                </c:pt>
                <c:pt idx="640">
                  <c:v>585.4</c:v>
                </c:pt>
                <c:pt idx="641">
                  <c:v>548</c:v>
                </c:pt>
                <c:pt idx="642">
                  <c:v>556.29999999999995</c:v>
                </c:pt>
                <c:pt idx="643">
                  <c:v>493.1</c:v>
                </c:pt>
                <c:pt idx="644">
                  <c:v>388.2</c:v>
                </c:pt>
                <c:pt idx="645">
                  <c:v>316.89999999999998</c:v>
                </c:pt>
                <c:pt idx="646">
                  <c:v>265.39999999999998</c:v>
                </c:pt>
                <c:pt idx="647">
                  <c:v>242.1</c:v>
                </c:pt>
                <c:pt idx="648">
                  <c:v>247.8</c:v>
                </c:pt>
                <c:pt idx="649">
                  <c:v>287.10000000000002</c:v>
                </c:pt>
                <c:pt idx="650">
                  <c:v>339.5</c:v>
                </c:pt>
                <c:pt idx="651">
                  <c:v>427.7</c:v>
                </c:pt>
                <c:pt idx="652">
                  <c:v>414.7</c:v>
                </c:pt>
                <c:pt idx="653">
                  <c:v>380.5</c:v>
                </c:pt>
                <c:pt idx="654">
                  <c:v>424.4</c:v>
                </c:pt>
                <c:pt idx="655">
                  <c:v>379.6</c:v>
                </c:pt>
                <c:pt idx="656">
                  <c:v>275.3</c:v>
                </c:pt>
                <c:pt idx="657">
                  <c:v>261.5</c:v>
                </c:pt>
                <c:pt idx="658">
                  <c:v>309.89999999999998</c:v>
                </c:pt>
                <c:pt idx="659">
                  <c:v>308.60000000000002</c:v>
                </c:pt>
                <c:pt idx="660">
                  <c:v>262</c:v>
                </c:pt>
                <c:pt idx="661">
                  <c:v>257.39999999999998</c:v>
                </c:pt>
                <c:pt idx="662">
                  <c:v>217.7</c:v>
                </c:pt>
                <c:pt idx="663">
                  <c:v>207.6</c:v>
                </c:pt>
                <c:pt idx="664">
                  <c:v>204.8</c:v>
                </c:pt>
                <c:pt idx="665">
                  <c:v>199.1</c:v>
                </c:pt>
                <c:pt idx="666">
                  <c:v>207.9</c:v>
                </c:pt>
                <c:pt idx="667">
                  <c:v>221.9</c:v>
                </c:pt>
                <c:pt idx="668">
                  <c:v>240.2</c:v>
                </c:pt>
                <c:pt idx="669">
                  <c:v>243.9</c:v>
                </c:pt>
                <c:pt idx="670">
                  <c:v>256.60000000000002</c:v>
                </c:pt>
                <c:pt idx="671">
                  <c:v>253.9</c:v>
                </c:pt>
                <c:pt idx="672">
                  <c:v>229</c:v>
                </c:pt>
                <c:pt idx="673">
                  <c:v>210.8</c:v>
                </c:pt>
                <c:pt idx="674">
                  <c:v>199.6</c:v>
                </c:pt>
                <c:pt idx="675">
                  <c:v>196</c:v>
                </c:pt>
                <c:pt idx="676">
                  <c:v>191</c:v>
                </c:pt>
                <c:pt idx="677">
                  <c:v>188.7</c:v>
                </c:pt>
                <c:pt idx="678">
                  <c:v>180.4</c:v>
                </c:pt>
                <c:pt idx="679">
                  <c:v>164.6</c:v>
                </c:pt>
                <c:pt idx="680">
                  <c:v>157.69999999999999</c:v>
                </c:pt>
                <c:pt idx="681">
                  <c:v>153.30000000000001</c:v>
                </c:pt>
                <c:pt idx="682">
                  <c:v>151.1</c:v>
                </c:pt>
                <c:pt idx="683">
                  <c:v>165.7</c:v>
                </c:pt>
                <c:pt idx="684">
                  <c:v>162.19999999999999</c:v>
                </c:pt>
                <c:pt idx="685">
                  <c:v>159.80000000000001</c:v>
                </c:pt>
                <c:pt idx="686">
                  <c:v>149.6</c:v>
                </c:pt>
                <c:pt idx="687">
                  <c:v>136.9</c:v>
                </c:pt>
                <c:pt idx="688">
                  <c:v>136.19999999999999</c:v>
                </c:pt>
                <c:pt idx="689">
                  <c:v>131.80000000000001</c:v>
                </c:pt>
                <c:pt idx="690">
                  <c:v>123.1</c:v>
                </c:pt>
                <c:pt idx="691">
                  <c:v>123.1</c:v>
                </c:pt>
                <c:pt idx="692">
                  <c:v>123.3</c:v>
                </c:pt>
                <c:pt idx="693">
                  <c:v>130.80000000000001</c:v>
                </c:pt>
                <c:pt idx="694">
                  <c:v>126.2</c:v>
                </c:pt>
                <c:pt idx="695">
                  <c:v>130.1</c:v>
                </c:pt>
                <c:pt idx="696">
                  <c:v>124.3</c:v>
                </c:pt>
                <c:pt idx="697">
                  <c:v>111.1</c:v>
                </c:pt>
                <c:pt idx="698">
                  <c:v>106.8</c:v>
                </c:pt>
                <c:pt idx="699">
                  <c:v>110</c:v>
                </c:pt>
                <c:pt idx="700">
                  <c:v>105.4</c:v>
                </c:pt>
                <c:pt idx="701">
                  <c:v>109.1</c:v>
                </c:pt>
                <c:pt idx="702">
                  <c:v>108.7</c:v>
                </c:pt>
                <c:pt idx="703">
                  <c:v>100.7</c:v>
                </c:pt>
                <c:pt idx="704">
                  <c:v>94.28</c:v>
                </c:pt>
                <c:pt idx="705">
                  <c:v>92.38</c:v>
                </c:pt>
                <c:pt idx="706">
                  <c:v>88.66</c:v>
                </c:pt>
                <c:pt idx="707">
                  <c:v>88.4</c:v>
                </c:pt>
                <c:pt idx="708">
                  <c:v>88.42</c:v>
                </c:pt>
                <c:pt idx="709">
                  <c:v>84.65</c:v>
                </c:pt>
                <c:pt idx="710">
                  <c:v>81.05</c:v>
                </c:pt>
                <c:pt idx="711">
                  <c:v>77.930000000000007</c:v>
                </c:pt>
                <c:pt idx="712">
                  <c:v>75.62</c:v>
                </c:pt>
                <c:pt idx="713">
                  <c:v>74.680000000000007</c:v>
                </c:pt>
                <c:pt idx="714">
                  <c:v>76.680000000000007</c:v>
                </c:pt>
                <c:pt idx="715">
                  <c:v>79.23</c:v>
                </c:pt>
                <c:pt idx="716">
                  <c:v>75.56</c:v>
                </c:pt>
                <c:pt idx="717">
                  <c:v>71.540000000000006</c:v>
                </c:pt>
                <c:pt idx="718">
                  <c:v>66.45</c:v>
                </c:pt>
                <c:pt idx="719">
                  <c:v>60.88</c:v>
                </c:pt>
                <c:pt idx="720">
                  <c:v>56.76</c:v>
                </c:pt>
                <c:pt idx="721">
                  <c:v>55.33</c:v>
                </c:pt>
                <c:pt idx="722">
                  <c:v>57</c:v>
                </c:pt>
                <c:pt idx="723">
                  <c:v>57.84</c:v>
                </c:pt>
                <c:pt idx="724">
                  <c:v>55.32</c:v>
                </c:pt>
                <c:pt idx="725">
                  <c:v>54.79</c:v>
                </c:pt>
                <c:pt idx="726">
                  <c:v>58.09</c:v>
                </c:pt>
                <c:pt idx="727">
                  <c:v>55.08</c:v>
                </c:pt>
                <c:pt idx="728">
                  <c:v>51.64</c:v>
                </c:pt>
                <c:pt idx="729">
                  <c:v>51.78</c:v>
                </c:pt>
                <c:pt idx="730">
                  <c:v>52.3</c:v>
                </c:pt>
                <c:pt idx="731">
                  <c:v>67.010000000000005</c:v>
                </c:pt>
                <c:pt idx="732">
                  <c:v>65.92</c:v>
                </c:pt>
                <c:pt idx="733">
                  <c:v>60.16</c:v>
                </c:pt>
                <c:pt idx="734">
                  <c:v>53.64</c:v>
                </c:pt>
                <c:pt idx="735">
                  <c:v>51.77</c:v>
                </c:pt>
                <c:pt idx="736">
                  <c:v>50.55</c:v>
                </c:pt>
                <c:pt idx="737">
                  <c:v>64.540000000000006</c:v>
                </c:pt>
                <c:pt idx="738">
                  <c:v>59.65</c:v>
                </c:pt>
                <c:pt idx="739">
                  <c:v>56.71</c:v>
                </c:pt>
                <c:pt idx="740">
                  <c:v>53.39</c:v>
                </c:pt>
                <c:pt idx="741">
                  <c:v>52.04</c:v>
                </c:pt>
                <c:pt idx="742">
                  <c:v>46.49</c:v>
                </c:pt>
                <c:pt idx="743">
                  <c:v>39.799999999999997</c:v>
                </c:pt>
                <c:pt idx="744">
                  <c:v>38.520000000000003</c:v>
                </c:pt>
                <c:pt idx="745">
                  <c:v>39.06</c:v>
                </c:pt>
                <c:pt idx="746">
                  <c:v>40.200000000000003</c:v>
                </c:pt>
                <c:pt idx="747">
                  <c:v>38.56</c:v>
                </c:pt>
                <c:pt idx="748">
                  <c:v>37.06</c:v>
                </c:pt>
                <c:pt idx="749">
                  <c:v>36.75</c:v>
                </c:pt>
                <c:pt idx="750">
                  <c:v>36.840000000000003</c:v>
                </c:pt>
                <c:pt idx="751">
                  <c:v>35</c:v>
                </c:pt>
                <c:pt idx="752">
                  <c:v>34.6</c:v>
                </c:pt>
                <c:pt idx="753">
                  <c:v>34.200000000000003</c:v>
                </c:pt>
                <c:pt idx="754">
                  <c:v>33.380000000000003</c:v>
                </c:pt>
                <c:pt idx="755">
                  <c:v>33.049999999999997</c:v>
                </c:pt>
                <c:pt idx="756">
                  <c:v>32.479999999999997</c:v>
                </c:pt>
                <c:pt idx="757">
                  <c:v>32.07</c:v>
                </c:pt>
                <c:pt idx="758">
                  <c:v>31.66</c:v>
                </c:pt>
                <c:pt idx="759">
                  <c:v>31.21</c:v>
                </c:pt>
                <c:pt idx="760">
                  <c:v>31.11</c:v>
                </c:pt>
                <c:pt idx="761">
                  <c:v>30.96</c:v>
                </c:pt>
                <c:pt idx="762">
                  <c:v>30.93</c:v>
                </c:pt>
                <c:pt idx="763">
                  <c:v>30.85</c:v>
                </c:pt>
                <c:pt idx="764">
                  <c:v>30.5</c:v>
                </c:pt>
                <c:pt idx="765">
                  <c:v>30.35</c:v>
                </c:pt>
                <c:pt idx="766">
                  <c:v>30.82</c:v>
                </c:pt>
                <c:pt idx="767">
                  <c:v>31.54</c:v>
                </c:pt>
                <c:pt idx="768">
                  <c:v>31.08</c:v>
                </c:pt>
                <c:pt idx="769">
                  <c:v>30.88</c:v>
                </c:pt>
                <c:pt idx="770">
                  <c:v>30.43</c:v>
                </c:pt>
                <c:pt idx="771">
                  <c:v>30.11</c:v>
                </c:pt>
                <c:pt idx="772">
                  <c:v>29.69</c:v>
                </c:pt>
                <c:pt idx="773">
                  <c:v>29.89</c:v>
                </c:pt>
                <c:pt idx="774">
                  <c:v>29.5</c:v>
                </c:pt>
                <c:pt idx="775">
                  <c:v>29.14</c:v>
                </c:pt>
                <c:pt idx="776">
                  <c:v>28.69</c:v>
                </c:pt>
                <c:pt idx="777">
                  <c:v>28.45</c:v>
                </c:pt>
                <c:pt idx="778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FE-4287-B271-39B9338A2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099791"/>
        <c:axId val="1550096911"/>
      </c:scatterChart>
      <c:valAx>
        <c:axId val="1920702512"/>
        <c:scaling>
          <c:orientation val="minMax"/>
          <c:max val="45657"/>
          <c:min val="4456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703952"/>
        <c:crosses val="autoZero"/>
        <c:crossBetween val="midCat"/>
        <c:majorUnit val="182.5"/>
      </c:valAx>
      <c:valAx>
        <c:axId val="192070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 &amp; TN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0702512"/>
        <c:crosses val="autoZero"/>
        <c:crossBetween val="midCat"/>
      </c:valAx>
      <c:valAx>
        <c:axId val="155009691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(cfs)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099791"/>
        <c:crosses val="max"/>
        <c:crossBetween val="midCat"/>
      </c:valAx>
      <c:valAx>
        <c:axId val="15500997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50096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059683481379617"/>
          <c:y val="0.13659442133926275"/>
          <c:w val="0.31101261684196835"/>
          <c:h val="7.094811889841679E-2"/>
        </c:manualLayout>
      </c:layout>
      <c:overlay val="0"/>
      <c:spPr>
        <a:solidFill>
          <a:schemeClr val="bg1"/>
        </a:solidFill>
        <a:ln>
          <a:solidFill>
            <a:schemeClr val="tx1">
              <a:lumMod val="25000"/>
              <a:lumOff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Nitrate-N v. Flow at WF Silver Run Bridge - Figure 11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Flow vs Nitrate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2669437153689124E-2"/>
                  <c:y val="0.340375606591192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SRBridge!$F$2:$F$15</c:f>
              <c:numCache>
                <c:formatCode>General</c:formatCode>
                <c:ptCount val="14"/>
                <c:pt idx="0">
                  <c:v>19.77</c:v>
                </c:pt>
                <c:pt idx="1">
                  <c:v>338.4</c:v>
                </c:pt>
                <c:pt idx="2">
                  <c:v>385.3</c:v>
                </c:pt>
                <c:pt idx="3">
                  <c:v>158.19999999999999</c:v>
                </c:pt>
                <c:pt idx="4">
                  <c:v>105.8</c:v>
                </c:pt>
                <c:pt idx="5">
                  <c:v>86.8</c:v>
                </c:pt>
                <c:pt idx="6">
                  <c:v>71.7</c:v>
                </c:pt>
                <c:pt idx="7">
                  <c:v>39.33</c:v>
                </c:pt>
                <c:pt idx="8">
                  <c:v>136.5</c:v>
                </c:pt>
                <c:pt idx="9">
                  <c:v>427.7</c:v>
                </c:pt>
                <c:pt idx="10">
                  <c:v>159.80000000000001</c:v>
                </c:pt>
                <c:pt idx="11">
                  <c:v>76.680000000000007</c:v>
                </c:pt>
                <c:pt idx="12">
                  <c:v>37.06</c:v>
                </c:pt>
                <c:pt idx="13">
                  <c:v>28.69</c:v>
                </c:pt>
              </c:numCache>
            </c:numRef>
          </c:xVal>
          <c:yVal>
            <c:numRef>
              <c:f>SRBridge!$E$2:$E$15</c:f>
              <c:numCache>
                <c:formatCode>General</c:formatCode>
                <c:ptCount val="14"/>
                <c:pt idx="0">
                  <c:v>0.14599999999999999</c:v>
                </c:pt>
                <c:pt idx="1">
                  <c:v>0.14199999999999999</c:v>
                </c:pt>
                <c:pt idx="2">
                  <c:v>0.11</c:v>
                </c:pt>
                <c:pt idx="3">
                  <c:v>8.0100000000000005E-2</c:v>
                </c:pt>
                <c:pt idx="4">
                  <c:v>0.14799999999999999</c:v>
                </c:pt>
                <c:pt idx="5">
                  <c:v>0.16600000000000001</c:v>
                </c:pt>
                <c:pt idx="6">
                  <c:v>0.153</c:v>
                </c:pt>
                <c:pt idx="7">
                  <c:v>0.115</c:v>
                </c:pt>
                <c:pt idx="8">
                  <c:v>8.5000000000000006E-2</c:v>
                </c:pt>
                <c:pt idx="9">
                  <c:v>0.14199999999999999</c:v>
                </c:pt>
                <c:pt idx="10">
                  <c:v>0.105</c:v>
                </c:pt>
                <c:pt idx="11">
                  <c:v>0.12</c:v>
                </c:pt>
                <c:pt idx="12">
                  <c:v>0.16200000000000001</c:v>
                </c:pt>
                <c:pt idx="13">
                  <c:v>0.14699999999999999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8C7-438C-AAE9-FEA0C7081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2209216"/>
        <c:axId val="1882219296"/>
      </c:scatterChart>
      <c:valAx>
        <c:axId val="188220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Flow (cfs)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2219296"/>
        <c:crosses val="autoZero"/>
        <c:crossBetween val="midCat"/>
      </c:valAx>
      <c:valAx>
        <c:axId val="188221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Nitrate-N</a:t>
                </a:r>
              </a:p>
              <a:p>
                <a:pPr>
                  <a:defRPr/>
                </a:pPr>
                <a:r>
                  <a:rPr lang="en-US"/>
                  <a:t>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2209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TP &amp; Ortho-P: Clear Creek - Figure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99241761446487"/>
          <c:y val="0.1400221640160543"/>
          <c:w val="0.82405701370661999"/>
          <c:h val="0.62775500004087148"/>
        </c:manualLayout>
      </c:layout>
      <c:scatterChart>
        <c:scatterStyle val="lineMarker"/>
        <c:varyColors val="0"/>
        <c:ser>
          <c:idx val="0"/>
          <c:order val="0"/>
          <c:tx>
            <c:v>TP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ClearCreek!$B$2:$B$22</c:f>
              <c:numCache>
                <c:formatCode>m/d/yyyy</c:formatCode>
                <c:ptCount val="21"/>
                <c:pt idx="0">
                  <c:v>44683</c:v>
                </c:pt>
                <c:pt idx="1">
                  <c:v>44711</c:v>
                </c:pt>
                <c:pt idx="2">
                  <c:v>44745</c:v>
                </c:pt>
                <c:pt idx="3">
                  <c:v>44781</c:v>
                </c:pt>
                <c:pt idx="4">
                  <c:v>44801</c:v>
                </c:pt>
                <c:pt idx="5">
                  <c:v>44829</c:v>
                </c:pt>
                <c:pt idx="6">
                  <c:v>44858</c:v>
                </c:pt>
                <c:pt idx="7">
                  <c:v>45039</c:v>
                </c:pt>
                <c:pt idx="8">
                  <c:v>45074</c:v>
                </c:pt>
                <c:pt idx="9">
                  <c:v>45102</c:v>
                </c:pt>
                <c:pt idx="10">
                  <c:v>45137</c:v>
                </c:pt>
                <c:pt idx="11">
                  <c:v>45166</c:v>
                </c:pt>
                <c:pt idx="12">
                  <c:v>45194</c:v>
                </c:pt>
                <c:pt idx="13">
                  <c:v>45236</c:v>
                </c:pt>
                <c:pt idx="14">
                  <c:v>45411</c:v>
                </c:pt>
                <c:pt idx="15">
                  <c:v>45439</c:v>
                </c:pt>
                <c:pt idx="16">
                  <c:v>45467</c:v>
                </c:pt>
                <c:pt idx="17">
                  <c:v>45501</c:v>
                </c:pt>
                <c:pt idx="18">
                  <c:v>45530</c:v>
                </c:pt>
                <c:pt idx="19">
                  <c:v>45564</c:v>
                </c:pt>
                <c:pt idx="20">
                  <c:v>45592</c:v>
                </c:pt>
              </c:numCache>
            </c:numRef>
          </c:xVal>
          <c:yVal>
            <c:numRef>
              <c:f>ClearCreek!$F$2:$F$22</c:f>
              <c:numCache>
                <c:formatCode>General</c:formatCode>
                <c:ptCount val="21"/>
                <c:pt idx="0">
                  <c:v>3.5299999999999998E-2</c:v>
                </c:pt>
                <c:pt idx="1">
                  <c:v>0.45</c:v>
                </c:pt>
                <c:pt idx="2">
                  <c:v>5.5399999999999998E-2</c:v>
                </c:pt>
                <c:pt idx="3">
                  <c:v>3.7600000000000001E-2</c:v>
                </c:pt>
                <c:pt idx="4">
                  <c:v>4.5900000000000003E-2</c:v>
                </c:pt>
                <c:pt idx="5">
                  <c:v>3.9E-2</c:v>
                </c:pt>
                <c:pt idx="6">
                  <c:v>1.4800000000000001E-2</c:v>
                </c:pt>
                <c:pt idx="7">
                  <c:v>5.1200000000000002E-2</c:v>
                </c:pt>
                <c:pt idx="8">
                  <c:v>0.11700000000000001</c:v>
                </c:pt>
                <c:pt idx="9">
                  <c:v>8.3299999999999999E-2</c:v>
                </c:pt>
                <c:pt idx="10">
                  <c:v>5.8599999999999999E-2</c:v>
                </c:pt>
                <c:pt idx="11">
                  <c:v>4.9500000000000002E-2</c:v>
                </c:pt>
                <c:pt idx="12">
                  <c:v>3.27E-2</c:v>
                </c:pt>
                <c:pt idx="13">
                  <c:v>1.9300000000000001E-2</c:v>
                </c:pt>
                <c:pt idx="14">
                  <c:v>2.29E-2</c:v>
                </c:pt>
                <c:pt idx="15">
                  <c:v>4.7600000000000003E-2</c:v>
                </c:pt>
                <c:pt idx="16">
                  <c:v>3.2000000000000001E-2</c:v>
                </c:pt>
                <c:pt idx="17">
                  <c:v>6.6799999999999998E-2</c:v>
                </c:pt>
                <c:pt idx="18">
                  <c:v>3.8699999999999998E-2</c:v>
                </c:pt>
                <c:pt idx="19">
                  <c:v>2.24E-2</c:v>
                </c:pt>
                <c:pt idx="20">
                  <c:v>1.9099999999999999E-2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A0-4F76-96B1-71450B0E7835}"/>
            </c:ext>
          </c:extLst>
        </c:ser>
        <c:ser>
          <c:idx val="1"/>
          <c:order val="1"/>
          <c:tx>
            <c:v>Ortho-P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ClearCreek!$B$2:$B$22</c:f>
              <c:numCache>
                <c:formatCode>m/d/yyyy</c:formatCode>
                <c:ptCount val="21"/>
                <c:pt idx="0">
                  <c:v>44683</c:v>
                </c:pt>
                <c:pt idx="1">
                  <c:v>44711</c:v>
                </c:pt>
                <c:pt idx="2">
                  <c:v>44745</c:v>
                </c:pt>
                <c:pt idx="3">
                  <c:v>44781</c:v>
                </c:pt>
                <c:pt idx="4">
                  <c:v>44801</c:v>
                </c:pt>
                <c:pt idx="5">
                  <c:v>44829</c:v>
                </c:pt>
                <c:pt idx="6">
                  <c:v>44858</c:v>
                </c:pt>
                <c:pt idx="7">
                  <c:v>45039</c:v>
                </c:pt>
                <c:pt idx="8">
                  <c:v>45074</c:v>
                </c:pt>
                <c:pt idx="9">
                  <c:v>45102</c:v>
                </c:pt>
                <c:pt idx="10">
                  <c:v>45137</c:v>
                </c:pt>
                <c:pt idx="11">
                  <c:v>45166</c:v>
                </c:pt>
                <c:pt idx="12">
                  <c:v>45194</c:v>
                </c:pt>
                <c:pt idx="13">
                  <c:v>45236</c:v>
                </c:pt>
                <c:pt idx="14">
                  <c:v>45411</c:v>
                </c:pt>
                <c:pt idx="15">
                  <c:v>45439</c:v>
                </c:pt>
                <c:pt idx="16">
                  <c:v>45467</c:v>
                </c:pt>
                <c:pt idx="17">
                  <c:v>45501</c:v>
                </c:pt>
                <c:pt idx="18">
                  <c:v>45530</c:v>
                </c:pt>
                <c:pt idx="19">
                  <c:v>45564</c:v>
                </c:pt>
                <c:pt idx="20">
                  <c:v>45592</c:v>
                </c:pt>
              </c:numCache>
            </c:numRef>
          </c:xVal>
          <c:yVal>
            <c:numRef>
              <c:f>ClearCreek!$D$2:$D$22</c:f>
              <c:numCache>
                <c:formatCode>General</c:formatCode>
                <c:ptCount val="2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5.8999999999999999E-3</c:v>
                </c:pt>
                <c:pt idx="8">
                  <c:v>8.9999999999999993E-3</c:v>
                </c:pt>
                <c:pt idx="9">
                  <c:v>1.0999999999999999E-2</c:v>
                </c:pt>
                <c:pt idx="10">
                  <c:v>1.1900000000000001E-2</c:v>
                </c:pt>
                <c:pt idx="11">
                  <c:v>1.3299999999999999E-2</c:v>
                </c:pt>
                <c:pt idx="12">
                  <c:v>5.3E-3</c:v>
                </c:pt>
                <c:pt idx="13">
                  <c:v>2.3999999999999998E-3</c:v>
                </c:pt>
                <c:pt idx="14">
                  <c:v>2.7000000000000001E-3</c:v>
                </c:pt>
                <c:pt idx="15">
                  <c:v>5.5999999999999999E-3</c:v>
                </c:pt>
                <c:pt idx="16">
                  <c:v>1.6999999999999999E-3</c:v>
                </c:pt>
                <c:pt idx="17">
                  <c:v>8.6E-3</c:v>
                </c:pt>
                <c:pt idx="18">
                  <c:v>5.1000000000000004E-3</c:v>
                </c:pt>
                <c:pt idx="19">
                  <c:v>3.7000000000000002E-3</c:v>
                </c:pt>
                <c:pt idx="20">
                  <c:v>1.6000000000000001E-3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A0-4F76-96B1-71450B0E7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432495"/>
        <c:axId val="409434415"/>
      </c:scatterChart>
      <c:valAx>
        <c:axId val="409432495"/>
        <c:scaling>
          <c:orientation val="minMax"/>
          <c:max val="45657"/>
          <c:min val="4456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434415"/>
        <c:crosses val="autoZero"/>
        <c:crossBetween val="midCat"/>
        <c:majorUnit val="182.5"/>
      </c:valAx>
      <c:valAx>
        <c:axId val="409434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TP &amp; Orthophosphate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43249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239282589676278"/>
          <c:y val="0.15958605371912885"/>
          <c:w val="0.22336235053951589"/>
          <c:h val="7.5159836654237852E-2"/>
        </c:manualLayout>
      </c:layout>
      <c:overlay val="0"/>
      <c:spPr>
        <a:solidFill>
          <a:schemeClr val="bg1"/>
        </a:solidFill>
        <a:ln>
          <a:solidFill>
            <a:schemeClr val="tx1">
              <a:lumMod val="25000"/>
              <a:lumOff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Total Nitrogen by Site - Figure 4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Total Nitrogen by Site - Figure 4</a:t>
          </a:r>
        </a:p>
      </cx:txPr>
    </cx:title>
    <cx:plotArea>
      <cx:plotAreaRegion>
        <cx:series layoutId="boxWhisker" uniqueId="{00000001-E81D-461C-84D5-ABCF6EEE48BF}" formatIdx="1">
          <cx:spPr>
            <a:ln>
              <a:solidFill>
                <a:schemeClr val="tx1"/>
              </a:solidFill>
            </a:ln>
          </cx:spPr>
          <cx:dataId val="0"/>
          <cx:layoutPr>
            <cx:visibility nonoutliers="0"/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200"/>
          </a:p>
        </cx:txPr>
      </cx:axis>
      <cx:axis id="1">
        <cx:valScaling/>
        <cx:title>
          <cx:tx>
            <cx:txData>
              <cx:v>Total Nitrogen (mg/L)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/>
              </a:pPr>
              <a:r>
                <a:rPr lang="en-US" sz="16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Total Nitrogen (mg/L)</a:t>
              </a:r>
            </a:p>
          </cx:txPr>
        </cx:title>
        <cx:majorGridlines/>
        <cx:tickLabels/>
        <cx:numFmt formatCode="0.0" sourceLinked="0"/>
        <cx:txPr>
          <a:bodyPr vertOverflow="overflow" horzOverflow="overflow" wrap="square" lIns="0" tIns="0" rIns="0" bIns="0"/>
          <a:lstStyle/>
          <a:p>
            <a:pPr algn="ctr" rtl="0">
              <a:defRPr sz="16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600"/>
          </a:p>
        </cx:txPr>
      </cx:axis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title pos="t" align="ctr" overlay="0">
      <cx:tx>
        <cx:txData>
          <cx:v>Total Phosphorus by Site - Figure 12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Total Phosphorus by Site - Figure 12</a:t>
          </a:r>
        </a:p>
      </cx:txPr>
    </cx:title>
    <cx:plotArea>
      <cx:plotAreaRegion>
        <cx:series layoutId="boxWhisker" uniqueId="{00000001-EFF0-4BCA-895E-1BAB46ECE53F}">
          <cx:spPr>
            <a:solidFill>
              <a:srgbClr val="00B0F0"/>
            </a:solidFill>
            <a:ln>
              <a:solidFill>
                <a:schemeClr val="tx1"/>
              </a:solidFill>
            </a:ln>
          </cx:spPr>
          <cx:dataId val="0"/>
          <cx:layoutPr>
            <cx:visibility nonoutliers="0"/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200"/>
          </a:p>
        </cx:txPr>
      </cx:axis>
      <cx:axis id="1">
        <cx:valScaling/>
        <cx:title>
          <cx:tx>
            <cx:txData>
              <cx:v>Total Phosphorus (mg/L)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/>
              </a:pPr>
              <a:r>
                <a:rPr lang="en-US" sz="16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Total Phosphorus (mg/L)</a:t>
              </a:r>
            </a:p>
          </cx:txPr>
        </cx:title>
        <cx:majorGridlines/>
        <cx:tickLabels/>
        <cx:numFmt formatCode="0.00" sourceLinked="0"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200"/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title pos="t" align="ctr" overlay="0">
      <cx:tx>
        <cx:txData>
          <cx:v>Total Suspended Solids by Site - Figure 15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Total Suspended Solids by Site - Figure 15</a:t>
          </a:r>
        </a:p>
      </cx:txPr>
    </cx:title>
    <cx:plotArea>
      <cx:plotAreaRegion>
        <cx:series layoutId="boxWhisker" uniqueId="{00000000-C63A-4085-BF05-0DD7AA6C8B88}">
          <cx:spPr>
            <a:solidFill>
              <a:schemeClr val="accent3"/>
            </a:solidFill>
            <a:ln>
              <a:solidFill>
                <a:schemeClr val="tx1"/>
              </a:solidFill>
            </a:ln>
          </cx:spPr>
          <cx:dataId val="0"/>
          <cx:layoutPr>
            <cx:visibility nonoutliers="0"/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200"/>
          </a:p>
        </cx:txPr>
      </cx:axis>
      <cx:axis id="1">
        <cx:valScaling/>
        <cx:title>
          <cx:tx>
            <cx:txData>
              <cx:v>Total Suspended Solids (mg/L)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/>
              </a:pPr>
              <a:r>
                <a:rPr lang="en-US" sz="16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Total Suspended Solids (mg/L)</a:t>
              </a:r>
            </a:p>
          </cx:txPr>
        </cx:title>
        <cx:majorGridlines/>
        <cx:tickLabels/>
        <cx:numFmt formatCode="0" sourceLinked="0"/>
        <cx:txPr>
          <a:bodyPr vertOverflow="overflow" horzOverflow="overflow" wrap="square" lIns="0" tIns="0" rIns="0" bIns="0"/>
          <a:lstStyle/>
          <a:p>
            <a:pPr algn="ctr" rtl="0">
              <a:defRPr sz="16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600"/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title pos="t" align="ctr" overlay="0">
      <cx:tx>
        <cx:txData>
          <cx:v>Temperature by Site - Figure 22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Temperature by Site - Figure 22</a:t>
          </a:r>
        </a:p>
      </cx:txPr>
    </cx:title>
    <cx:plotArea>
      <cx:plotAreaRegion>
        <cx:series layoutId="boxWhisker" uniqueId="{00000000-1348-40FF-AEB9-8D7588812354}">
          <cx:spPr>
            <a:solidFill>
              <a:srgbClr val="FFC000"/>
            </a:solidFill>
            <a:ln>
              <a:solidFill>
                <a:schemeClr val="tx1"/>
              </a:solidFill>
            </a:ln>
          </cx:spPr>
          <cx:dataId val="0"/>
          <cx:layoutPr>
            <cx:visibility nonoutliers="0"/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200"/>
          </a:p>
        </cx:txPr>
      </cx:axis>
      <cx:axis id="1">
        <cx:valScaling/>
        <cx:title>
          <cx:tx>
            <cx:txData>
              <cx:v>Tem[erature (deg C)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/>
              </a:pPr>
              <a:r>
                <a:rPr lang="en-US" sz="16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Tem[erature (deg C)</a:t>
              </a:r>
            </a:p>
          </cx:txPr>
        </cx:title>
        <cx:majorGridlines/>
        <cx:tickLabels/>
        <cx:numFmt formatCode="0" sourceLinked="0"/>
        <cx:txPr>
          <a:bodyPr vertOverflow="overflow" horzOverflow="overflow" wrap="square" lIns="0" tIns="0" rIns="0" bIns="0"/>
          <a:lstStyle/>
          <a:p>
            <a:pPr algn="ctr" rtl="0">
              <a:defRPr sz="16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600"/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val">
        <cx:f>_xlchart.v1.9</cx:f>
      </cx:numDim>
    </cx:data>
  </cx:chartData>
  <cx:chart>
    <cx:title pos="t" align="ctr" overlay="0">
      <cx:tx>
        <cx:txData>
          <cx:v>Nitrate by Site - Figure 5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Nitrate by Site - Figure 5</a:t>
          </a:r>
        </a:p>
      </cx:txPr>
    </cx:title>
    <cx:plotArea>
      <cx:plotAreaRegion>
        <cx:series layoutId="boxWhisker" uniqueId="{00000000-016B-4896-940B-1FA18567C563}">
          <cx:spPr>
            <a:solidFill>
              <a:srgbClr val="FF0000"/>
            </a:solidFill>
            <a:ln>
              <a:solidFill>
                <a:schemeClr val="tx1"/>
              </a:solidFill>
            </a:ln>
          </cx:spPr>
          <cx:dataId val="0"/>
          <cx:layoutPr>
            <cx:visibility nonoutliers="1"/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200"/>
          </a:p>
        </cx:txPr>
      </cx:axis>
      <cx:axis id="1">
        <cx:valScaling/>
        <cx:title>
          <cx:tx>
            <cx:txData>
              <cx:v>Nitrate (mg/L)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/>
              </a:pPr>
              <a:r>
                <a:rPr lang="en-US" sz="16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Nitrate (mg/L)</a:t>
              </a:r>
            </a:p>
          </cx:txPr>
        </cx:title>
        <cx:majorGridlines/>
        <cx:tickLabels/>
        <cx:numFmt formatCode="0.0" sourceLinked="0"/>
        <cx:txPr>
          <a:bodyPr vertOverflow="overflow" horzOverflow="overflow" wrap="square" lIns="0" tIns="0" rIns="0" bIns="0"/>
          <a:lstStyle/>
          <a:p>
            <a:pPr algn="ctr" rtl="0">
              <a:defRPr sz="16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600"/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val">
        <cx:f>_xlchart.v1.15</cx:f>
      </cx:numDim>
    </cx:data>
  </cx:chartData>
  <cx:chart>
    <cx:title pos="t" align="ctr" overlay="0">
      <cx:tx>
        <cx:txData>
          <cx:v>Orthophosphate by Site - Figure 13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Orthophosphate by Site - Figure 13</a:t>
          </a:r>
        </a:p>
      </cx:txPr>
    </cx:title>
    <cx:plotArea>
      <cx:plotAreaRegion>
        <cx:series layoutId="boxWhisker" uniqueId="{00000001-EFF0-4BCA-895E-1BAB46ECE53F}">
          <cx:spPr>
            <a:solidFill>
              <a:srgbClr val="00B0F0"/>
            </a:solidFill>
            <a:ln>
              <a:solidFill>
                <a:schemeClr val="tx1"/>
              </a:solidFill>
            </a:ln>
          </cx:spPr>
          <cx:dataId val="0"/>
          <cx:layoutPr>
            <cx:visibility nonoutliers="0"/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200"/>
          </a:p>
        </cx:txPr>
      </cx:axis>
      <cx:axis id="1">
        <cx:valScaling/>
        <cx:title>
          <cx:tx>
            <cx:txData>
              <cx:v>Orthophosphate-P (mg/L)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 sz="1600"/>
              </a:pPr>
              <a:r>
                <a:rPr lang="en-US" sz="16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Orthophosphate-P (mg/L)</a:t>
              </a:r>
            </a:p>
          </cx:txPr>
        </cx:title>
        <cx:majorGridlines/>
        <cx:tickLabels/>
        <cx:numFmt formatCode="0.000" sourceLinked="0"/>
        <cx:txPr>
          <a:bodyPr vertOverflow="overflow" horzOverflow="overflow" wrap="square" lIns="0" tIns="0" rIns="0" bIns="0"/>
          <a:lstStyle/>
          <a:p>
            <a:pPr algn="ctr" rtl="0">
              <a:defRPr sz="1600" b="0" i="0">
                <a:solidFill>
                  <a:srgbClr val="595959"/>
                </a:solidFill>
                <a:latin typeface="Aptos Narrow" panose="020B0004020202020204" pitchFamily="34" charset="0"/>
                <a:ea typeface="Aptos Narrow" panose="020B0004020202020204" pitchFamily="34" charset="0"/>
                <a:cs typeface="Aptos Narrow" panose="020B0004020202020204" pitchFamily="34" charset="0"/>
              </a:defRPr>
            </a:pPr>
            <a:endParaRPr lang="en-US" sz="1600"/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val">
        <cx:f>_xlchart.v1.13</cx:f>
      </cx:numDim>
    </cx:data>
  </cx:chartData>
  <cx:chart>
    <cx:title pos="t" align="ctr" overlay="0">
      <cx:tx>
        <cx:txData>
          <cx:v>TN by Site (July 1 - Sep 30)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/>
          </a:pPr>
          <a:r>
            <a:rPr lang="en-US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Aptos Narrow" panose="02110004020202020204"/>
              <a:ea typeface="Calibri" panose="020F0502020204030204" pitchFamily="34" charset="0"/>
              <a:cs typeface="Calibri" panose="020F0502020204030204" pitchFamily="34" charset="0"/>
            </a:rPr>
            <a:t>TN by Site (July 1 - Sep 30)</a:t>
          </a:r>
        </a:p>
      </cx:txPr>
    </cx:title>
    <cx:plotArea>
      <cx:plotAreaRegion>
        <cx:series layoutId="boxWhisker" uniqueId="{F7225F02-37EC-46AA-94C5-01D8B76A832F}">
          <cx:tx>
            <cx:txData>
              <cx:f/>
              <cx:v>TN-GrowingSeason</cx:v>
            </cx:txData>
          </cx:tx>
          <cx:spPr>
            <a:solidFill>
              <a:schemeClr val="accent2"/>
            </a:solidFill>
          </cx:spPr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/>
            </a:pPr>
            <a:endParaRPr lang="en-GB" sz="12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title>
          <cx:tx>
            <cx:txData>
              <cx:v>Total Nitrogen (mg/L)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GB" sz="16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Total Nitrogen (mg/L)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/>
            </a:pPr>
            <a:endParaRPr lang="en-GB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_xlchart.v1.11</cx:f>
      </cx:numDim>
    </cx:data>
  </cx:chartData>
  <cx:chart>
    <cx:title pos="t" align="ctr" overlay="0">
      <cx:tx>
        <cx:txData>
          <cx:v>TP by Site (July 1 - Sep 30)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600"/>
          </a:pPr>
          <a:r>
            <a:rPr lang="en-GB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TP by Site (July 1 - Sep 30)</a:t>
          </a:r>
        </a:p>
      </cx:txPr>
    </cx:title>
    <cx:plotArea>
      <cx:plotAreaRegion>
        <cx:series layoutId="boxWhisker" uniqueId="{95161244-76D9-4C7B-BED0-620F354C71ED}">
          <cx:tx>
            <cx:txData>
              <cx:f/>
              <cx:v>TP_GrowingSeason</cx:v>
            </cx:txData>
          </cx:tx>
          <cx:spPr>
            <a:solidFill>
              <a:schemeClr val="accent4"/>
            </a:solidFill>
          </cx:spPr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200"/>
            </a:pPr>
            <a:endParaRPr lang="en-GB" sz="12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  <cx:axis id="1">
        <cx:valScaling/>
        <cx:title>
          <cx:tx>
            <cx:txData>
              <cx:v>Total Phosphorus (mg/L)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GB" sz="16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Total Phosphorus (mg/L)</a:t>
              </a:r>
            </a:p>
          </cx:txPr>
        </cx:title>
        <cx:majorGridlines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600"/>
            </a:pPr>
            <a:endParaRPr lang="en-GB" sz="16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</xdr:row>
      <xdr:rowOff>4760</xdr:rowOff>
    </xdr:from>
    <xdr:to>
      <xdr:col>15</xdr:col>
      <xdr:colOff>152400</xdr:colOff>
      <xdr:row>29</xdr:row>
      <xdr:rowOff>152399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EE4F29D-5A4F-A327-8E1A-3B315E7F79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2873" y="188910"/>
              <a:ext cx="9153527" cy="53038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208682</xdr:colOff>
      <xdr:row>31</xdr:row>
      <xdr:rowOff>74033</xdr:rowOff>
    </xdr:from>
    <xdr:to>
      <xdr:col>15</xdr:col>
      <xdr:colOff>218209</xdr:colOff>
      <xdr:row>60</xdr:row>
      <xdr:rowOff>43872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C6BEDC80-ABCE-4981-8B72-07A1E6D68C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8682" y="5782683"/>
              <a:ext cx="9153527" cy="53101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185591</xdr:colOff>
      <xdr:row>62</xdr:row>
      <xdr:rowOff>79806</xdr:rowOff>
    </xdr:from>
    <xdr:to>
      <xdr:col>15</xdr:col>
      <xdr:colOff>195118</xdr:colOff>
      <xdr:row>91</xdr:row>
      <xdr:rowOff>36945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8E78C448-F3E3-483C-9775-13932C7F38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5591" y="11497106"/>
              <a:ext cx="9153527" cy="52974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512163</xdr:colOff>
      <xdr:row>62</xdr:row>
      <xdr:rowOff>88877</xdr:rowOff>
    </xdr:from>
    <xdr:to>
      <xdr:col>30</xdr:col>
      <xdr:colOff>521689</xdr:colOff>
      <xdr:row>91</xdr:row>
      <xdr:rowOff>46016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913DE1A-93CD-4177-B467-2E6498A070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656163" y="11506177"/>
              <a:ext cx="9153526" cy="52974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300038</xdr:colOff>
      <xdr:row>1</xdr:row>
      <xdr:rowOff>0</xdr:rowOff>
    </xdr:from>
    <xdr:to>
      <xdr:col>30</xdr:col>
      <xdr:colOff>309564</xdr:colOff>
      <xdr:row>29</xdr:row>
      <xdr:rowOff>147639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B08680EC-037F-46A5-B63B-EA9B7A01E8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44038" y="184150"/>
              <a:ext cx="9153526" cy="53038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424582</xdr:colOff>
      <xdr:row>31</xdr:row>
      <xdr:rowOff>74033</xdr:rowOff>
    </xdr:from>
    <xdr:to>
      <xdr:col>30</xdr:col>
      <xdr:colOff>434109</xdr:colOff>
      <xdr:row>60</xdr:row>
      <xdr:rowOff>43872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ECF5C4A1-4AEA-855B-11F2-D12C72B9FF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68582" y="5782683"/>
              <a:ext cx="9153527" cy="53101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79374</xdr:colOff>
      <xdr:row>93</xdr:row>
      <xdr:rowOff>84667</xdr:rowOff>
    </xdr:from>
    <xdr:to>
      <xdr:col>15</xdr:col>
      <xdr:colOff>349249</xdr:colOff>
      <xdr:row>122</xdr:row>
      <xdr:rowOff>169333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90611FFB-A7C9-4B9B-2F0D-286AE46237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374" y="17210617"/>
              <a:ext cx="9413875" cy="54250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15</xdr:col>
      <xdr:colOff>608541</xdr:colOff>
      <xdr:row>92</xdr:row>
      <xdr:rowOff>178859</xdr:rowOff>
    </xdr:from>
    <xdr:to>
      <xdr:col>30</xdr:col>
      <xdr:colOff>613832</xdr:colOff>
      <xdr:row>122</xdr:row>
      <xdr:rowOff>148167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B7DAD46A-F895-90D2-33ED-724E3D5D7C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52541" y="17120659"/>
              <a:ext cx="9142941" cy="54938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242591</xdr:colOff>
      <xdr:row>26</xdr:row>
      <xdr:rowOff>167353</xdr:rowOff>
    </xdr:from>
    <xdr:to>
      <xdr:col>11</xdr:col>
      <xdr:colOff>394991</xdr:colOff>
      <xdr:row>50</xdr:row>
      <xdr:rowOff>2253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284A6C-9364-778F-9B7F-88107595D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41725</xdr:colOff>
      <xdr:row>26</xdr:row>
      <xdr:rowOff>174518</xdr:rowOff>
    </xdr:from>
    <xdr:to>
      <xdr:col>23</xdr:col>
      <xdr:colOff>194125</xdr:colOff>
      <xdr:row>50</xdr:row>
      <xdr:rowOff>22118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328D76-347F-67A6-8EF8-147212D7B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243114</xdr:colOff>
      <xdr:row>99</xdr:row>
      <xdr:rowOff>74396</xdr:rowOff>
    </xdr:from>
    <xdr:to>
      <xdr:col>11</xdr:col>
      <xdr:colOff>395514</xdr:colOff>
      <xdr:row>122</xdr:row>
      <xdr:rowOff>99796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B788E90-BF47-7A3F-F361-960BB20B5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47152</xdr:colOff>
      <xdr:row>99</xdr:row>
      <xdr:rowOff>111773</xdr:rowOff>
    </xdr:from>
    <xdr:to>
      <xdr:col>23</xdr:col>
      <xdr:colOff>202273</xdr:colOff>
      <xdr:row>122</xdr:row>
      <xdr:rowOff>157130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E2D12FA-5A2B-913D-8804-2C6396B9F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12075</xdr:colOff>
      <xdr:row>3</xdr:row>
      <xdr:rowOff>48805</xdr:rowOff>
    </xdr:from>
    <xdr:to>
      <xdr:col>23</xdr:col>
      <xdr:colOff>164475</xdr:colOff>
      <xdr:row>26</xdr:row>
      <xdr:rowOff>74205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0F23AE8-60E1-5265-34D4-42523D383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16149</xdr:colOff>
      <xdr:row>75</xdr:row>
      <xdr:rowOff>34879</xdr:rowOff>
    </xdr:from>
    <xdr:to>
      <xdr:col>23</xdr:col>
      <xdr:colOff>168549</xdr:colOff>
      <xdr:row>98</xdr:row>
      <xdr:rowOff>67536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4C87FA0-8932-DA23-2A5C-1B04C9EC2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258593</xdr:colOff>
      <xdr:row>50</xdr:row>
      <xdr:rowOff>182300</xdr:rowOff>
    </xdr:from>
    <xdr:to>
      <xdr:col>11</xdr:col>
      <xdr:colOff>410993</xdr:colOff>
      <xdr:row>74</xdr:row>
      <xdr:rowOff>22643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569227FD-FFB4-FF62-F705-2E275CE38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46394</xdr:colOff>
      <xdr:row>50</xdr:row>
      <xdr:rowOff>174240</xdr:rowOff>
    </xdr:from>
    <xdr:to>
      <xdr:col>23</xdr:col>
      <xdr:colOff>198794</xdr:colOff>
      <xdr:row>74</xdr:row>
      <xdr:rowOff>14583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B32CD1C-E326-EC76-E600-9B2C23602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243076</xdr:colOff>
      <xdr:row>75</xdr:row>
      <xdr:rowOff>7778</xdr:rowOff>
    </xdr:from>
    <xdr:to>
      <xdr:col>11</xdr:col>
      <xdr:colOff>395476</xdr:colOff>
      <xdr:row>98</xdr:row>
      <xdr:rowOff>33178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BCE3757-C9C6-4069-A510-4A467B374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300537</xdr:colOff>
      <xdr:row>2</xdr:row>
      <xdr:rowOff>182552</xdr:rowOff>
    </xdr:from>
    <xdr:to>
      <xdr:col>11</xdr:col>
      <xdr:colOff>452937</xdr:colOff>
      <xdr:row>26</xdr:row>
      <xdr:rowOff>22895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59A5963-CB46-4433-AF78-7B777AA35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379746</xdr:colOff>
      <xdr:row>152</xdr:row>
      <xdr:rowOff>43409</xdr:rowOff>
    </xdr:from>
    <xdr:to>
      <xdr:col>14</xdr:col>
      <xdr:colOff>227346</xdr:colOff>
      <xdr:row>174</xdr:row>
      <xdr:rowOff>43137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6A42DB-6DFA-486A-9FD7-5E1BF76E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268061</xdr:colOff>
      <xdr:row>152</xdr:row>
      <xdr:rowOff>25854</xdr:rowOff>
    </xdr:from>
    <xdr:to>
      <xdr:col>7</xdr:col>
      <xdr:colOff>115661</xdr:colOff>
      <xdr:row>174</xdr:row>
      <xdr:rowOff>25582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0FB244A-D838-4DAD-BFF1-EFC928B41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277586</xdr:colOff>
      <xdr:row>125</xdr:row>
      <xdr:rowOff>152400</xdr:rowOff>
    </xdr:from>
    <xdr:to>
      <xdr:col>14</xdr:col>
      <xdr:colOff>125186</xdr:colOff>
      <xdr:row>147</xdr:row>
      <xdr:rowOff>152128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A3F86CC-F6A9-4834-B9C2-0704FD021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239486</xdr:colOff>
      <xdr:row>125</xdr:row>
      <xdr:rowOff>152400</xdr:rowOff>
    </xdr:from>
    <xdr:to>
      <xdr:col>7</xdr:col>
      <xdr:colOff>87086</xdr:colOff>
      <xdr:row>147</xdr:row>
      <xdr:rowOff>152128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75F246F6-D7F7-4E1E-98BF-B931014C3E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478971</xdr:colOff>
      <xdr:row>123</xdr:row>
      <xdr:rowOff>174170</xdr:rowOff>
    </xdr:from>
    <xdr:to>
      <xdr:col>10</xdr:col>
      <xdr:colOff>130629</xdr:colOff>
      <xdr:row>125</xdr:row>
      <xdr:rowOff>97971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B4E75F3-7B0F-6147-4EFE-3FB2074518A0}"/>
            </a:ext>
          </a:extLst>
        </xdr:cNvPr>
        <xdr:cNvSpPr txBox="1"/>
      </xdr:nvSpPr>
      <xdr:spPr>
        <a:xfrm>
          <a:off x="1088571" y="22936199"/>
          <a:ext cx="5138058" cy="2939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kern="1200"/>
            <a:t>Figure</a:t>
          </a:r>
          <a:r>
            <a:rPr lang="en-US" sz="1800" b="1" kern="1200" baseline="0"/>
            <a:t> 6 Nitrate-N versus Total Nitrogen Regressions </a:t>
          </a:r>
          <a:endParaRPr lang="en-US" sz="1800" b="1" kern="1200"/>
        </a:p>
      </xdr:txBody>
    </xdr:sp>
    <xdr:clientData/>
  </xdr:twoCellAnchor>
  <xdr:twoCellAnchor>
    <xdr:from>
      <xdr:col>1</xdr:col>
      <xdr:colOff>533400</xdr:colOff>
      <xdr:row>149</xdr:row>
      <xdr:rowOff>163287</xdr:rowOff>
    </xdr:from>
    <xdr:to>
      <xdr:col>10</xdr:col>
      <xdr:colOff>185058</xdr:colOff>
      <xdr:row>151</xdr:row>
      <xdr:rowOff>87087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F4664BF-0775-47E3-8634-6D9B902A5687}"/>
            </a:ext>
          </a:extLst>
        </xdr:cNvPr>
        <xdr:cNvSpPr txBox="1"/>
      </xdr:nvSpPr>
      <xdr:spPr>
        <a:xfrm>
          <a:off x="1143000" y="27736801"/>
          <a:ext cx="5138058" cy="2939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kern="1200"/>
            <a:t>Nutrient</a:t>
          </a:r>
          <a:r>
            <a:rPr lang="en-US" sz="1800" b="1" kern="1200" baseline="0"/>
            <a:t> species regressions not in report</a:t>
          </a:r>
          <a:endParaRPr lang="en-US" sz="1800" b="1" kern="1200"/>
        </a:p>
      </xdr:txBody>
    </xdr:sp>
    <xdr:clientData/>
  </xdr:twoCellAnchor>
  <xdr:twoCellAnchor>
    <xdr:from>
      <xdr:col>0</xdr:col>
      <xdr:colOff>589642</xdr:colOff>
      <xdr:row>175</xdr:row>
      <xdr:rowOff>156935</xdr:rowOff>
    </xdr:from>
    <xdr:to>
      <xdr:col>7</xdr:col>
      <xdr:colOff>326572</xdr:colOff>
      <xdr:row>194</xdr:row>
      <xdr:rowOff>99786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7DD0F9B-6739-6C25-EEDE-ACBC05144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3A85-A97C-4B49-975F-4192C996245D}">
  <dimension ref="A1"/>
  <sheetViews>
    <sheetView zoomScale="82" zoomScaleNormal="82" workbookViewId="0">
      <selection activeCell="AH18" sqref="AH18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38E0-9E12-4693-BE5B-76C700AE1EB0}">
  <dimension ref="A1:B1376"/>
  <sheetViews>
    <sheetView workbookViewId="0">
      <pane ySplit="1" topLeftCell="A1090" activePane="bottomLeft" state="frozen"/>
      <selection pane="bottomLeft" activeCell="A11" sqref="A11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30</v>
      </c>
      <c r="B1" t="s">
        <v>31</v>
      </c>
    </row>
    <row r="2" spans="1:2" x14ac:dyDescent="0.35">
      <c r="A2" s="1">
        <v>44562</v>
      </c>
      <c r="B2">
        <v>26.7</v>
      </c>
    </row>
    <row r="3" spans="1:2" x14ac:dyDescent="0.35">
      <c r="A3" s="1">
        <v>44563</v>
      </c>
      <c r="B3">
        <v>26.5</v>
      </c>
    </row>
    <row r="4" spans="1:2" x14ac:dyDescent="0.35">
      <c r="A4" s="1">
        <v>44564</v>
      </c>
      <c r="B4">
        <v>26.4</v>
      </c>
    </row>
    <row r="5" spans="1:2" x14ac:dyDescent="0.35">
      <c r="A5" s="1">
        <v>44565</v>
      </c>
      <c r="B5">
        <v>26.1</v>
      </c>
    </row>
    <row r="6" spans="1:2" x14ac:dyDescent="0.35">
      <c r="A6" s="1">
        <v>44566</v>
      </c>
      <c r="B6">
        <v>25.9</v>
      </c>
    </row>
    <row r="7" spans="1:2" x14ac:dyDescent="0.35">
      <c r="A7" s="1">
        <v>44567</v>
      </c>
      <c r="B7">
        <v>25.6</v>
      </c>
    </row>
    <row r="8" spans="1:2" x14ac:dyDescent="0.35">
      <c r="A8" s="1">
        <v>44568</v>
      </c>
      <c r="B8">
        <v>25.6</v>
      </c>
    </row>
    <row r="9" spans="1:2" x14ac:dyDescent="0.35">
      <c r="A9" s="1">
        <v>44569</v>
      </c>
      <c r="B9">
        <v>26.1</v>
      </c>
    </row>
    <row r="10" spans="1:2" x14ac:dyDescent="0.35">
      <c r="A10" s="1">
        <v>44570</v>
      </c>
      <c r="B10">
        <v>26.6</v>
      </c>
    </row>
    <row r="11" spans="1:2" x14ac:dyDescent="0.35">
      <c r="A11" s="1">
        <v>44571</v>
      </c>
      <c r="B11">
        <v>25.5</v>
      </c>
    </row>
    <row r="12" spans="1:2" x14ac:dyDescent="0.35">
      <c r="A12" s="1">
        <v>44572</v>
      </c>
      <c r="B12">
        <v>24.7</v>
      </c>
    </row>
    <row r="13" spans="1:2" x14ac:dyDescent="0.35">
      <c r="A13" s="1">
        <v>44573</v>
      </c>
      <c r="B13">
        <v>24.6</v>
      </c>
    </row>
    <row r="14" spans="1:2" x14ac:dyDescent="0.35">
      <c r="A14" s="1">
        <v>44574</v>
      </c>
      <c r="B14">
        <v>24.6</v>
      </c>
    </row>
    <row r="15" spans="1:2" x14ac:dyDescent="0.35">
      <c r="A15" s="1">
        <v>44575</v>
      </c>
      <c r="B15">
        <v>24.3</v>
      </c>
    </row>
    <row r="16" spans="1:2" x14ac:dyDescent="0.35">
      <c r="A16" s="1">
        <v>44576</v>
      </c>
      <c r="B16">
        <v>24</v>
      </c>
    </row>
    <row r="17" spans="1:2" x14ac:dyDescent="0.35">
      <c r="A17" s="1">
        <v>44577</v>
      </c>
      <c r="B17">
        <v>24</v>
      </c>
    </row>
    <row r="18" spans="1:2" x14ac:dyDescent="0.35">
      <c r="A18" s="1">
        <v>44578</v>
      </c>
      <c r="B18">
        <v>24</v>
      </c>
    </row>
    <row r="19" spans="1:2" x14ac:dyDescent="0.35">
      <c r="A19" s="1">
        <v>44579</v>
      </c>
      <c r="B19">
        <v>23.9</v>
      </c>
    </row>
    <row r="20" spans="1:2" x14ac:dyDescent="0.35">
      <c r="A20" s="1">
        <v>44580</v>
      </c>
      <c r="B20">
        <v>23.4</v>
      </c>
    </row>
    <row r="21" spans="1:2" x14ac:dyDescent="0.35">
      <c r="A21" s="1">
        <v>44581</v>
      </c>
      <c r="B21">
        <v>23.2</v>
      </c>
    </row>
    <row r="22" spans="1:2" x14ac:dyDescent="0.35">
      <c r="A22" s="1">
        <v>44582</v>
      </c>
      <c r="B22">
        <v>23.2</v>
      </c>
    </row>
    <row r="23" spans="1:2" x14ac:dyDescent="0.35">
      <c r="A23" s="1">
        <v>44583</v>
      </c>
      <c r="B23">
        <v>23.2</v>
      </c>
    </row>
    <row r="24" spans="1:2" x14ac:dyDescent="0.35">
      <c r="A24" s="1">
        <v>44584</v>
      </c>
      <c r="B24">
        <v>23.7</v>
      </c>
    </row>
    <row r="25" spans="1:2" x14ac:dyDescent="0.35">
      <c r="A25" s="1">
        <v>44585</v>
      </c>
      <c r="B25">
        <v>22.9</v>
      </c>
    </row>
    <row r="26" spans="1:2" x14ac:dyDescent="0.35">
      <c r="A26" s="1">
        <v>44586</v>
      </c>
      <c r="B26">
        <v>23.6</v>
      </c>
    </row>
    <row r="27" spans="1:2" x14ac:dyDescent="0.35">
      <c r="A27" s="1">
        <v>44587</v>
      </c>
      <c r="B27">
        <v>22.8</v>
      </c>
    </row>
    <row r="28" spans="1:2" x14ac:dyDescent="0.35">
      <c r="A28" s="1">
        <v>44588</v>
      </c>
      <c r="B28">
        <v>22.8</v>
      </c>
    </row>
    <row r="29" spans="1:2" x14ac:dyDescent="0.35">
      <c r="A29" s="1">
        <v>44589</v>
      </c>
      <c r="B29">
        <v>23.6</v>
      </c>
    </row>
    <row r="30" spans="1:2" x14ac:dyDescent="0.35">
      <c r="A30" s="1">
        <v>44590</v>
      </c>
      <c r="B30">
        <v>24</v>
      </c>
    </row>
    <row r="31" spans="1:2" x14ac:dyDescent="0.35">
      <c r="A31" s="1">
        <v>44591</v>
      </c>
      <c r="B31">
        <v>23.2</v>
      </c>
    </row>
    <row r="32" spans="1:2" x14ac:dyDescent="0.35">
      <c r="A32" s="1">
        <v>44592</v>
      </c>
      <c r="B32">
        <v>23</v>
      </c>
    </row>
    <row r="33" spans="1:2" x14ac:dyDescent="0.35">
      <c r="A33" s="1">
        <v>44593</v>
      </c>
      <c r="B33">
        <v>22.5</v>
      </c>
    </row>
    <row r="34" spans="1:2" x14ac:dyDescent="0.35">
      <c r="A34" s="1">
        <v>44594</v>
      </c>
      <c r="B34">
        <v>22.4</v>
      </c>
    </row>
    <row r="35" spans="1:2" x14ac:dyDescent="0.35">
      <c r="A35" s="1">
        <v>44595</v>
      </c>
      <c r="B35">
        <v>22.3</v>
      </c>
    </row>
    <row r="36" spans="1:2" x14ac:dyDescent="0.35">
      <c r="A36" s="1">
        <v>44596</v>
      </c>
      <c r="B36">
        <v>22.3</v>
      </c>
    </row>
    <row r="37" spans="1:2" x14ac:dyDescent="0.35">
      <c r="A37" s="1">
        <v>44597</v>
      </c>
      <c r="B37">
        <v>22.2</v>
      </c>
    </row>
    <row r="38" spans="1:2" x14ac:dyDescent="0.35">
      <c r="A38" s="1">
        <v>44598</v>
      </c>
      <c r="B38">
        <v>22.1</v>
      </c>
    </row>
    <row r="39" spans="1:2" x14ac:dyDescent="0.35">
      <c r="A39" s="1">
        <v>44599</v>
      </c>
      <c r="B39">
        <v>22</v>
      </c>
    </row>
    <row r="40" spans="1:2" x14ac:dyDescent="0.35">
      <c r="A40" s="1">
        <v>44600</v>
      </c>
      <c r="B40">
        <v>21.8</v>
      </c>
    </row>
    <row r="41" spans="1:2" x14ac:dyDescent="0.35">
      <c r="A41" s="1">
        <v>44601</v>
      </c>
      <c r="B41">
        <v>21.7</v>
      </c>
    </row>
    <row r="42" spans="1:2" x14ac:dyDescent="0.35">
      <c r="A42" s="1">
        <v>44602</v>
      </c>
      <c r="B42">
        <v>21.5</v>
      </c>
    </row>
    <row r="43" spans="1:2" x14ac:dyDescent="0.35">
      <c r="A43" s="1">
        <v>44603</v>
      </c>
      <c r="B43">
        <v>21.3</v>
      </c>
    </row>
    <row r="44" spans="1:2" x14ac:dyDescent="0.35">
      <c r="A44" s="1">
        <v>44604</v>
      </c>
      <c r="B44">
        <v>21.2</v>
      </c>
    </row>
    <row r="45" spans="1:2" x14ac:dyDescent="0.35">
      <c r="A45" s="1">
        <v>44605</v>
      </c>
      <c r="B45">
        <v>21.1</v>
      </c>
    </row>
    <row r="46" spans="1:2" x14ac:dyDescent="0.35">
      <c r="A46" s="1">
        <v>44606</v>
      </c>
      <c r="B46">
        <v>21.1</v>
      </c>
    </row>
    <row r="47" spans="1:2" x14ac:dyDescent="0.35">
      <c r="A47" s="1">
        <v>44607</v>
      </c>
      <c r="B47">
        <v>21</v>
      </c>
    </row>
    <row r="48" spans="1:2" x14ac:dyDescent="0.35">
      <c r="A48" s="1">
        <v>44608</v>
      </c>
      <c r="B48">
        <v>20.8</v>
      </c>
    </row>
    <row r="49" spans="1:2" x14ac:dyDescent="0.35">
      <c r="A49" s="1">
        <v>44609</v>
      </c>
      <c r="B49">
        <v>20.8</v>
      </c>
    </row>
    <row r="50" spans="1:2" x14ac:dyDescent="0.35">
      <c r="A50" s="1">
        <v>44610</v>
      </c>
      <c r="B50">
        <v>20.9</v>
      </c>
    </row>
    <row r="51" spans="1:2" x14ac:dyDescent="0.35">
      <c r="A51" s="1">
        <v>44611</v>
      </c>
      <c r="B51">
        <v>20.8</v>
      </c>
    </row>
    <row r="52" spans="1:2" x14ac:dyDescent="0.35">
      <c r="A52" s="1">
        <v>44612</v>
      </c>
      <c r="B52">
        <v>20.8</v>
      </c>
    </row>
    <row r="53" spans="1:2" x14ac:dyDescent="0.35">
      <c r="A53" s="1">
        <v>44613</v>
      </c>
      <c r="B53">
        <v>20.7</v>
      </c>
    </row>
    <row r="54" spans="1:2" x14ac:dyDescent="0.35">
      <c r="A54" s="1">
        <v>44614</v>
      </c>
      <c r="B54">
        <v>20.7</v>
      </c>
    </row>
    <row r="55" spans="1:2" x14ac:dyDescent="0.35">
      <c r="A55" s="1">
        <v>44615</v>
      </c>
      <c r="B55">
        <v>20.7</v>
      </c>
    </row>
    <row r="56" spans="1:2" x14ac:dyDescent="0.35">
      <c r="A56" s="1">
        <v>44616</v>
      </c>
      <c r="B56">
        <v>20.6</v>
      </c>
    </row>
    <row r="57" spans="1:2" x14ac:dyDescent="0.35">
      <c r="A57" s="1">
        <v>44617</v>
      </c>
      <c r="B57">
        <v>20.6</v>
      </c>
    </row>
    <row r="58" spans="1:2" x14ac:dyDescent="0.35">
      <c r="A58" s="1">
        <v>44618</v>
      </c>
      <c r="B58">
        <v>20.5</v>
      </c>
    </row>
    <row r="59" spans="1:2" x14ac:dyDescent="0.35">
      <c r="A59" s="1">
        <v>44619</v>
      </c>
      <c r="B59">
        <v>20.5</v>
      </c>
    </row>
    <row r="60" spans="1:2" x14ac:dyDescent="0.35">
      <c r="A60" s="1">
        <v>44620</v>
      </c>
      <c r="B60">
        <v>20.5</v>
      </c>
    </row>
    <row r="61" spans="1:2" x14ac:dyDescent="0.35">
      <c r="A61" s="1">
        <v>44621</v>
      </c>
      <c r="B61">
        <v>20.5</v>
      </c>
    </row>
    <row r="62" spans="1:2" x14ac:dyDescent="0.35">
      <c r="A62" s="1">
        <v>44622</v>
      </c>
      <c r="B62">
        <v>20.5</v>
      </c>
    </row>
    <row r="63" spans="1:2" x14ac:dyDescent="0.35">
      <c r="A63" s="1">
        <v>44623</v>
      </c>
      <c r="B63">
        <v>20.5</v>
      </c>
    </row>
    <row r="64" spans="1:2" x14ac:dyDescent="0.35">
      <c r="A64" s="1">
        <v>44624</v>
      </c>
      <c r="B64">
        <v>20.399999999999999</v>
      </c>
    </row>
    <row r="65" spans="1:2" x14ac:dyDescent="0.35">
      <c r="A65" s="1">
        <v>44625</v>
      </c>
      <c r="B65">
        <v>20.100000000000001</v>
      </c>
    </row>
    <row r="66" spans="1:2" x14ac:dyDescent="0.35">
      <c r="A66" s="1">
        <v>44626</v>
      </c>
      <c r="B66">
        <v>19.2</v>
      </c>
    </row>
    <row r="67" spans="1:2" x14ac:dyDescent="0.35">
      <c r="A67" s="1">
        <v>44627</v>
      </c>
      <c r="B67">
        <v>19.600000000000001</v>
      </c>
    </row>
    <row r="68" spans="1:2" x14ac:dyDescent="0.35">
      <c r="A68" s="1">
        <v>44628</v>
      </c>
      <c r="B68">
        <v>20.3</v>
      </c>
    </row>
    <row r="69" spans="1:2" x14ac:dyDescent="0.35">
      <c r="A69" s="1">
        <v>44629</v>
      </c>
      <c r="B69">
        <v>20.6</v>
      </c>
    </row>
    <row r="70" spans="1:2" x14ac:dyDescent="0.35">
      <c r="A70" s="1">
        <v>44630</v>
      </c>
      <c r="B70">
        <v>20.9</v>
      </c>
    </row>
    <row r="71" spans="1:2" x14ac:dyDescent="0.35">
      <c r="A71" s="1">
        <v>44631</v>
      </c>
      <c r="B71">
        <v>21.2</v>
      </c>
    </row>
    <row r="72" spans="1:2" x14ac:dyDescent="0.35">
      <c r="A72" s="1">
        <v>44632</v>
      </c>
      <c r="B72">
        <v>21.3</v>
      </c>
    </row>
    <row r="73" spans="1:2" x14ac:dyDescent="0.35">
      <c r="A73" s="1">
        <v>44633</v>
      </c>
      <c r="B73">
        <v>21.4</v>
      </c>
    </row>
    <row r="74" spans="1:2" x14ac:dyDescent="0.35">
      <c r="A74" s="1">
        <v>44634</v>
      </c>
      <c r="B74">
        <v>21.3</v>
      </c>
    </row>
    <row r="75" spans="1:2" x14ac:dyDescent="0.35">
      <c r="A75" s="1">
        <v>44635</v>
      </c>
      <c r="B75">
        <v>21</v>
      </c>
    </row>
    <row r="76" spans="1:2" x14ac:dyDescent="0.35">
      <c r="A76" s="1">
        <v>44636</v>
      </c>
      <c r="B76">
        <v>20.5</v>
      </c>
    </row>
    <row r="77" spans="1:2" x14ac:dyDescent="0.35">
      <c r="A77" s="1">
        <v>44637</v>
      </c>
      <c r="B77">
        <v>19.899999999999999</v>
      </c>
    </row>
    <row r="78" spans="1:2" x14ac:dyDescent="0.35">
      <c r="A78" s="1">
        <v>44638</v>
      </c>
      <c r="B78">
        <v>20.3</v>
      </c>
    </row>
    <row r="79" spans="1:2" x14ac:dyDescent="0.35">
      <c r="A79" s="1">
        <v>44639</v>
      </c>
      <c r="B79">
        <v>20.6</v>
      </c>
    </row>
    <row r="80" spans="1:2" x14ac:dyDescent="0.35">
      <c r="A80" s="1">
        <v>44640</v>
      </c>
      <c r="B80">
        <v>20.6</v>
      </c>
    </row>
    <row r="81" spans="1:2" x14ac:dyDescent="0.35">
      <c r="A81" s="1">
        <v>44641</v>
      </c>
      <c r="B81">
        <v>18.7</v>
      </c>
    </row>
    <row r="82" spans="1:2" x14ac:dyDescent="0.35">
      <c r="A82" s="1">
        <v>44642</v>
      </c>
      <c r="B82">
        <v>18.8</v>
      </c>
    </row>
    <row r="83" spans="1:2" x14ac:dyDescent="0.35">
      <c r="A83" s="1">
        <v>44643</v>
      </c>
      <c r="B83">
        <v>18.7</v>
      </c>
    </row>
    <row r="84" spans="1:2" x14ac:dyDescent="0.35">
      <c r="A84" s="1">
        <v>44644</v>
      </c>
      <c r="B84">
        <v>22</v>
      </c>
    </row>
    <row r="85" spans="1:2" x14ac:dyDescent="0.35">
      <c r="A85" s="1">
        <v>44645</v>
      </c>
      <c r="B85">
        <v>21.7</v>
      </c>
    </row>
    <row r="86" spans="1:2" x14ac:dyDescent="0.35">
      <c r="A86" s="1">
        <v>44646</v>
      </c>
      <c r="B86">
        <v>22.4</v>
      </c>
    </row>
    <row r="87" spans="1:2" x14ac:dyDescent="0.35">
      <c r="A87" s="1">
        <v>44647</v>
      </c>
      <c r="B87">
        <v>23.3</v>
      </c>
    </row>
    <row r="88" spans="1:2" x14ac:dyDescent="0.35">
      <c r="A88" s="1">
        <v>44648</v>
      </c>
      <c r="B88">
        <v>24.7</v>
      </c>
    </row>
    <row r="89" spans="1:2" x14ac:dyDescent="0.35">
      <c r="A89" s="1">
        <v>44649</v>
      </c>
      <c r="B89">
        <v>24.6</v>
      </c>
    </row>
    <row r="90" spans="1:2" x14ac:dyDescent="0.35">
      <c r="A90" s="1">
        <v>44650</v>
      </c>
      <c r="B90">
        <v>21.7</v>
      </c>
    </row>
    <row r="91" spans="1:2" x14ac:dyDescent="0.35">
      <c r="A91" s="1">
        <v>44651</v>
      </c>
      <c r="B91">
        <v>23.4</v>
      </c>
    </row>
    <row r="92" spans="1:2" x14ac:dyDescent="0.35">
      <c r="A92" s="1">
        <v>44652</v>
      </c>
      <c r="B92">
        <v>22</v>
      </c>
    </row>
    <row r="93" spans="1:2" x14ac:dyDescent="0.35">
      <c r="A93" s="1">
        <v>44653</v>
      </c>
      <c r="B93">
        <v>22.2</v>
      </c>
    </row>
    <row r="94" spans="1:2" x14ac:dyDescent="0.35">
      <c r="A94" s="1">
        <v>44654</v>
      </c>
      <c r="B94">
        <v>20.6</v>
      </c>
    </row>
    <row r="95" spans="1:2" x14ac:dyDescent="0.35">
      <c r="A95" s="1">
        <v>44655</v>
      </c>
      <c r="B95">
        <v>22.1</v>
      </c>
    </row>
    <row r="96" spans="1:2" x14ac:dyDescent="0.35">
      <c r="A96" s="1">
        <v>44656</v>
      </c>
      <c r="B96">
        <v>22</v>
      </c>
    </row>
    <row r="97" spans="1:2" x14ac:dyDescent="0.35">
      <c r="A97" s="1">
        <v>44657</v>
      </c>
      <c r="B97">
        <v>19.2</v>
      </c>
    </row>
    <row r="98" spans="1:2" x14ac:dyDescent="0.35">
      <c r="A98" s="1">
        <v>44658</v>
      </c>
      <c r="B98">
        <v>19.5</v>
      </c>
    </row>
    <row r="99" spans="1:2" x14ac:dyDescent="0.35">
      <c r="A99" s="1">
        <v>44659</v>
      </c>
      <c r="B99">
        <v>23.1</v>
      </c>
    </row>
    <row r="100" spans="1:2" x14ac:dyDescent="0.35">
      <c r="A100" s="1">
        <v>44660</v>
      </c>
      <c r="B100">
        <v>24.3</v>
      </c>
    </row>
    <row r="101" spans="1:2" x14ac:dyDescent="0.35">
      <c r="A101" s="1">
        <v>44661</v>
      </c>
      <c r="B101">
        <v>23</v>
      </c>
    </row>
    <row r="102" spans="1:2" x14ac:dyDescent="0.35">
      <c r="A102" s="1">
        <v>44662</v>
      </c>
      <c r="B102">
        <v>21</v>
      </c>
    </row>
    <row r="103" spans="1:2" x14ac:dyDescent="0.35">
      <c r="A103" s="1">
        <v>44663</v>
      </c>
      <c r="B103">
        <v>21.9</v>
      </c>
    </row>
    <row r="104" spans="1:2" x14ac:dyDescent="0.35">
      <c r="A104" s="1">
        <v>44664</v>
      </c>
      <c r="B104">
        <v>22</v>
      </c>
    </row>
    <row r="105" spans="1:2" x14ac:dyDescent="0.35">
      <c r="A105" s="1">
        <v>44665</v>
      </c>
      <c r="B105">
        <v>20.8</v>
      </c>
    </row>
    <row r="106" spans="1:2" x14ac:dyDescent="0.35">
      <c r="A106" s="1">
        <v>44666</v>
      </c>
      <c r="B106">
        <v>22.3</v>
      </c>
    </row>
    <row r="107" spans="1:2" x14ac:dyDescent="0.35">
      <c r="A107" s="1">
        <v>44667</v>
      </c>
      <c r="B107">
        <v>26.7</v>
      </c>
    </row>
    <row r="108" spans="1:2" x14ac:dyDescent="0.35">
      <c r="A108" s="1">
        <v>44668</v>
      </c>
      <c r="B108">
        <v>24.4</v>
      </c>
    </row>
    <row r="109" spans="1:2" x14ac:dyDescent="0.35">
      <c r="A109" s="1">
        <v>44669</v>
      </c>
      <c r="B109">
        <v>23.9</v>
      </c>
    </row>
    <row r="110" spans="1:2" x14ac:dyDescent="0.35">
      <c r="A110" s="1">
        <v>44670</v>
      </c>
      <c r="B110">
        <v>23.7</v>
      </c>
    </row>
    <row r="111" spans="1:2" x14ac:dyDescent="0.35">
      <c r="A111" s="1">
        <v>44671</v>
      </c>
      <c r="B111">
        <v>22.8</v>
      </c>
    </row>
    <row r="112" spans="1:2" x14ac:dyDescent="0.35">
      <c r="A112" s="1">
        <v>44672</v>
      </c>
      <c r="B112">
        <v>22.9</v>
      </c>
    </row>
    <row r="113" spans="1:2" x14ac:dyDescent="0.35">
      <c r="A113" s="1">
        <v>44673</v>
      </c>
      <c r="B113">
        <v>23.9</v>
      </c>
    </row>
    <row r="114" spans="1:2" x14ac:dyDescent="0.35">
      <c r="A114" s="1">
        <v>44674</v>
      </c>
      <c r="B114">
        <v>23.8</v>
      </c>
    </row>
    <row r="115" spans="1:2" x14ac:dyDescent="0.35">
      <c r="A115" s="1">
        <v>44675</v>
      </c>
      <c r="B115">
        <v>23.2</v>
      </c>
    </row>
    <row r="116" spans="1:2" x14ac:dyDescent="0.35">
      <c r="A116" s="1">
        <v>44676</v>
      </c>
      <c r="B116">
        <v>23.5</v>
      </c>
    </row>
    <row r="117" spans="1:2" x14ac:dyDescent="0.35">
      <c r="A117" s="1">
        <v>44677</v>
      </c>
      <c r="B117">
        <v>24.4</v>
      </c>
    </row>
    <row r="118" spans="1:2" x14ac:dyDescent="0.35">
      <c r="A118" s="1">
        <v>44678</v>
      </c>
      <c r="B118">
        <v>25.1</v>
      </c>
    </row>
    <row r="119" spans="1:2" x14ac:dyDescent="0.35">
      <c r="A119" s="1">
        <v>44679</v>
      </c>
      <c r="B119">
        <v>26.6</v>
      </c>
    </row>
    <row r="120" spans="1:2" x14ac:dyDescent="0.35">
      <c r="A120" s="1">
        <v>44680</v>
      </c>
      <c r="B120">
        <v>26</v>
      </c>
    </row>
    <row r="121" spans="1:2" x14ac:dyDescent="0.35">
      <c r="A121" s="1">
        <v>44681</v>
      </c>
      <c r="B121">
        <v>25.3</v>
      </c>
    </row>
    <row r="122" spans="1:2" x14ac:dyDescent="0.35">
      <c r="A122" s="1">
        <v>44682</v>
      </c>
      <c r="B122">
        <v>26.9</v>
      </c>
    </row>
    <row r="123" spans="1:2" x14ac:dyDescent="0.35">
      <c r="A123" s="1">
        <v>44683</v>
      </c>
      <c r="B123">
        <v>26.9</v>
      </c>
    </row>
    <row r="124" spans="1:2" x14ac:dyDescent="0.35">
      <c r="A124" s="1">
        <v>44684</v>
      </c>
      <c r="B124">
        <v>32</v>
      </c>
    </row>
    <row r="125" spans="1:2" x14ac:dyDescent="0.35">
      <c r="A125" s="1">
        <v>44685</v>
      </c>
      <c r="B125">
        <v>32.1</v>
      </c>
    </row>
    <row r="126" spans="1:2" x14ac:dyDescent="0.35">
      <c r="A126" s="1">
        <v>44686</v>
      </c>
      <c r="B126">
        <v>36.700000000000003</v>
      </c>
    </row>
    <row r="127" spans="1:2" x14ac:dyDescent="0.35">
      <c r="A127" s="1">
        <v>44687</v>
      </c>
      <c r="B127">
        <v>49.2</v>
      </c>
    </row>
    <row r="128" spans="1:2" x14ac:dyDescent="0.35">
      <c r="A128" s="1">
        <v>44688</v>
      </c>
      <c r="B128">
        <v>55.2</v>
      </c>
    </row>
    <row r="129" spans="1:2" x14ac:dyDescent="0.35">
      <c r="A129" s="1">
        <v>44689</v>
      </c>
      <c r="B129">
        <v>47.3</v>
      </c>
    </row>
    <row r="130" spans="1:2" x14ac:dyDescent="0.35">
      <c r="A130" s="1">
        <v>44690</v>
      </c>
      <c r="B130">
        <v>43.4</v>
      </c>
    </row>
    <row r="131" spans="1:2" x14ac:dyDescent="0.35">
      <c r="A131" s="1">
        <v>44691</v>
      </c>
      <c r="B131">
        <v>40.299999999999997</v>
      </c>
    </row>
    <row r="132" spans="1:2" x14ac:dyDescent="0.35">
      <c r="A132" s="1">
        <v>44692</v>
      </c>
      <c r="B132">
        <v>39.1</v>
      </c>
    </row>
    <row r="133" spans="1:2" x14ac:dyDescent="0.35">
      <c r="A133" s="1">
        <v>44693</v>
      </c>
      <c r="B133">
        <v>39.1</v>
      </c>
    </row>
    <row r="134" spans="1:2" x14ac:dyDescent="0.35">
      <c r="A134" s="1">
        <v>44694</v>
      </c>
      <c r="B134">
        <v>37.299999999999997</v>
      </c>
    </row>
    <row r="135" spans="1:2" x14ac:dyDescent="0.35">
      <c r="A135" s="1">
        <v>44695</v>
      </c>
      <c r="B135">
        <v>36.700000000000003</v>
      </c>
    </row>
    <row r="136" spans="1:2" x14ac:dyDescent="0.35">
      <c r="A136" s="1">
        <v>44696</v>
      </c>
      <c r="B136">
        <v>38.1</v>
      </c>
    </row>
    <row r="137" spans="1:2" x14ac:dyDescent="0.35">
      <c r="A137" s="1">
        <v>44697</v>
      </c>
      <c r="B137">
        <v>47.9</v>
      </c>
    </row>
    <row r="138" spans="1:2" x14ac:dyDescent="0.35">
      <c r="A138" s="1">
        <v>44698</v>
      </c>
      <c r="B138">
        <v>71.2</v>
      </c>
    </row>
    <row r="139" spans="1:2" x14ac:dyDescent="0.35">
      <c r="A139" s="1">
        <v>44699</v>
      </c>
      <c r="B139">
        <v>94.3</v>
      </c>
    </row>
    <row r="140" spans="1:2" x14ac:dyDescent="0.35">
      <c r="A140" s="1">
        <v>44700</v>
      </c>
      <c r="B140">
        <v>121</v>
      </c>
    </row>
    <row r="141" spans="1:2" x14ac:dyDescent="0.35">
      <c r="A141" s="1">
        <v>44701</v>
      </c>
      <c r="B141">
        <v>107</v>
      </c>
    </row>
    <row r="142" spans="1:2" x14ac:dyDescent="0.35">
      <c r="A142" s="1">
        <v>44702</v>
      </c>
      <c r="B142">
        <v>90.1</v>
      </c>
    </row>
    <row r="143" spans="1:2" x14ac:dyDescent="0.35">
      <c r="A143" s="1">
        <v>44703</v>
      </c>
      <c r="B143">
        <v>81.8</v>
      </c>
    </row>
    <row r="144" spans="1:2" x14ac:dyDescent="0.35">
      <c r="A144" s="1">
        <v>44704</v>
      </c>
      <c r="B144">
        <v>75.400000000000006</v>
      </c>
    </row>
    <row r="145" spans="1:2" x14ac:dyDescent="0.35">
      <c r="A145" s="1">
        <v>44705</v>
      </c>
      <c r="B145">
        <v>71.400000000000006</v>
      </c>
    </row>
    <row r="146" spans="1:2" x14ac:dyDescent="0.35">
      <c r="A146" s="1">
        <v>44706</v>
      </c>
      <c r="B146">
        <v>71.599999999999994</v>
      </c>
    </row>
    <row r="147" spans="1:2" x14ac:dyDescent="0.35">
      <c r="A147" s="1">
        <v>44707</v>
      </c>
      <c r="B147">
        <v>84.5</v>
      </c>
    </row>
    <row r="148" spans="1:2" x14ac:dyDescent="0.35">
      <c r="A148" s="1">
        <v>44708</v>
      </c>
      <c r="B148">
        <v>151</v>
      </c>
    </row>
    <row r="149" spans="1:2" x14ac:dyDescent="0.35">
      <c r="A149" s="1">
        <v>44709</v>
      </c>
      <c r="B149">
        <v>252</v>
      </c>
    </row>
    <row r="150" spans="1:2" x14ac:dyDescent="0.35">
      <c r="A150" s="1">
        <v>44710</v>
      </c>
      <c r="B150">
        <v>245</v>
      </c>
    </row>
    <row r="151" spans="1:2" x14ac:dyDescent="0.35">
      <c r="A151" s="1">
        <v>44711</v>
      </c>
      <c r="B151">
        <v>221</v>
      </c>
    </row>
    <row r="152" spans="1:2" x14ac:dyDescent="0.35">
      <c r="A152" s="1">
        <v>44712</v>
      </c>
      <c r="B152">
        <v>186</v>
      </c>
    </row>
    <row r="153" spans="1:2" x14ac:dyDescent="0.35">
      <c r="A153" s="1">
        <v>44713</v>
      </c>
      <c r="B153">
        <v>166</v>
      </c>
    </row>
    <row r="154" spans="1:2" x14ac:dyDescent="0.35">
      <c r="A154" s="1">
        <v>44714</v>
      </c>
      <c r="B154">
        <v>167</v>
      </c>
    </row>
    <row r="155" spans="1:2" x14ac:dyDescent="0.35">
      <c r="A155" s="1">
        <v>44715</v>
      </c>
      <c r="B155">
        <v>194</v>
      </c>
    </row>
    <row r="156" spans="1:2" x14ac:dyDescent="0.35">
      <c r="A156" s="1">
        <v>44716</v>
      </c>
      <c r="B156">
        <v>277</v>
      </c>
    </row>
    <row r="157" spans="1:2" x14ac:dyDescent="0.35">
      <c r="A157" s="1">
        <v>44717</v>
      </c>
      <c r="B157">
        <v>461</v>
      </c>
    </row>
    <row r="158" spans="1:2" x14ac:dyDescent="0.35">
      <c r="A158" s="1">
        <v>44718</v>
      </c>
      <c r="B158">
        <v>545</v>
      </c>
    </row>
    <row r="159" spans="1:2" x14ac:dyDescent="0.35">
      <c r="A159" s="1">
        <v>44719</v>
      </c>
      <c r="B159">
        <v>489</v>
      </c>
    </row>
    <row r="160" spans="1:2" x14ac:dyDescent="0.35">
      <c r="A160" s="1">
        <v>44720</v>
      </c>
      <c r="B160">
        <v>439</v>
      </c>
    </row>
    <row r="161" spans="1:2" x14ac:dyDescent="0.35">
      <c r="A161" s="1">
        <v>44721</v>
      </c>
      <c r="B161">
        <v>488</v>
      </c>
    </row>
    <row r="162" spans="1:2" x14ac:dyDescent="0.35">
      <c r="A162" s="1">
        <v>44722</v>
      </c>
      <c r="B162">
        <v>722</v>
      </c>
    </row>
    <row r="163" spans="1:2" x14ac:dyDescent="0.35">
      <c r="A163" s="1">
        <v>44723</v>
      </c>
      <c r="B163">
        <v>1110</v>
      </c>
    </row>
    <row r="164" spans="1:2" x14ac:dyDescent="0.35">
      <c r="A164" s="1">
        <v>44724</v>
      </c>
      <c r="B164">
        <v>1690</v>
      </c>
    </row>
    <row r="165" spans="1:2" x14ac:dyDescent="0.35">
      <c r="A165" s="1">
        <v>44725</v>
      </c>
      <c r="B165">
        <v>2630</v>
      </c>
    </row>
    <row r="166" spans="1:2" x14ac:dyDescent="0.35">
      <c r="A166" s="1">
        <v>44726</v>
      </c>
      <c r="B166">
        <v>1680</v>
      </c>
    </row>
    <row r="167" spans="1:2" x14ac:dyDescent="0.35">
      <c r="A167" s="1">
        <v>44727</v>
      </c>
      <c r="B167">
        <v>1230</v>
      </c>
    </row>
    <row r="168" spans="1:2" x14ac:dyDescent="0.35">
      <c r="A168" s="1">
        <v>44728</v>
      </c>
      <c r="B168">
        <v>903</v>
      </c>
    </row>
    <row r="169" spans="1:2" x14ac:dyDescent="0.35">
      <c r="A169" s="1">
        <v>44729</v>
      </c>
      <c r="B169">
        <v>784</v>
      </c>
    </row>
    <row r="170" spans="1:2" x14ac:dyDescent="0.35">
      <c r="A170" s="1">
        <v>44730</v>
      </c>
      <c r="B170">
        <v>982</v>
      </c>
    </row>
    <row r="171" spans="1:2" x14ac:dyDescent="0.35">
      <c r="A171" s="1">
        <v>44731</v>
      </c>
      <c r="B171">
        <v>1120</v>
      </c>
    </row>
    <row r="172" spans="1:2" x14ac:dyDescent="0.35">
      <c r="A172" s="1">
        <v>44732</v>
      </c>
      <c r="B172">
        <v>936</v>
      </c>
    </row>
    <row r="173" spans="1:2" x14ac:dyDescent="0.35">
      <c r="A173" s="1">
        <v>44733</v>
      </c>
      <c r="B173">
        <v>692</v>
      </c>
    </row>
    <row r="174" spans="1:2" x14ac:dyDescent="0.35">
      <c r="A174" s="1">
        <v>44734</v>
      </c>
      <c r="B174">
        <v>638</v>
      </c>
    </row>
    <row r="175" spans="1:2" x14ac:dyDescent="0.35">
      <c r="A175" s="1">
        <v>44735</v>
      </c>
      <c r="B175">
        <v>680</v>
      </c>
    </row>
    <row r="176" spans="1:2" x14ac:dyDescent="0.35">
      <c r="A176" s="1">
        <v>44736</v>
      </c>
      <c r="B176">
        <v>762</v>
      </c>
    </row>
    <row r="177" spans="1:2" x14ac:dyDescent="0.35">
      <c r="A177" s="1">
        <v>44737</v>
      </c>
      <c r="B177">
        <v>746</v>
      </c>
    </row>
    <row r="178" spans="1:2" x14ac:dyDescent="0.35">
      <c r="A178" s="1">
        <v>44738</v>
      </c>
      <c r="B178">
        <v>643</v>
      </c>
    </row>
    <row r="179" spans="1:2" x14ac:dyDescent="0.35">
      <c r="A179" s="1">
        <v>44739</v>
      </c>
      <c r="B179">
        <v>648</v>
      </c>
    </row>
    <row r="180" spans="1:2" x14ac:dyDescent="0.35">
      <c r="A180" s="1">
        <v>44740</v>
      </c>
      <c r="B180">
        <v>727</v>
      </c>
    </row>
    <row r="181" spans="1:2" x14ac:dyDescent="0.35">
      <c r="A181" s="1">
        <v>44741</v>
      </c>
      <c r="B181">
        <v>784</v>
      </c>
    </row>
    <row r="182" spans="1:2" x14ac:dyDescent="0.35">
      <c r="A182" s="1">
        <v>44742</v>
      </c>
      <c r="B182">
        <v>755</v>
      </c>
    </row>
    <row r="183" spans="1:2" x14ac:dyDescent="0.35">
      <c r="A183" s="1">
        <v>44743</v>
      </c>
      <c r="B183">
        <v>680</v>
      </c>
    </row>
    <row r="184" spans="1:2" x14ac:dyDescent="0.35">
      <c r="A184" s="1">
        <v>44744</v>
      </c>
      <c r="B184">
        <v>649</v>
      </c>
    </row>
    <row r="185" spans="1:2" x14ac:dyDescent="0.35">
      <c r="A185" s="1">
        <v>44745</v>
      </c>
      <c r="B185">
        <v>716</v>
      </c>
    </row>
    <row r="186" spans="1:2" x14ac:dyDescent="0.35">
      <c r="A186" s="1">
        <v>44746</v>
      </c>
      <c r="B186">
        <v>739</v>
      </c>
    </row>
    <row r="187" spans="1:2" x14ac:dyDescent="0.35">
      <c r="A187" s="1">
        <v>44747</v>
      </c>
      <c r="B187">
        <v>672</v>
      </c>
    </row>
    <row r="188" spans="1:2" x14ac:dyDescent="0.35">
      <c r="A188" s="1">
        <v>44748</v>
      </c>
      <c r="B188">
        <v>622</v>
      </c>
    </row>
    <row r="189" spans="1:2" x14ac:dyDescent="0.35">
      <c r="A189" s="1">
        <v>44749</v>
      </c>
      <c r="B189">
        <v>605</v>
      </c>
    </row>
    <row r="190" spans="1:2" x14ac:dyDescent="0.35">
      <c r="A190" s="1">
        <v>44750</v>
      </c>
      <c r="B190">
        <v>593</v>
      </c>
    </row>
    <row r="191" spans="1:2" x14ac:dyDescent="0.35">
      <c r="A191" s="1">
        <v>44751</v>
      </c>
      <c r="B191">
        <v>642</v>
      </c>
    </row>
    <row r="192" spans="1:2" x14ac:dyDescent="0.35">
      <c r="A192" s="1">
        <v>44752</v>
      </c>
      <c r="B192">
        <v>652</v>
      </c>
    </row>
    <row r="193" spans="1:2" x14ac:dyDescent="0.35">
      <c r="A193" s="1">
        <v>44753</v>
      </c>
      <c r="B193">
        <v>642</v>
      </c>
    </row>
    <row r="194" spans="1:2" x14ac:dyDescent="0.35">
      <c r="A194" s="1">
        <v>44754</v>
      </c>
      <c r="B194">
        <v>610</v>
      </c>
    </row>
    <row r="195" spans="1:2" x14ac:dyDescent="0.35">
      <c r="A195" s="1">
        <v>44755</v>
      </c>
      <c r="B195">
        <v>602</v>
      </c>
    </row>
    <row r="196" spans="1:2" x14ac:dyDescent="0.35">
      <c r="A196" s="1">
        <v>44756</v>
      </c>
      <c r="B196">
        <v>728</v>
      </c>
    </row>
    <row r="197" spans="1:2" x14ac:dyDescent="0.35">
      <c r="A197" s="1">
        <v>44757</v>
      </c>
      <c r="B197">
        <v>774</v>
      </c>
    </row>
    <row r="198" spans="1:2" x14ac:dyDescent="0.35">
      <c r="A198" s="1">
        <v>44758</v>
      </c>
      <c r="B198">
        <v>712</v>
      </c>
    </row>
    <row r="199" spans="1:2" x14ac:dyDescent="0.35">
      <c r="A199" s="1">
        <v>44759</v>
      </c>
      <c r="B199">
        <v>659</v>
      </c>
    </row>
    <row r="200" spans="1:2" x14ac:dyDescent="0.35">
      <c r="A200" s="1">
        <v>44760</v>
      </c>
      <c r="B200">
        <v>639</v>
      </c>
    </row>
    <row r="201" spans="1:2" x14ac:dyDescent="0.35">
      <c r="A201" s="1">
        <v>44761</v>
      </c>
      <c r="B201">
        <v>588</v>
      </c>
    </row>
    <row r="202" spans="1:2" x14ac:dyDescent="0.35">
      <c r="A202" s="1">
        <v>44762</v>
      </c>
      <c r="B202">
        <v>486</v>
      </c>
    </row>
    <row r="203" spans="1:2" x14ac:dyDescent="0.35">
      <c r="A203" s="1">
        <v>44763</v>
      </c>
      <c r="B203">
        <v>424</v>
      </c>
    </row>
    <row r="204" spans="1:2" x14ac:dyDescent="0.35">
      <c r="A204" s="1">
        <v>44764</v>
      </c>
      <c r="B204">
        <v>393</v>
      </c>
    </row>
    <row r="205" spans="1:2" x14ac:dyDescent="0.35">
      <c r="A205" s="1">
        <v>44765</v>
      </c>
      <c r="B205">
        <v>374</v>
      </c>
    </row>
    <row r="206" spans="1:2" x14ac:dyDescent="0.35">
      <c r="A206" s="1">
        <v>44766</v>
      </c>
      <c r="B206">
        <v>381</v>
      </c>
    </row>
    <row r="207" spans="1:2" x14ac:dyDescent="0.35">
      <c r="A207" s="1">
        <v>44767</v>
      </c>
      <c r="B207">
        <v>368</v>
      </c>
    </row>
    <row r="208" spans="1:2" x14ac:dyDescent="0.35">
      <c r="A208" s="1">
        <v>44768</v>
      </c>
      <c r="B208">
        <v>362</v>
      </c>
    </row>
    <row r="209" spans="1:2" x14ac:dyDescent="0.35">
      <c r="A209" s="1">
        <v>44769</v>
      </c>
      <c r="B209">
        <v>351</v>
      </c>
    </row>
    <row r="210" spans="1:2" x14ac:dyDescent="0.35">
      <c r="A210" s="1">
        <v>44770</v>
      </c>
      <c r="B210">
        <v>345</v>
      </c>
    </row>
    <row r="211" spans="1:2" x14ac:dyDescent="0.35">
      <c r="A211" s="1">
        <v>44771</v>
      </c>
      <c r="B211">
        <v>339</v>
      </c>
    </row>
    <row r="212" spans="1:2" x14ac:dyDescent="0.35">
      <c r="A212" s="1">
        <v>44772</v>
      </c>
      <c r="B212">
        <v>346</v>
      </c>
    </row>
    <row r="213" spans="1:2" x14ac:dyDescent="0.35">
      <c r="A213" s="1">
        <v>44773</v>
      </c>
      <c r="B213">
        <v>334</v>
      </c>
    </row>
    <row r="214" spans="1:2" x14ac:dyDescent="0.35">
      <c r="A214" s="1">
        <v>44774</v>
      </c>
      <c r="B214">
        <v>318</v>
      </c>
    </row>
    <row r="215" spans="1:2" x14ac:dyDescent="0.35">
      <c r="A215" s="1">
        <v>44775</v>
      </c>
      <c r="B215">
        <v>304</v>
      </c>
    </row>
    <row r="216" spans="1:2" x14ac:dyDescent="0.35">
      <c r="A216" s="1">
        <v>44776</v>
      </c>
      <c r="B216">
        <v>295</v>
      </c>
    </row>
    <row r="217" spans="1:2" x14ac:dyDescent="0.35">
      <c r="A217" s="1">
        <v>44777</v>
      </c>
      <c r="B217">
        <v>284</v>
      </c>
    </row>
    <row r="218" spans="1:2" x14ac:dyDescent="0.35">
      <c r="A218" s="1">
        <v>44778</v>
      </c>
      <c r="B218">
        <v>287</v>
      </c>
    </row>
    <row r="219" spans="1:2" x14ac:dyDescent="0.35">
      <c r="A219" s="1">
        <v>44779</v>
      </c>
      <c r="B219">
        <v>290</v>
      </c>
    </row>
    <row r="220" spans="1:2" x14ac:dyDescent="0.35">
      <c r="A220" s="1">
        <v>44780</v>
      </c>
      <c r="B220">
        <v>273</v>
      </c>
    </row>
    <row r="221" spans="1:2" x14ac:dyDescent="0.35">
      <c r="A221" s="1">
        <v>44781</v>
      </c>
      <c r="B221">
        <v>249</v>
      </c>
    </row>
    <row r="222" spans="1:2" x14ac:dyDescent="0.35">
      <c r="A222" s="1">
        <v>44782</v>
      </c>
      <c r="B222">
        <v>238</v>
      </c>
    </row>
    <row r="223" spans="1:2" x14ac:dyDescent="0.35">
      <c r="A223" s="1">
        <v>44783</v>
      </c>
      <c r="B223">
        <v>228</v>
      </c>
    </row>
    <row r="224" spans="1:2" x14ac:dyDescent="0.35">
      <c r="A224" s="1">
        <v>44784</v>
      </c>
      <c r="B224">
        <v>223</v>
      </c>
    </row>
    <row r="225" spans="1:2" x14ac:dyDescent="0.35">
      <c r="A225" s="1">
        <v>44785</v>
      </c>
      <c r="B225">
        <v>239</v>
      </c>
    </row>
    <row r="226" spans="1:2" x14ac:dyDescent="0.35">
      <c r="A226" s="1">
        <v>44786</v>
      </c>
      <c r="B226">
        <v>241</v>
      </c>
    </row>
    <row r="227" spans="1:2" x14ac:dyDescent="0.35">
      <c r="A227" s="1">
        <v>44787</v>
      </c>
      <c r="B227">
        <v>246</v>
      </c>
    </row>
    <row r="228" spans="1:2" x14ac:dyDescent="0.35">
      <c r="A228" s="1">
        <v>44788</v>
      </c>
      <c r="B228">
        <v>248</v>
      </c>
    </row>
    <row r="229" spans="1:2" x14ac:dyDescent="0.35">
      <c r="A229" s="1">
        <v>44789</v>
      </c>
      <c r="B229">
        <v>226</v>
      </c>
    </row>
    <row r="230" spans="1:2" x14ac:dyDescent="0.35">
      <c r="A230" s="1">
        <v>44790</v>
      </c>
      <c r="B230">
        <v>226</v>
      </c>
    </row>
    <row r="231" spans="1:2" x14ac:dyDescent="0.35">
      <c r="A231" s="1">
        <v>44791</v>
      </c>
      <c r="B231">
        <v>255</v>
      </c>
    </row>
    <row r="232" spans="1:2" x14ac:dyDescent="0.35">
      <c r="A232" s="1">
        <v>44792</v>
      </c>
      <c r="B232">
        <v>251</v>
      </c>
    </row>
    <row r="233" spans="1:2" x14ac:dyDescent="0.35">
      <c r="A233" s="1">
        <v>44793</v>
      </c>
      <c r="B233">
        <v>243</v>
      </c>
    </row>
    <row r="234" spans="1:2" x14ac:dyDescent="0.35">
      <c r="A234" s="1">
        <v>44794</v>
      </c>
      <c r="B234">
        <v>241</v>
      </c>
    </row>
    <row r="235" spans="1:2" x14ac:dyDescent="0.35">
      <c r="A235" s="1">
        <v>44795</v>
      </c>
      <c r="B235">
        <v>258</v>
      </c>
    </row>
    <row r="236" spans="1:2" x14ac:dyDescent="0.35">
      <c r="A236" s="1">
        <v>44796</v>
      </c>
      <c r="B236">
        <v>277</v>
      </c>
    </row>
    <row r="237" spans="1:2" x14ac:dyDescent="0.35">
      <c r="A237" s="1">
        <v>44797</v>
      </c>
      <c r="B237">
        <v>287</v>
      </c>
    </row>
    <row r="238" spans="1:2" x14ac:dyDescent="0.35">
      <c r="A238" s="1">
        <v>44798</v>
      </c>
      <c r="B238">
        <v>276</v>
      </c>
    </row>
    <row r="239" spans="1:2" x14ac:dyDescent="0.35">
      <c r="A239" s="1">
        <v>44799</v>
      </c>
      <c r="B239">
        <v>290</v>
      </c>
    </row>
    <row r="240" spans="1:2" x14ac:dyDescent="0.35">
      <c r="A240" s="1">
        <v>44800</v>
      </c>
      <c r="B240">
        <v>267</v>
      </c>
    </row>
    <row r="241" spans="1:2" x14ac:dyDescent="0.35">
      <c r="A241" s="1">
        <v>44801</v>
      </c>
      <c r="B241">
        <v>251</v>
      </c>
    </row>
    <row r="242" spans="1:2" x14ac:dyDescent="0.35">
      <c r="A242" s="1">
        <v>44802</v>
      </c>
      <c r="B242">
        <v>238</v>
      </c>
    </row>
    <row r="243" spans="1:2" x14ac:dyDescent="0.35">
      <c r="A243" s="1">
        <v>44803</v>
      </c>
      <c r="B243">
        <v>229</v>
      </c>
    </row>
    <row r="244" spans="1:2" x14ac:dyDescent="0.35">
      <c r="A244" s="1">
        <v>44804</v>
      </c>
      <c r="B244">
        <v>222</v>
      </c>
    </row>
    <row r="245" spans="1:2" x14ac:dyDescent="0.35">
      <c r="A245" s="1">
        <v>44805</v>
      </c>
      <c r="B245">
        <v>217</v>
      </c>
    </row>
    <row r="246" spans="1:2" x14ac:dyDescent="0.35">
      <c r="A246" s="1">
        <v>44806</v>
      </c>
      <c r="B246">
        <v>212</v>
      </c>
    </row>
    <row r="247" spans="1:2" x14ac:dyDescent="0.35">
      <c r="A247" s="1">
        <v>44807</v>
      </c>
      <c r="B247">
        <v>206</v>
      </c>
    </row>
    <row r="248" spans="1:2" x14ac:dyDescent="0.35">
      <c r="A248" s="1">
        <v>44808</v>
      </c>
      <c r="B248">
        <v>201</v>
      </c>
    </row>
    <row r="249" spans="1:2" x14ac:dyDescent="0.35">
      <c r="A249" s="1">
        <v>44809</v>
      </c>
      <c r="B249">
        <v>197</v>
      </c>
    </row>
    <row r="250" spans="1:2" x14ac:dyDescent="0.35">
      <c r="A250" s="1">
        <v>44810</v>
      </c>
      <c r="B250">
        <v>193</v>
      </c>
    </row>
    <row r="251" spans="1:2" x14ac:dyDescent="0.35">
      <c r="A251" s="1">
        <v>44811</v>
      </c>
      <c r="B251">
        <v>189</v>
      </c>
    </row>
    <row r="252" spans="1:2" x14ac:dyDescent="0.35">
      <c r="A252" s="1">
        <v>44812</v>
      </c>
      <c r="B252">
        <v>197</v>
      </c>
    </row>
    <row r="253" spans="1:2" x14ac:dyDescent="0.35">
      <c r="A253" s="1">
        <v>44813</v>
      </c>
      <c r="B253">
        <v>195</v>
      </c>
    </row>
    <row r="254" spans="1:2" x14ac:dyDescent="0.35">
      <c r="A254" s="1">
        <v>44814</v>
      </c>
      <c r="B254">
        <v>184</v>
      </c>
    </row>
    <row r="255" spans="1:2" x14ac:dyDescent="0.35">
      <c r="A255" s="1">
        <v>44815</v>
      </c>
      <c r="B255">
        <v>174</v>
      </c>
    </row>
    <row r="256" spans="1:2" x14ac:dyDescent="0.35">
      <c r="A256" s="1">
        <v>44816</v>
      </c>
      <c r="B256">
        <v>168</v>
      </c>
    </row>
    <row r="257" spans="1:2" x14ac:dyDescent="0.35">
      <c r="A257" s="1">
        <v>44817</v>
      </c>
      <c r="B257">
        <v>165</v>
      </c>
    </row>
    <row r="258" spans="1:2" x14ac:dyDescent="0.35">
      <c r="A258" s="1">
        <v>44818</v>
      </c>
      <c r="B258">
        <v>167</v>
      </c>
    </row>
    <row r="259" spans="1:2" x14ac:dyDescent="0.35">
      <c r="A259" s="1">
        <v>44819</v>
      </c>
      <c r="B259">
        <v>166</v>
      </c>
    </row>
    <row r="260" spans="1:2" x14ac:dyDescent="0.35">
      <c r="A260" s="1">
        <v>44820</v>
      </c>
      <c r="B260">
        <v>163</v>
      </c>
    </row>
    <row r="261" spans="1:2" x14ac:dyDescent="0.35">
      <c r="A261" s="1">
        <v>44821</v>
      </c>
      <c r="B261">
        <v>159</v>
      </c>
    </row>
    <row r="262" spans="1:2" x14ac:dyDescent="0.35">
      <c r="A262" s="1">
        <v>44822</v>
      </c>
      <c r="B262">
        <v>154</v>
      </c>
    </row>
    <row r="263" spans="1:2" x14ac:dyDescent="0.35">
      <c r="A263" s="1">
        <v>44823</v>
      </c>
      <c r="B263">
        <v>149</v>
      </c>
    </row>
    <row r="264" spans="1:2" x14ac:dyDescent="0.35">
      <c r="A264" s="1">
        <v>44824</v>
      </c>
      <c r="B264">
        <v>146</v>
      </c>
    </row>
    <row r="265" spans="1:2" x14ac:dyDescent="0.35">
      <c r="A265" s="1">
        <v>44825</v>
      </c>
      <c r="B265">
        <v>144</v>
      </c>
    </row>
    <row r="266" spans="1:2" x14ac:dyDescent="0.35">
      <c r="A266" s="1">
        <v>44826</v>
      </c>
      <c r="B266">
        <v>146</v>
      </c>
    </row>
    <row r="267" spans="1:2" x14ac:dyDescent="0.35">
      <c r="A267" s="1">
        <v>44827</v>
      </c>
      <c r="B267">
        <v>149</v>
      </c>
    </row>
    <row r="268" spans="1:2" x14ac:dyDescent="0.35">
      <c r="A268" s="1">
        <v>44828</v>
      </c>
      <c r="B268">
        <v>141</v>
      </c>
    </row>
    <row r="269" spans="1:2" x14ac:dyDescent="0.35">
      <c r="A269" s="1">
        <v>44829</v>
      </c>
      <c r="B269">
        <v>136</v>
      </c>
    </row>
    <row r="270" spans="1:2" x14ac:dyDescent="0.35">
      <c r="A270" s="1">
        <v>44830</v>
      </c>
      <c r="B270">
        <v>132</v>
      </c>
    </row>
    <row r="271" spans="1:2" x14ac:dyDescent="0.35">
      <c r="A271" s="1">
        <v>44831</v>
      </c>
      <c r="B271">
        <v>129</v>
      </c>
    </row>
    <row r="272" spans="1:2" x14ac:dyDescent="0.35">
      <c r="A272" s="1">
        <v>44832</v>
      </c>
      <c r="B272">
        <v>127</v>
      </c>
    </row>
    <row r="273" spans="1:2" x14ac:dyDescent="0.35">
      <c r="A273" s="1">
        <v>44833</v>
      </c>
      <c r="B273">
        <v>127</v>
      </c>
    </row>
    <row r="274" spans="1:2" x14ac:dyDescent="0.35">
      <c r="A274" s="1">
        <v>44834</v>
      </c>
      <c r="B274">
        <v>130</v>
      </c>
    </row>
    <row r="275" spans="1:2" x14ac:dyDescent="0.35">
      <c r="A275" s="1">
        <v>44835</v>
      </c>
      <c r="B275">
        <v>139</v>
      </c>
    </row>
    <row r="276" spans="1:2" x14ac:dyDescent="0.35">
      <c r="A276" s="1">
        <v>44836</v>
      </c>
      <c r="B276">
        <v>142</v>
      </c>
    </row>
    <row r="277" spans="1:2" x14ac:dyDescent="0.35">
      <c r="A277" s="1">
        <v>44837</v>
      </c>
      <c r="B277">
        <v>137</v>
      </c>
    </row>
    <row r="278" spans="1:2" x14ac:dyDescent="0.35">
      <c r="A278" s="1">
        <v>44838</v>
      </c>
      <c r="B278">
        <v>132</v>
      </c>
    </row>
    <row r="279" spans="1:2" x14ac:dyDescent="0.35">
      <c r="A279" s="1">
        <v>44839</v>
      </c>
      <c r="B279">
        <v>128</v>
      </c>
    </row>
    <row r="280" spans="1:2" x14ac:dyDescent="0.35">
      <c r="A280" s="1">
        <v>44840</v>
      </c>
      <c r="B280">
        <v>125</v>
      </c>
    </row>
    <row r="281" spans="1:2" x14ac:dyDescent="0.35">
      <c r="A281" s="1">
        <v>44841</v>
      </c>
      <c r="B281">
        <v>122</v>
      </c>
    </row>
    <row r="282" spans="1:2" x14ac:dyDescent="0.35">
      <c r="A282" s="1">
        <v>44842</v>
      </c>
      <c r="B282">
        <v>119</v>
      </c>
    </row>
    <row r="283" spans="1:2" x14ac:dyDescent="0.35">
      <c r="A283" s="1">
        <v>44843</v>
      </c>
      <c r="B283">
        <v>117</v>
      </c>
    </row>
    <row r="284" spans="1:2" x14ac:dyDescent="0.35">
      <c r="A284" s="1">
        <v>44844</v>
      </c>
      <c r="B284">
        <v>113</v>
      </c>
    </row>
    <row r="285" spans="1:2" x14ac:dyDescent="0.35">
      <c r="A285" s="1">
        <v>44845</v>
      </c>
      <c r="B285">
        <v>111</v>
      </c>
    </row>
    <row r="286" spans="1:2" x14ac:dyDescent="0.35">
      <c r="A286" s="1">
        <v>44846</v>
      </c>
      <c r="B286">
        <v>108</v>
      </c>
    </row>
    <row r="287" spans="1:2" x14ac:dyDescent="0.35">
      <c r="A287" s="1">
        <v>44847</v>
      </c>
      <c r="B287">
        <v>105</v>
      </c>
    </row>
    <row r="288" spans="1:2" x14ac:dyDescent="0.35">
      <c r="A288" s="1">
        <v>44848</v>
      </c>
      <c r="B288">
        <v>101</v>
      </c>
    </row>
    <row r="289" spans="1:2" x14ac:dyDescent="0.35">
      <c r="A289" s="1">
        <v>44849</v>
      </c>
      <c r="B289">
        <v>98.7</v>
      </c>
    </row>
    <row r="290" spans="1:2" x14ac:dyDescent="0.35">
      <c r="A290" s="1">
        <v>44850</v>
      </c>
      <c r="B290">
        <v>96.7</v>
      </c>
    </row>
    <row r="291" spans="1:2" x14ac:dyDescent="0.35">
      <c r="A291" s="1">
        <v>44851</v>
      </c>
      <c r="B291">
        <v>93.7</v>
      </c>
    </row>
    <row r="292" spans="1:2" x14ac:dyDescent="0.35">
      <c r="A292" s="1">
        <v>44852</v>
      </c>
      <c r="B292">
        <v>88.9</v>
      </c>
    </row>
    <row r="293" spans="1:2" x14ac:dyDescent="0.35">
      <c r="A293" s="1">
        <v>44853</v>
      </c>
      <c r="B293">
        <v>83.3</v>
      </c>
    </row>
    <row r="294" spans="1:2" x14ac:dyDescent="0.35">
      <c r="A294" s="1">
        <v>44854</v>
      </c>
      <c r="B294">
        <v>79.5</v>
      </c>
    </row>
    <row r="295" spans="1:2" x14ac:dyDescent="0.35">
      <c r="A295" s="1">
        <v>44855</v>
      </c>
      <c r="B295">
        <v>68.599999999999994</v>
      </c>
    </row>
    <row r="296" spans="1:2" x14ac:dyDescent="0.35">
      <c r="A296" s="1">
        <v>44856</v>
      </c>
      <c r="B296">
        <v>72</v>
      </c>
    </row>
    <row r="297" spans="1:2" x14ac:dyDescent="0.35">
      <c r="A297" s="1">
        <v>44857</v>
      </c>
      <c r="B297">
        <v>70.400000000000006</v>
      </c>
    </row>
    <row r="298" spans="1:2" x14ac:dyDescent="0.35">
      <c r="A298" s="1">
        <v>44858</v>
      </c>
      <c r="B298">
        <v>66.3</v>
      </c>
    </row>
    <row r="299" spans="1:2" x14ac:dyDescent="0.35">
      <c r="A299" s="1">
        <v>44859</v>
      </c>
      <c r="B299">
        <v>64.900000000000006</v>
      </c>
    </row>
    <row r="300" spans="1:2" x14ac:dyDescent="0.35">
      <c r="A300" s="1">
        <v>44860</v>
      </c>
      <c r="B300">
        <v>63.7</v>
      </c>
    </row>
    <row r="301" spans="1:2" x14ac:dyDescent="0.35">
      <c r="A301" s="1">
        <v>44861</v>
      </c>
      <c r="B301">
        <v>61.7</v>
      </c>
    </row>
    <row r="302" spans="1:2" x14ac:dyDescent="0.35">
      <c r="A302" s="1">
        <v>44862</v>
      </c>
      <c r="B302">
        <v>61.2</v>
      </c>
    </row>
    <row r="303" spans="1:2" x14ac:dyDescent="0.35">
      <c r="A303" s="1">
        <v>44863</v>
      </c>
      <c r="B303">
        <v>61</v>
      </c>
    </row>
    <row r="304" spans="1:2" x14ac:dyDescent="0.35">
      <c r="A304" s="1">
        <v>44864</v>
      </c>
      <c r="B304">
        <v>59.4</v>
      </c>
    </row>
    <row r="305" spans="1:2" x14ac:dyDescent="0.35">
      <c r="A305" s="1">
        <v>44865</v>
      </c>
      <c r="B305">
        <v>59.1</v>
      </c>
    </row>
    <row r="306" spans="1:2" x14ac:dyDescent="0.35">
      <c r="A306" s="1">
        <v>44866</v>
      </c>
      <c r="B306">
        <v>58.1</v>
      </c>
    </row>
    <row r="307" spans="1:2" x14ac:dyDescent="0.35">
      <c r="A307" s="1">
        <v>44867</v>
      </c>
      <c r="B307">
        <v>57.4</v>
      </c>
    </row>
    <row r="308" spans="1:2" x14ac:dyDescent="0.35">
      <c r="A308" s="1">
        <v>44868</v>
      </c>
      <c r="B308">
        <v>54.7</v>
      </c>
    </row>
    <row r="309" spans="1:2" x14ac:dyDescent="0.35">
      <c r="A309" s="1">
        <v>44869</v>
      </c>
      <c r="B309">
        <v>51</v>
      </c>
    </row>
    <row r="310" spans="1:2" x14ac:dyDescent="0.35">
      <c r="A310" s="1">
        <v>44870</v>
      </c>
      <c r="B310">
        <v>52.8</v>
      </c>
    </row>
    <row r="311" spans="1:2" x14ac:dyDescent="0.35">
      <c r="A311" s="1">
        <v>44871</v>
      </c>
      <c r="B311">
        <v>51.4</v>
      </c>
    </row>
    <row r="312" spans="1:2" x14ac:dyDescent="0.35">
      <c r="A312" s="1">
        <v>44872</v>
      </c>
      <c r="B312">
        <v>55.1</v>
      </c>
    </row>
    <row r="313" spans="1:2" x14ac:dyDescent="0.35">
      <c r="A313" s="1">
        <v>44873</v>
      </c>
      <c r="B313">
        <v>56.7</v>
      </c>
    </row>
    <row r="314" spans="1:2" x14ac:dyDescent="0.35">
      <c r="A314" s="1">
        <v>44874</v>
      </c>
      <c r="B314">
        <v>56</v>
      </c>
    </row>
    <row r="315" spans="1:2" x14ac:dyDescent="0.35">
      <c r="A315" s="1">
        <v>44875</v>
      </c>
      <c r="B315">
        <v>55.5</v>
      </c>
    </row>
    <row r="316" spans="1:2" x14ac:dyDescent="0.35">
      <c r="A316" s="1">
        <v>44876</v>
      </c>
      <c r="B316">
        <v>55.1</v>
      </c>
    </row>
    <row r="317" spans="1:2" x14ac:dyDescent="0.35">
      <c r="A317" s="1">
        <v>44877</v>
      </c>
      <c r="B317">
        <v>54.7</v>
      </c>
    </row>
    <row r="318" spans="1:2" x14ac:dyDescent="0.35">
      <c r="A318" s="1">
        <v>44878</v>
      </c>
      <c r="B318">
        <v>54.4</v>
      </c>
    </row>
    <row r="319" spans="1:2" x14ac:dyDescent="0.35">
      <c r="A319" s="1">
        <v>44879</v>
      </c>
      <c r="B319">
        <v>54</v>
      </c>
    </row>
    <row r="320" spans="1:2" x14ac:dyDescent="0.35">
      <c r="A320" s="1">
        <v>44880</v>
      </c>
      <c r="B320">
        <v>53.6</v>
      </c>
    </row>
    <row r="321" spans="1:2" x14ac:dyDescent="0.35">
      <c r="A321" s="1">
        <v>44881</v>
      </c>
      <c r="B321">
        <v>53.5</v>
      </c>
    </row>
    <row r="322" spans="1:2" x14ac:dyDescent="0.35">
      <c r="A322" s="1">
        <v>44882</v>
      </c>
      <c r="B322">
        <v>50.4</v>
      </c>
    </row>
    <row r="323" spans="1:2" x14ac:dyDescent="0.35">
      <c r="A323" s="1">
        <v>44883</v>
      </c>
      <c r="B323">
        <v>48.7</v>
      </c>
    </row>
    <row r="324" spans="1:2" x14ac:dyDescent="0.35">
      <c r="A324" s="1">
        <v>44884</v>
      </c>
      <c r="B324">
        <v>48.1</v>
      </c>
    </row>
    <row r="325" spans="1:2" x14ac:dyDescent="0.35">
      <c r="A325" s="1">
        <v>44885</v>
      </c>
      <c r="B325">
        <v>47.6</v>
      </c>
    </row>
    <row r="326" spans="1:2" x14ac:dyDescent="0.35">
      <c r="A326" s="1">
        <v>44886</v>
      </c>
      <c r="B326">
        <v>47.1</v>
      </c>
    </row>
    <row r="327" spans="1:2" x14ac:dyDescent="0.35">
      <c r="A327" s="1">
        <v>44887</v>
      </c>
      <c r="B327">
        <v>47.1</v>
      </c>
    </row>
    <row r="328" spans="1:2" x14ac:dyDescent="0.35">
      <c r="A328" s="1">
        <v>44888</v>
      </c>
      <c r="B328">
        <v>47.1</v>
      </c>
    </row>
    <row r="329" spans="1:2" x14ac:dyDescent="0.35">
      <c r="A329" s="1">
        <v>44889</v>
      </c>
      <c r="B329">
        <v>46.6</v>
      </c>
    </row>
    <row r="330" spans="1:2" x14ac:dyDescent="0.35">
      <c r="A330" s="1">
        <v>44890</v>
      </c>
      <c r="B330">
        <v>46.4</v>
      </c>
    </row>
    <row r="331" spans="1:2" x14ac:dyDescent="0.35">
      <c r="A331" s="1">
        <v>44891</v>
      </c>
      <c r="B331">
        <v>45.6</v>
      </c>
    </row>
    <row r="332" spans="1:2" x14ac:dyDescent="0.35">
      <c r="A332" s="1">
        <v>44892</v>
      </c>
      <c r="B332">
        <v>44.8</v>
      </c>
    </row>
    <row r="333" spans="1:2" x14ac:dyDescent="0.35">
      <c r="A333" s="1">
        <v>44893</v>
      </c>
      <c r="B333">
        <v>45.6</v>
      </c>
    </row>
    <row r="334" spans="1:2" x14ac:dyDescent="0.35">
      <c r="A334" s="1">
        <v>44894</v>
      </c>
      <c r="B334">
        <v>45</v>
      </c>
    </row>
    <row r="335" spans="1:2" x14ac:dyDescent="0.35">
      <c r="A335" s="1">
        <v>44895</v>
      </c>
      <c r="B335">
        <v>44.6</v>
      </c>
    </row>
    <row r="336" spans="1:2" x14ac:dyDescent="0.35">
      <c r="A336" s="1">
        <v>44896</v>
      </c>
      <c r="B336">
        <v>44.5</v>
      </c>
    </row>
    <row r="337" spans="1:2" x14ac:dyDescent="0.35">
      <c r="A337" s="1">
        <v>44897</v>
      </c>
      <c r="B337">
        <v>44.3</v>
      </c>
    </row>
    <row r="338" spans="1:2" x14ac:dyDescent="0.35">
      <c r="A338" s="1">
        <v>44898</v>
      </c>
      <c r="B338">
        <v>43.7</v>
      </c>
    </row>
    <row r="339" spans="1:2" x14ac:dyDescent="0.35">
      <c r="A339" s="1">
        <v>44899</v>
      </c>
      <c r="B339">
        <v>43.1</v>
      </c>
    </row>
    <row r="340" spans="1:2" x14ac:dyDescent="0.35">
      <c r="A340" s="1">
        <v>44900</v>
      </c>
      <c r="B340">
        <v>43.2</v>
      </c>
    </row>
    <row r="341" spans="1:2" x14ac:dyDescent="0.35">
      <c r="A341" s="1">
        <v>44901</v>
      </c>
      <c r="B341">
        <v>42</v>
      </c>
    </row>
    <row r="342" spans="1:2" x14ac:dyDescent="0.35">
      <c r="A342" s="1">
        <v>44902</v>
      </c>
      <c r="B342">
        <v>41.8</v>
      </c>
    </row>
    <row r="343" spans="1:2" x14ac:dyDescent="0.35">
      <c r="A343" s="1">
        <v>44903</v>
      </c>
      <c r="B343">
        <v>40.799999999999997</v>
      </c>
    </row>
    <row r="344" spans="1:2" x14ac:dyDescent="0.35">
      <c r="A344" s="1">
        <v>44904</v>
      </c>
      <c r="B344">
        <v>40.4</v>
      </c>
    </row>
    <row r="345" spans="1:2" x14ac:dyDescent="0.35">
      <c r="A345" s="1">
        <v>44905</v>
      </c>
      <c r="B345">
        <v>39.6</v>
      </c>
    </row>
    <row r="346" spans="1:2" x14ac:dyDescent="0.35">
      <c r="A346" s="1">
        <v>44906</v>
      </c>
      <c r="B346">
        <v>39.200000000000003</v>
      </c>
    </row>
    <row r="347" spans="1:2" x14ac:dyDescent="0.35">
      <c r="A347" s="1">
        <v>44907</v>
      </c>
      <c r="B347">
        <v>37.4</v>
      </c>
    </row>
    <row r="348" spans="1:2" x14ac:dyDescent="0.35">
      <c r="A348" s="1">
        <v>44908</v>
      </c>
      <c r="B348">
        <v>37</v>
      </c>
    </row>
    <row r="349" spans="1:2" x14ac:dyDescent="0.35">
      <c r="A349" s="1">
        <v>44909</v>
      </c>
      <c r="B349">
        <v>35.6</v>
      </c>
    </row>
    <row r="350" spans="1:2" x14ac:dyDescent="0.35">
      <c r="A350" s="1">
        <v>44910</v>
      </c>
      <c r="B350">
        <v>36</v>
      </c>
    </row>
    <row r="351" spans="1:2" x14ac:dyDescent="0.35">
      <c r="A351" s="1">
        <v>44911</v>
      </c>
      <c r="B351">
        <v>35.700000000000003</v>
      </c>
    </row>
    <row r="352" spans="1:2" x14ac:dyDescent="0.35">
      <c r="A352" s="1">
        <v>44912</v>
      </c>
      <c r="B352">
        <v>35.5</v>
      </c>
    </row>
    <row r="353" spans="1:2" x14ac:dyDescent="0.35">
      <c r="A353" s="1">
        <v>44913</v>
      </c>
      <c r="B353">
        <v>35.299999999999997</v>
      </c>
    </row>
    <row r="354" spans="1:2" x14ac:dyDescent="0.35">
      <c r="A354" s="1">
        <v>44914</v>
      </c>
      <c r="B354">
        <v>34.9</v>
      </c>
    </row>
    <row r="355" spans="1:2" x14ac:dyDescent="0.35">
      <c r="A355" s="1">
        <v>44915</v>
      </c>
      <c r="B355">
        <v>34.299999999999997</v>
      </c>
    </row>
    <row r="356" spans="1:2" x14ac:dyDescent="0.35">
      <c r="A356" s="1">
        <v>44916</v>
      </c>
      <c r="B356">
        <v>33</v>
      </c>
    </row>
    <row r="357" spans="1:2" x14ac:dyDescent="0.35">
      <c r="A357" s="1">
        <v>44917</v>
      </c>
      <c r="B357">
        <v>32.299999999999997</v>
      </c>
    </row>
    <row r="358" spans="1:2" x14ac:dyDescent="0.35">
      <c r="A358" s="1">
        <v>44918</v>
      </c>
      <c r="B358">
        <v>32.9</v>
      </c>
    </row>
    <row r="359" spans="1:2" x14ac:dyDescent="0.35">
      <c r="A359" s="1">
        <v>44919</v>
      </c>
      <c r="B359">
        <v>33.299999999999997</v>
      </c>
    </row>
    <row r="360" spans="1:2" x14ac:dyDescent="0.35">
      <c r="A360" s="1">
        <v>44920</v>
      </c>
      <c r="B360">
        <v>33.5</v>
      </c>
    </row>
    <row r="361" spans="1:2" x14ac:dyDescent="0.35">
      <c r="A361" s="1">
        <v>44921</v>
      </c>
      <c r="B361">
        <v>33.5</v>
      </c>
    </row>
    <row r="362" spans="1:2" x14ac:dyDescent="0.35">
      <c r="A362" s="1">
        <v>44922</v>
      </c>
      <c r="B362">
        <v>33.4</v>
      </c>
    </row>
    <row r="363" spans="1:2" x14ac:dyDescent="0.35">
      <c r="A363" s="1">
        <v>44923</v>
      </c>
      <c r="B363">
        <v>33.200000000000003</v>
      </c>
    </row>
    <row r="364" spans="1:2" x14ac:dyDescent="0.35">
      <c r="A364" s="1">
        <v>44924</v>
      </c>
      <c r="B364">
        <v>33.1</v>
      </c>
    </row>
    <row r="365" spans="1:2" x14ac:dyDescent="0.35">
      <c r="A365" s="1">
        <v>44925</v>
      </c>
      <c r="B365">
        <v>33</v>
      </c>
    </row>
    <row r="366" spans="1:2" x14ac:dyDescent="0.35">
      <c r="A366" s="1">
        <v>44926</v>
      </c>
      <c r="B366">
        <v>33.1</v>
      </c>
    </row>
    <row r="367" spans="1:2" x14ac:dyDescent="0.35">
      <c r="A367" s="1">
        <v>44927</v>
      </c>
      <c r="B367">
        <v>33.299999999999997</v>
      </c>
    </row>
    <row r="368" spans="1:2" x14ac:dyDescent="0.35">
      <c r="A368" s="1">
        <v>44928</v>
      </c>
      <c r="B368">
        <v>33.4</v>
      </c>
    </row>
    <row r="369" spans="1:2" x14ac:dyDescent="0.35">
      <c r="A369" s="1">
        <v>44929</v>
      </c>
      <c r="B369">
        <v>33.4</v>
      </c>
    </row>
    <row r="370" spans="1:2" x14ac:dyDescent="0.35">
      <c r="A370" s="1">
        <v>44930</v>
      </c>
      <c r="B370">
        <v>33.299999999999997</v>
      </c>
    </row>
    <row r="371" spans="1:2" x14ac:dyDescent="0.35">
      <c r="A371" s="1">
        <v>44931</v>
      </c>
      <c r="B371">
        <v>32.9</v>
      </c>
    </row>
    <row r="372" spans="1:2" x14ac:dyDescent="0.35">
      <c r="A372" s="1">
        <v>44932</v>
      </c>
      <c r="B372">
        <v>32.1</v>
      </c>
    </row>
    <row r="373" spans="1:2" x14ac:dyDescent="0.35">
      <c r="A373" s="1">
        <v>44933</v>
      </c>
      <c r="B373">
        <v>31.3</v>
      </c>
    </row>
    <row r="374" spans="1:2" x14ac:dyDescent="0.35">
      <c r="A374" s="1">
        <v>44934</v>
      </c>
      <c r="B374">
        <v>31</v>
      </c>
    </row>
    <row r="375" spans="1:2" x14ac:dyDescent="0.35">
      <c r="A375" s="1">
        <v>44935</v>
      </c>
      <c r="B375">
        <v>30.9</v>
      </c>
    </row>
    <row r="376" spans="1:2" x14ac:dyDescent="0.35">
      <c r="A376" s="1">
        <v>44936</v>
      </c>
      <c r="B376">
        <v>30.9</v>
      </c>
    </row>
    <row r="377" spans="1:2" x14ac:dyDescent="0.35">
      <c r="A377" s="1">
        <v>44937</v>
      </c>
      <c r="B377">
        <v>30.9</v>
      </c>
    </row>
    <row r="378" spans="1:2" x14ac:dyDescent="0.35">
      <c r="A378" s="1">
        <v>44938</v>
      </c>
      <c r="B378">
        <v>31.4</v>
      </c>
    </row>
    <row r="379" spans="1:2" x14ac:dyDescent="0.35">
      <c r="A379" s="1">
        <v>44939</v>
      </c>
      <c r="B379">
        <v>31.8</v>
      </c>
    </row>
    <row r="380" spans="1:2" x14ac:dyDescent="0.35">
      <c r="A380" s="1">
        <v>44940</v>
      </c>
      <c r="B380">
        <v>31.8</v>
      </c>
    </row>
    <row r="381" spans="1:2" x14ac:dyDescent="0.35">
      <c r="A381" s="1">
        <v>44941</v>
      </c>
      <c r="B381">
        <v>31.4</v>
      </c>
    </row>
    <row r="382" spans="1:2" x14ac:dyDescent="0.35">
      <c r="A382" s="1">
        <v>44942</v>
      </c>
      <c r="B382">
        <v>30.8</v>
      </c>
    </row>
    <row r="383" spans="1:2" x14ac:dyDescent="0.35">
      <c r="A383" s="1">
        <v>44943</v>
      </c>
      <c r="B383">
        <v>30.6</v>
      </c>
    </row>
    <row r="384" spans="1:2" x14ac:dyDescent="0.35">
      <c r="A384" s="1">
        <v>44944</v>
      </c>
      <c r="B384">
        <v>30.3</v>
      </c>
    </row>
    <row r="385" spans="1:2" x14ac:dyDescent="0.35">
      <c r="A385" s="1">
        <v>44945</v>
      </c>
      <c r="B385">
        <v>30.1</v>
      </c>
    </row>
    <row r="386" spans="1:2" x14ac:dyDescent="0.35">
      <c r="A386" s="1">
        <v>44946</v>
      </c>
      <c r="B386">
        <v>29.9</v>
      </c>
    </row>
    <row r="387" spans="1:2" x14ac:dyDescent="0.35">
      <c r="A387" s="1">
        <v>44947</v>
      </c>
      <c r="B387">
        <v>29.8</v>
      </c>
    </row>
    <row r="388" spans="1:2" x14ac:dyDescent="0.35">
      <c r="A388" s="1">
        <v>44948</v>
      </c>
      <c r="B388">
        <v>29.6</v>
      </c>
    </row>
    <row r="389" spans="1:2" x14ac:dyDescent="0.35">
      <c r="A389" s="1">
        <v>44949</v>
      </c>
      <c r="B389">
        <v>29.5</v>
      </c>
    </row>
    <row r="390" spans="1:2" x14ac:dyDescent="0.35">
      <c r="A390" s="1">
        <v>44950</v>
      </c>
      <c r="B390">
        <v>29.4</v>
      </c>
    </row>
    <row r="391" spans="1:2" x14ac:dyDescent="0.35">
      <c r="A391" s="1">
        <v>44951</v>
      </c>
      <c r="B391">
        <v>29.4</v>
      </c>
    </row>
    <row r="392" spans="1:2" x14ac:dyDescent="0.35">
      <c r="A392" s="1">
        <v>44952</v>
      </c>
      <c r="B392">
        <v>29.3</v>
      </c>
    </row>
    <row r="393" spans="1:2" x14ac:dyDescent="0.35">
      <c r="A393" s="1">
        <v>44953</v>
      </c>
      <c r="B393">
        <v>29.1</v>
      </c>
    </row>
    <row r="394" spans="1:2" x14ac:dyDescent="0.35">
      <c r="A394" s="1">
        <v>44954</v>
      </c>
      <c r="B394">
        <v>27.9</v>
      </c>
    </row>
    <row r="395" spans="1:2" x14ac:dyDescent="0.35">
      <c r="A395" s="1">
        <v>44955</v>
      </c>
      <c r="B395">
        <v>25.5</v>
      </c>
    </row>
    <row r="396" spans="1:2" x14ac:dyDescent="0.35">
      <c r="A396" s="1">
        <v>44956</v>
      </c>
      <c r="B396">
        <v>24.4</v>
      </c>
    </row>
    <row r="397" spans="1:2" x14ac:dyDescent="0.35">
      <c r="A397" s="1">
        <v>44957</v>
      </c>
      <c r="B397">
        <v>25.7</v>
      </c>
    </row>
    <row r="398" spans="1:2" x14ac:dyDescent="0.35">
      <c r="A398" s="1">
        <v>44958</v>
      </c>
      <c r="B398">
        <v>26.2</v>
      </c>
    </row>
    <row r="399" spans="1:2" x14ac:dyDescent="0.35">
      <c r="A399" s="1">
        <v>44959</v>
      </c>
      <c r="B399">
        <v>26.5</v>
      </c>
    </row>
    <row r="400" spans="1:2" x14ac:dyDescent="0.35">
      <c r="A400" s="1">
        <v>44960</v>
      </c>
      <c r="B400">
        <v>26.5</v>
      </c>
    </row>
    <row r="401" spans="1:2" x14ac:dyDescent="0.35">
      <c r="A401" s="1">
        <v>44961</v>
      </c>
      <c r="B401">
        <v>26.2</v>
      </c>
    </row>
    <row r="402" spans="1:2" x14ac:dyDescent="0.35">
      <c r="A402" s="1">
        <v>44962</v>
      </c>
      <c r="B402">
        <v>26.2</v>
      </c>
    </row>
    <row r="403" spans="1:2" x14ac:dyDescent="0.35">
      <c r="A403" s="1">
        <v>44963</v>
      </c>
      <c r="B403">
        <v>26.3</v>
      </c>
    </row>
    <row r="404" spans="1:2" x14ac:dyDescent="0.35">
      <c r="A404" s="1">
        <v>44964</v>
      </c>
      <c r="B404">
        <v>26.2</v>
      </c>
    </row>
    <row r="405" spans="1:2" x14ac:dyDescent="0.35">
      <c r="A405" s="1">
        <v>44965</v>
      </c>
      <c r="B405">
        <v>26.2</v>
      </c>
    </row>
    <row r="406" spans="1:2" x14ac:dyDescent="0.35">
      <c r="A406" s="1">
        <v>44966</v>
      </c>
      <c r="B406">
        <v>25.9</v>
      </c>
    </row>
    <row r="407" spans="1:2" x14ac:dyDescent="0.35">
      <c r="A407" s="1">
        <v>44967</v>
      </c>
      <c r="B407">
        <v>26.8</v>
      </c>
    </row>
    <row r="408" spans="1:2" x14ac:dyDescent="0.35">
      <c r="A408" s="1">
        <v>44968</v>
      </c>
      <c r="B408">
        <v>26.3</v>
      </c>
    </row>
    <row r="409" spans="1:2" x14ac:dyDescent="0.35">
      <c r="A409" s="1">
        <v>44969</v>
      </c>
      <c r="B409">
        <v>26.5</v>
      </c>
    </row>
    <row r="410" spans="1:2" x14ac:dyDescent="0.35">
      <c r="A410" s="1">
        <v>44970</v>
      </c>
      <c r="B410">
        <v>26.3</v>
      </c>
    </row>
    <row r="411" spans="1:2" x14ac:dyDescent="0.35">
      <c r="A411" s="1">
        <v>44971</v>
      </c>
      <c r="B411">
        <v>26.2</v>
      </c>
    </row>
    <row r="412" spans="1:2" x14ac:dyDescent="0.35">
      <c r="A412" s="1">
        <v>44972</v>
      </c>
      <c r="B412">
        <v>25.9</v>
      </c>
    </row>
    <row r="413" spans="1:2" x14ac:dyDescent="0.35">
      <c r="A413" s="1">
        <v>44973</v>
      </c>
      <c r="B413">
        <v>25.5</v>
      </c>
    </row>
    <row r="414" spans="1:2" x14ac:dyDescent="0.35">
      <c r="A414" s="1">
        <v>44974</v>
      </c>
      <c r="B414">
        <v>25.4</v>
      </c>
    </row>
    <row r="415" spans="1:2" x14ac:dyDescent="0.35">
      <c r="A415" s="1">
        <v>44975</v>
      </c>
      <c r="B415">
        <v>25.3</v>
      </c>
    </row>
    <row r="416" spans="1:2" x14ac:dyDescent="0.35">
      <c r="A416" s="1">
        <v>44976</v>
      </c>
      <c r="B416">
        <v>25.2</v>
      </c>
    </row>
    <row r="417" spans="1:2" x14ac:dyDescent="0.35">
      <c r="A417" s="1">
        <v>44977</v>
      </c>
      <c r="B417">
        <v>25.1</v>
      </c>
    </row>
    <row r="418" spans="1:2" x14ac:dyDescent="0.35">
      <c r="A418" s="1">
        <v>44978</v>
      </c>
      <c r="B418">
        <v>25</v>
      </c>
    </row>
    <row r="419" spans="1:2" x14ac:dyDescent="0.35">
      <c r="A419" s="1">
        <v>44979</v>
      </c>
      <c r="B419">
        <v>24.7</v>
      </c>
    </row>
    <row r="420" spans="1:2" x14ac:dyDescent="0.35">
      <c r="A420" s="1">
        <v>44980</v>
      </c>
      <c r="B420">
        <v>24.4</v>
      </c>
    </row>
    <row r="421" spans="1:2" x14ac:dyDescent="0.35">
      <c r="A421" s="1">
        <v>44981</v>
      </c>
      <c r="B421">
        <v>24.3</v>
      </c>
    </row>
    <row r="422" spans="1:2" x14ac:dyDescent="0.35">
      <c r="A422" s="1">
        <v>44982</v>
      </c>
      <c r="B422">
        <v>24.4</v>
      </c>
    </row>
    <row r="423" spans="1:2" x14ac:dyDescent="0.35">
      <c r="A423" s="1">
        <v>44983</v>
      </c>
      <c r="B423">
        <v>24.4</v>
      </c>
    </row>
    <row r="424" spans="1:2" x14ac:dyDescent="0.35">
      <c r="A424" s="1">
        <v>44984</v>
      </c>
      <c r="B424">
        <v>24.5</v>
      </c>
    </row>
    <row r="425" spans="1:2" x14ac:dyDescent="0.35">
      <c r="A425" s="1">
        <v>44985</v>
      </c>
      <c r="B425">
        <v>24.5</v>
      </c>
    </row>
    <row r="426" spans="1:2" x14ac:dyDescent="0.35">
      <c r="A426" s="1">
        <v>44986</v>
      </c>
      <c r="B426">
        <v>24.5</v>
      </c>
    </row>
    <row r="427" spans="1:2" x14ac:dyDescent="0.35">
      <c r="A427" s="1">
        <v>44987</v>
      </c>
      <c r="B427">
        <v>24.4</v>
      </c>
    </row>
    <row r="428" spans="1:2" x14ac:dyDescent="0.35">
      <c r="A428" s="1">
        <v>44988</v>
      </c>
      <c r="B428">
        <v>24.3</v>
      </c>
    </row>
    <row r="429" spans="1:2" x14ac:dyDescent="0.35">
      <c r="A429" s="1">
        <v>44989</v>
      </c>
      <c r="B429">
        <v>24.3</v>
      </c>
    </row>
    <row r="430" spans="1:2" x14ac:dyDescent="0.35">
      <c r="A430" s="1">
        <v>44990</v>
      </c>
      <c r="B430">
        <v>24.3</v>
      </c>
    </row>
    <row r="431" spans="1:2" x14ac:dyDescent="0.35">
      <c r="A431" s="1">
        <v>44991</v>
      </c>
      <c r="B431">
        <v>24.2</v>
      </c>
    </row>
    <row r="432" spans="1:2" x14ac:dyDescent="0.35">
      <c r="A432" s="1">
        <v>44992</v>
      </c>
      <c r="B432">
        <v>24.2</v>
      </c>
    </row>
    <row r="433" spans="1:2" x14ac:dyDescent="0.35">
      <c r="A433" s="1">
        <v>44993</v>
      </c>
      <c r="B433">
        <v>24.1</v>
      </c>
    </row>
    <row r="434" spans="1:2" x14ac:dyDescent="0.35">
      <c r="A434" s="1">
        <v>44994</v>
      </c>
      <c r="B434">
        <v>24.1</v>
      </c>
    </row>
    <row r="435" spans="1:2" x14ac:dyDescent="0.35">
      <c r="A435" s="1">
        <v>44995</v>
      </c>
      <c r="B435">
        <v>24.1</v>
      </c>
    </row>
    <row r="436" spans="1:2" x14ac:dyDescent="0.35">
      <c r="A436" s="1">
        <v>44996</v>
      </c>
      <c r="B436">
        <v>24.1</v>
      </c>
    </row>
    <row r="437" spans="1:2" x14ac:dyDescent="0.35">
      <c r="A437" s="1">
        <v>44997</v>
      </c>
      <c r="B437">
        <v>24</v>
      </c>
    </row>
    <row r="438" spans="1:2" x14ac:dyDescent="0.35">
      <c r="A438" s="1">
        <v>44998</v>
      </c>
      <c r="B438">
        <v>24</v>
      </c>
    </row>
    <row r="439" spans="1:2" x14ac:dyDescent="0.35">
      <c r="A439" s="1">
        <v>44999</v>
      </c>
      <c r="B439">
        <v>24</v>
      </c>
    </row>
    <row r="440" spans="1:2" x14ac:dyDescent="0.35">
      <c r="A440" s="1">
        <v>45000</v>
      </c>
      <c r="B440">
        <v>24</v>
      </c>
    </row>
    <row r="441" spans="1:2" x14ac:dyDescent="0.35">
      <c r="A441" s="1">
        <v>45001</v>
      </c>
      <c r="B441">
        <v>23.9</v>
      </c>
    </row>
    <row r="442" spans="1:2" x14ac:dyDescent="0.35">
      <c r="A442" s="1">
        <v>45002</v>
      </c>
      <c r="B442">
        <v>23.8</v>
      </c>
    </row>
    <row r="443" spans="1:2" x14ac:dyDescent="0.35">
      <c r="A443" s="1">
        <v>45003</v>
      </c>
      <c r="B443">
        <v>23.7</v>
      </c>
    </row>
    <row r="444" spans="1:2" x14ac:dyDescent="0.35">
      <c r="A444" s="1">
        <v>45004</v>
      </c>
      <c r="B444">
        <v>23.6</v>
      </c>
    </row>
    <row r="445" spans="1:2" x14ac:dyDescent="0.35">
      <c r="A445" s="1">
        <v>45005</v>
      </c>
      <c r="B445">
        <v>23.5</v>
      </c>
    </row>
    <row r="446" spans="1:2" x14ac:dyDescent="0.35">
      <c r="A446" s="1">
        <v>45006</v>
      </c>
      <c r="B446">
        <v>23.5</v>
      </c>
    </row>
    <row r="447" spans="1:2" x14ac:dyDescent="0.35">
      <c r="A447" s="1">
        <v>45007</v>
      </c>
      <c r="B447">
        <v>23.5</v>
      </c>
    </row>
    <row r="448" spans="1:2" x14ac:dyDescent="0.35">
      <c r="A448" s="1">
        <v>45008</v>
      </c>
      <c r="B448">
        <v>23.5</v>
      </c>
    </row>
    <row r="449" spans="1:2" x14ac:dyDescent="0.35">
      <c r="A449" s="1">
        <v>45009</v>
      </c>
      <c r="B449">
        <v>23.6</v>
      </c>
    </row>
    <row r="450" spans="1:2" x14ac:dyDescent="0.35">
      <c r="A450" s="1">
        <v>45010</v>
      </c>
      <c r="B450">
        <v>23.6</v>
      </c>
    </row>
    <row r="451" spans="1:2" x14ac:dyDescent="0.35">
      <c r="A451" s="1">
        <v>45011</v>
      </c>
      <c r="B451">
        <v>23.6</v>
      </c>
    </row>
    <row r="452" spans="1:2" x14ac:dyDescent="0.35">
      <c r="A452" s="1">
        <v>45012</v>
      </c>
      <c r="B452">
        <v>23.7</v>
      </c>
    </row>
    <row r="453" spans="1:2" x14ac:dyDescent="0.35">
      <c r="A453" s="1">
        <v>45013</v>
      </c>
      <c r="B453">
        <v>23.7</v>
      </c>
    </row>
    <row r="454" spans="1:2" x14ac:dyDescent="0.35">
      <c r="A454" s="1">
        <v>45014</v>
      </c>
      <c r="B454">
        <v>23.8</v>
      </c>
    </row>
    <row r="455" spans="1:2" x14ac:dyDescent="0.35">
      <c r="A455" s="1">
        <v>45015</v>
      </c>
      <c r="B455">
        <v>23.8</v>
      </c>
    </row>
    <row r="456" spans="1:2" x14ac:dyDescent="0.35">
      <c r="A456" s="1">
        <v>45016</v>
      </c>
      <c r="B456">
        <v>23.8</v>
      </c>
    </row>
    <row r="457" spans="1:2" x14ac:dyDescent="0.35">
      <c r="A457" s="1">
        <v>45017</v>
      </c>
      <c r="B457">
        <v>23.8</v>
      </c>
    </row>
    <row r="458" spans="1:2" x14ac:dyDescent="0.35">
      <c r="A458" s="1">
        <v>45018</v>
      </c>
      <c r="B458">
        <v>23.8</v>
      </c>
    </row>
    <row r="459" spans="1:2" x14ac:dyDescent="0.35">
      <c r="A459" s="1">
        <v>45019</v>
      </c>
      <c r="B459">
        <v>22.8</v>
      </c>
    </row>
    <row r="460" spans="1:2" x14ac:dyDescent="0.35">
      <c r="A460" s="1">
        <v>45020</v>
      </c>
      <c r="B460">
        <v>22.7</v>
      </c>
    </row>
    <row r="461" spans="1:2" x14ac:dyDescent="0.35">
      <c r="A461" s="1">
        <v>45021</v>
      </c>
      <c r="B461">
        <v>22.8</v>
      </c>
    </row>
    <row r="462" spans="1:2" x14ac:dyDescent="0.35">
      <c r="A462" s="1">
        <v>45022</v>
      </c>
      <c r="B462">
        <v>23.4</v>
      </c>
    </row>
    <row r="463" spans="1:2" x14ac:dyDescent="0.35">
      <c r="A463" s="1">
        <v>45023</v>
      </c>
      <c r="B463">
        <v>24.2</v>
      </c>
    </row>
    <row r="464" spans="1:2" x14ac:dyDescent="0.35">
      <c r="A464" s="1">
        <v>45024</v>
      </c>
      <c r="B464">
        <v>24</v>
      </c>
    </row>
    <row r="465" spans="1:2" x14ac:dyDescent="0.35">
      <c r="A465" s="1">
        <v>45025</v>
      </c>
      <c r="B465">
        <v>24.7</v>
      </c>
    </row>
    <row r="466" spans="1:2" x14ac:dyDescent="0.35">
      <c r="A466" s="1">
        <v>45026</v>
      </c>
      <c r="B466">
        <v>27.2</v>
      </c>
    </row>
    <row r="467" spans="1:2" x14ac:dyDescent="0.35">
      <c r="A467" s="1">
        <v>45027</v>
      </c>
      <c r="B467">
        <v>33.9</v>
      </c>
    </row>
    <row r="468" spans="1:2" x14ac:dyDescent="0.35">
      <c r="A468" s="1">
        <v>45028</v>
      </c>
      <c r="B468">
        <v>34.1</v>
      </c>
    </row>
    <row r="469" spans="1:2" x14ac:dyDescent="0.35">
      <c r="A469" s="1">
        <v>45029</v>
      </c>
      <c r="B469">
        <v>31.1</v>
      </c>
    </row>
    <row r="470" spans="1:2" x14ac:dyDescent="0.35">
      <c r="A470" s="1">
        <v>45030</v>
      </c>
      <c r="B470">
        <v>26.6</v>
      </c>
    </row>
    <row r="471" spans="1:2" x14ac:dyDescent="0.35">
      <c r="A471" s="1">
        <v>45031</v>
      </c>
      <c r="B471">
        <v>25.2</v>
      </c>
    </row>
    <row r="472" spans="1:2" x14ac:dyDescent="0.35">
      <c r="A472" s="1">
        <v>45032</v>
      </c>
      <c r="B472">
        <v>27.9</v>
      </c>
    </row>
    <row r="473" spans="1:2" x14ac:dyDescent="0.35">
      <c r="A473" s="1">
        <v>45033</v>
      </c>
      <c r="B473">
        <v>29.2</v>
      </c>
    </row>
    <row r="474" spans="1:2" x14ac:dyDescent="0.35">
      <c r="A474" s="1">
        <v>45034</v>
      </c>
      <c r="B474">
        <v>29.1</v>
      </c>
    </row>
    <row r="475" spans="1:2" x14ac:dyDescent="0.35">
      <c r="A475" s="1">
        <v>45035</v>
      </c>
      <c r="B475">
        <v>27.5</v>
      </c>
    </row>
    <row r="476" spans="1:2" x14ac:dyDescent="0.35">
      <c r="A476" s="1">
        <v>45036</v>
      </c>
      <c r="B476">
        <v>25</v>
      </c>
    </row>
    <row r="477" spans="1:2" x14ac:dyDescent="0.35">
      <c r="A477" s="1">
        <v>45037</v>
      </c>
      <c r="B477">
        <v>24.4</v>
      </c>
    </row>
    <row r="478" spans="1:2" x14ac:dyDescent="0.35">
      <c r="A478" s="1">
        <v>45038</v>
      </c>
      <c r="B478">
        <v>23.6</v>
      </c>
    </row>
    <row r="479" spans="1:2" x14ac:dyDescent="0.35">
      <c r="A479" s="1">
        <v>45039</v>
      </c>
      <c r="B479">
        <v>24.3</v>
      </c>
    </row>
    <row r="480" spans="1:2" x14ac:dyDescent="0.35">
      <c r="A480" s="1">
        <v>45040</v>
      </c>
      <c r="B480">
        <v>26.9</v>
      </c>
    </row>
    <row r="481" spans="1:2" x14ac:dyDescent="0.35">
      <c r="A481" s="1">
        <v>45041</v>
      </c>
      <c r="B481">
        <v>28.1</v>
      </c>
    </row>
    <row r="482" spans="1:2" x14ac:dyDescent="0.35">
      <c r="A482" s="1">
        <v>45042</v>
      </c>
      <c r="B482">
        <v>29</v>
      </c>
    </row>
    <row r="483" spans="1:2" x14ac:dyDescent="0.35">
      <c r="A483" s="1">
        <v>45043</v>
      </c>
      <c r="B483">
        <v>30.4</v>
      </c>
    </row>
    <row r="484" spans="1:2" x14ac:dyDescent="0.35">
      <c r="A484" s="1">
        <v>45044</v>
      </c>
      <c r="B484">
        <v>29.5</v>
      </c>
    </row>
    <row r="485" spans="1:2" x14ac:dyDescent="0.35">
      <c r="A485" s="1">
        <v>45045</v>
      </c>
      <c r="B485">
        <v>32.6</v>
      </c>
    </row>
    <row r="486" spans="1:2" x14ac:dyDescent="0.35">
      <c r="A486" s="1">
        <v>45046</v>
      </c>
      <c r="B486">
        <v>37.6</v>
      </c>
    </row>
    <row r="487" spans="1:2" x14ac:dyDescent="0.35">
      <c r="A487" s="1">
        <v>45047</v>
      </c>
      <c r="B487">
        <v>45.2</v>
      </c>
    </row>
    <row r="488" spans="1:2" x14ac:dyDescent="0.35">
      <c r="A488" s="1">
        <v>45048</v>
      </c>
      <c r="B488">
        <v>57.5</v>
      </c>
    </row>
    <row r="489" spans="1:2" x14ac:dyDescent="0.35">
      <c r="A489" s="1">
        <v>45049</v>
      </c>
      <c r="B489">
        <v>74.099999999999994</v>
      </c>
    </row>
    <row r="490" spans="1:2" x14ac:dyDescent="0.35">
      <c r="A490" s="1">
        <v>45050</v>
      </c>
      <c r="B490">
        <v>100</v>
      </c>
    </row>
    <row r="491" spans="1:2" x14ac:dyDescent="0.35">
      <c r="A491" s="1">
        <v>45051</v>
      </c>
      <c r="B491">
        <v>118</v>
      </c>
    </row>
    <row r="492" spans="1:2" x14ac:dyDescent="0.35">
      <c r="A492" s="1">
        <v>45052</v>
      </c>
      <c r="B492">
        <v>103</v>
      </c>
    </row>
    <row r="493" spans="1:2" x14ac:dyDescent="0.35">
      <c r="A493" s="1">
        <v>45053</v>
      </c>
      <c r="B493">
        <v>91.4</v>
      </c>
    </row>
    <row r="494" spans="1:2" x14ac:dyDescent="0.35">
      <c r="A494" s="1">
        <v>45054</v>
      </c>
      <c r="B494">
        <v>82.2</v>
      </c>
    </row>
    <row r="495" spans="1:2" x14ac:dyDescent="0.35">
      <c r="A495" s="1">
        <v>45055</v>
      </c>
      <c r="B495">
        <v>79.599999999999994</v>
      </c>
    </row>
    <row r="496" spans="1:2" x14ac:dyDescent="0.35">
      <c r="A496" s="1">
        <v>45056</v>
      </c>
      <c r="B496">
        <v>78.599999999999994</v>
      </c>
    </row>
    <row r="497" spans="1:2" x14ac:dyDescent="0.35">
      <c r="A497" s="1">
        <v>45057</v>
      </c>
      <c r="B497">
        <v>77.2</v>
      </c>
    </row>
    <row r="498" spans="1:2" x14ac:dyDescent="0.35">
      <c r="A498" s="1">
        <v>45058</v>
      </c>
      <c r="B498">
        <v>78.099999999999994</v>
      </c>
    </row>
    <row r="499" spans="1:2" x14ac:dyDescent="0.35">
      <c r="A499" s="1">
        <v>45059</v>
      </c>
      <c r="B499">
        <v>88.3</v>
      </c>
    </row>
    <row r="500" spans="1:2" x14ac:dyDescent="0.35">
      <c r="A500" s="1">
        <v>45060</v>
      </c>
      <c r="B500">
        <v>100</v>
      </c>
    </row>
    <row r="501" spans="1:2" x14ac:dyDescent="0.35">
      <c r="A501" s="1">
        <v>45061</v>
      </c>
      <c r="B501">
        <v>126</v>
      </c>
    </row>
    <row r="502" spans="1:2" x14ac:dyDescent="0.35">
      <c r="A502" s="1">
        <v>45062</v>
      </c>
      <c r="B502">
        <v>177</v>
      </c>
    </row>
    <row r="503" spans="1:2" x14ac:dyDescent="0.35">
      <c r="A503" s="1">
        <v>45063</v>
      </c>
      <c r="B503">
        <v>232</v>
      </c>
    </row>
    <row r="504" spans="1:2" x14ac:dyDescent="0.35">
      <c r="A504" s="1">
        <v>45064</v>
      </c>
      <c r="B504">
        <v>266</v>
      </c>
    </row>
    <row r="505" spans="1:2" x14ac:dyDescent="0.35">
      <c r="A505" s="1">
        <v>45065</v>
      </c>
      <c r="B505">
        <v>293</v>
      </c>
    </row>
    <row r="506" spans="1:2" x14ac:dyDescent="0.35">
      <c r="A506" s="1">
        <v>45066</v>
      </c>
      <c r="B506">
        <v>318</v>
      </c>
    </row>
    <row r="507" spans="1:2" x14ac:dyDescent="0.35">
      <c r="A507" s="1">
        <v>45067</v>
      </c>
      <c r="B507">
        <v>361</v>
      </c>
    </row>
    <row r="508" spans="1:2" x14ac:dyDescent="0.35">
      <c r="A508" s="1">
        <v>45068</v>
      </c>
      <c r="B508">
        <v>440</v>
      </c>
    </row>
    <row r="509" spans="1:2" x14ac:dyDescent="0.35">
      <c r="A509" s="1">
        <v>45069</v>
      </c>
      <c r="B509">
        <v>540</v>
      </c>
    </row>
    <row r="510" spans="1:2" x14ac:dyDescent="0.35">
      <c r="A510" s="1">
        <v>45070</v>
      </c>
      <c r="B510">
        <v>564</v>
      </c>
    </row>
    <row r="511" spans="1:2" x14ac:dyDescent="0.35">
      <c r="A511" s="1">
        <v>45071</v>
      </c>
      <c r="B511">
        <v>521</v>
      </c>
    </row>
    <row r="512" spans="1:2" x14ac:dyDescent="0.35">
      <c r="A512" s="1">
        <v>45072</v>
      </c>
      <c r="B512">
        <v>451</v>
      </c>
    </row>
    <row r="513" spans="1:2" x14ac:dyDescent="0.35">
      <c r="A513" s="1">
        <v>45073</v>
      </c>
      <c r="B513">
        <v>423</v>
      </c>
    </row>
    <row r="514" spans="1:2" x14ac:dyDescent="0.35">
      <c r="A514" s="1">
        <v>45074</v>
      </c>
      <c r="B514">
        <v>407</v>
      </c>
    </row>
    <row r="515" spans="1:2" x14ac:dyDescent="0.35">
      <c r="A515" s="1">
        <v>45075</v>
      </c>
      <c r="B515">
        <v>399</v>
      </c>
    </row>
    <row r="516" spans="1:2" x14ac:dyDescent="0.35">
      <c r="A516" s="1">
        <v>45076</v>
      </c>
      <c r="B516">
        <v>406</v>
      </c>
    </row>
    <row r="517" spans="1:2" x14ac:dyDescent="0.35">
      <c r="A517" s="1">
        <v>45077</v>
      </c>
      <c r="B517">
        <v>423</v>
      </c>
    </row>
    <row r="518" spans="1:2" x14ac:dyDescent="0.35">
      <c r="A518" s="1">
        <v>45078</v>
      </c>
      <c r="B518">
        <v>450</v>
      </c>
    </row>
    <row r="519" spans="1:2" x14ac:dyDescent="0.35">
      <c r="A519" s="1">
        <v>45079</v>
      </c>
      <c r="B519">
        <v>481</v>
      </c>
    </row>
    <row r="520" spans="1:2" x14ac:dyDescent="0.35">
      <c r="A520" s="1">
        <v>45080</v>
      </c>
      <c r="B520">
        <v>508</v>
      </c>
    </row>
    <row r="521" spans="1:2" x14ac:dyDescent="0.35">
      <c r="A521" s="1">
        <v>45081</v>
      </c>
      <c r="B521">
        <v>534</v>
      </c>
    </row>
    <row r="522" spans="1:2" x14ac:dyDescent="0.35">
      <c r="A522" s="1">
        <v>45082</v>
      </c>
      <c r="B522">
        <v>612</v>
      </c>
    </row>
    <row r="523" spans="1:2" x14ac:dyDescent="0.35">
      <c r="A523" s="1">
        <v>45083</v>
      </c>
      <c r="B523">
        <v>611</v>
      </c>
    </row>
    <row r="524" spans="1:2" x14ac:dyDescent="0.35">
      <c r="A524" s="1">
        <v>45084</v>
      </c>
      <c r="B524">
        <v>580</v>
      </c>
    </row>
    <row r="525" spans="1:2" x14ac:dyDescent="0.35">
      <c r="A525" s="1">
        <v>45085</v>
      </c>
      <c r="B525">
        <v>581</v>
      </c>
    </row>
    <row r="526" spans="1:2" x14ac:dyDescent="0.35">
      <c r="A526" s="1">
        <v>45086</v>
      </c>
      <c r="B526">
        <v>572</v>
      </c>
    </row>
    <row r="527" spans="1:2" x14ac:dyDescent="0.35">
      <c r="A527" s="1">
        <v>45087</v>
      </c>
      <c r="B527">
        <v>555</v>
      </c>
    </row>
    <row r="528" spans="1:2" x14ac:dyDescent="0.35">
      <c r="A528" s="1">
        <v>45088</v>
      </c>
      <c r="B528">
        <v>482</v>
      </c>
    </row>
    <row r="529" spans="1:2" x14ac:dyDescent="0.35">
      <c r="A529" s="1">
        <v>45089</v>
      </c>
      <c r="B529">
        <v>493</v>
      </c>
    </row>
    <row r="530" spans="1:2" x14ac:dyDescent="0.35">
      <c r="A530" s="1">
        <v>45090</v>
      </c>
      <c r="B530">
        <v>533</v>
      </c>
    </row>
    <row r="531" spans="1:2" x14ac:dyDescent="0.35">
      <c r="A531" s="1">
        <v>45091</v>
      </c>
      <c r="B531">
        <v>549</v>
      </c>
    </row>
    <row r="532" spans="1:2" x14ac:dyDescent="0.35">
      <c r="A532" s="1">
        <v>45092</v>
      </c>
      <c r="B532">
        <v>517</v>
      </c>
    </row>
    <row r="533" spans="1:2" x14ac:dyDescent="0.35">
      <c r="A533" s="1">
        <v>45093</v>
      </c>
      <c r="B533">
        <v>466</v>
      </c>
    </row>
    <row r="534" spans="1:2" x14ac:dyDescent="0.35">
      <c r="A534" s="1">
        <v>45094</v>
      </c>
      <c r="B534">
        <v>427</v>
      </c>
    </row>
    <row r="535" spans="1:2" x14ac:dyDescent="0.35">
      <c r="A535" s="1">
        <v>45095</v>
      </c>
      <c r="B535">
        <v>475</v>
      </c>
    </row>
    <row r="536" spans="1:2" x14ac:dyDescent="0.35">
      <c r="A536" s="1">
        <v>45096</v>
      </c>
      <c r="B536">
        <v>519</v>
      </c>
    </row>
    <row r="537" spans="1:2" x14ac:dyDescent="0.35">
      <c r="A537" s="1">
        <v>45097</v>
      </c>
      <c r="B537">
        <v>535</v>
      </c>
    </row>
    <row r="538" spans="1:2" x14ac:dyDescent="0.35">
      <c r="A538" s="1">
        <v>45098</v>
      </c>
      <c r="B538">
        <v>461</v>
      </c>
    </row>
    <row r="539" spans="1:2" x14ac:dyDescent="0.35">
      <c r="A539" s="1">
        <v>45099</v>
      </c>
      <c r="B539">
        <v>428</v>
      </c>
    </row>
    <row r="540" spans="1:2" x14ac:dyDescent="0.35">
      <c r="A540" s="1">
        <v>45100</v>
      </c>
      <c r="B540">
        <v>444</v>
      </c>
    </row>
    <row r="541" spans="1:2" x14ac:dyDescent="0.35">
      <c r="A541" s="1">
        <v>45101</v>
      </c>
      <c r="B541">
        <v>520</v>
      </c>
    </row>
    <row r="542" spans="1:2" x14ac:dyDescent="0.35">
      <c r="A542" s="1">
        <v>45102</v>
      </c>
      <c r="B542">
        <v>484</v>
      </c>
    </row>
    <row r="543" spans="1:2" x14ac:dyDescent="0.35">
      <c r="A543" s="1">
        <v>45103</v>
      </c>
      <c r="B543">
        <v>499</v>
      </c>
    </row>
    <row r="544" spans="1:2" x14ac:dyDescent="0.35">
      <c r="A544" s="1">
        <v>45104</v>
      </c>
      <c r="B544">
        <v>493</v>
      </c>
    </row>
    <row r="545" spans="1:2" x14ac:dyDescent="0.35">
      <c r="A545" s="1">
        <v>45105</v>
      </c>
      <c r="B545">
        <v>483</v>
      </c>
    </row>
    <row r="546" spans="1:2" x14ac:dyDescent="0.35">
      <c r="A546" s="1">
        <v>45106</v>
      </c>
      <c r="B546">
        <v>497</v>
      </c>
    </row>
    <row r="547" spans="1:2" x14ac:dyDescent="0.35">
      <c r="A547" s="1">
        <v>45107</v>
      </c>
      <c r="B547">
        <v>509</v>
      </c>
    </row>
    <row r="548" spans="1:2" x14ac:dyDescent="0.35">
      <c r="A548" s="1">
        <v>45108</v>
      </c>
      <c r="B548">
        <v>535</v>
      </c>
    </row>
    <row r="549" spans="1:2" x14ac:dyDescent="0.35">
      <c r="A549" s="1">
        <v>45109</v>
      </c>
      <c r="B549">
        <v>599</v>
      </c>
    </row>
    <row r="550" spans="1:2" x14ac:dyDescent="0.35">
      <c r="A550" s="1">
        <v>45110</v>
      </c>
      <c r="B550">
        <v>614</v>
      </c>
    </row>
    <row r="551" spans="1:2" x14ac:dyDescent="0.35">
      <c r="A551" s="1">
        <v>45111</v>
      </c>
      <c r="B551">
        <v>750</v>
      </c>
    </row>
    <row r="552" spans="1:2" x14ac:dyDescent="0.35">
      <c r="A552" s="1">
        <v>45112</v>
      </c>
      <c r="B552">
        <v>581</v>
      </c>
    </row>
    <row r="553" spans="1:2" x14ac:dyDescent="0.35">
      <c r="A553" s="1">
        <v>45113</v>
      </c>
      <c r="B553">
        <v>492</v>
      </c>
    </row>
    <row r="554" spans="1:2" x14ac:dyDescent="0.35">
      <c r="A554" s="1">
        <v>45114</v>
      </c>
      <c r="B554">
        <v>483</v>
      </c>
    </row>
    <row r="555" spans="1:2" x14ac:dyDescent="0.35">
      <c r="A555" s="1">
        <v>45115</v>
      </c>
      <c r="B555">
        <v>499</v>
      </c>
    </row>
    <row r="556" spans="1:2" x14ac:dyDescent="0.35">
      <c r="A556" s="1">
        <v>45116</v>
      </c>
      <c r="B556">
        <v>497</v>
      </c>
    </row>
    <row r="557" spans="1:2" x14ac:dyDescent="0.35">
      <c r="A557" s="1">
        <v>45117</v>
      </c>
      <c r="B557">
        <v>493</v>
      </c>
    </row>
    <row r="558" spans="1:2" x14ac:dyDescent="0.35">
      <c r="A558" s="1">
        <v>45118</v>
      </c>
      <c r="B558">
        <v>527</v>
      </c>
    </row>
    <row r="559" spans="1:2" x14ac:dyDescent="0.35">
      <c r="A559" s="1">
        <v>45119</v>
      </c>
      <c r="B559">
        <v>559</v>
      </c>
    </row>
    <row r="560" spans="1:2" x14ac:dyDescent="0.35">
      <c r="A560" s="1">
        <v>45120</v>
      </c>
      <c r="B560">
        <v>520</v>
      </c>
    </row>
    <row r="561" spans="1:2" x14ac:dyDescent="0.35">
      <c r="A561" s="1">
        <v>45121</v>
      </c>
      <c r="B561">
        <v>473</v>
      </c>
    </row>
    <row r="562" spans="1:2" x14ac:dyDescent="0.35">
      <c r="A562" s="1">
        <v>45122</v>
      </c>
      <c r="B562">
        <v>460</v>
      </c>
    </row>
    <row r="563" spans="1:2" x14ac:dyDescent="0.35">
      <c r="A563" s="1">
        <v>45123</v>
      </c>
      <c r="B563">
        <v>454</v>
      </c>
    </row>
    <row r="564" spans="1:2" x14ac:dyDescent="0.35">
      <c r="A564" s="1">
        <v>45124</v>
      </c>
      <c r="B564">
        <v>444</v>
      </c>
    </row>
    <row r="565" spans="1:2" x14ac:dyDescent="0.35">
      <c r="A565" s="1">
        <v>45125</v>
      </c>
      <c r="B565">
        <v>420</v>
      </c>
    </row>
    <row r="566" spans="1:2" x14ac:dyDescent="0.35">
      <c r="A566" s="1">
        <v>45126</v>
      </c>
      <c r="B566">
        <v>396</v>
      </c>
    </row>
    <row r="567" spans="1:2" x14ac:dyDescent="0.35">
      <c r="A567" s="1">
        <v>45127</v>
      </c>
      <c r="B567">
        <v>370</v>
      </c>
    </row>
    <row r="568" spans="1:2" x14ac:dyDescent="0.35">
      <c r="A568" s="1">
        <v>45128</v>
      </c>
      <c r="B568">
        <v>405</v>
      </c>
    </row>
    <row r="569" spans="1:2" x14ac:dyDescent="0.35">
      <c r="A569" s="1">
        <v>45129</v>
      </c>
      <c r="B569">
        <v>430</v>
      </c>
    </row>
    <row r="570" spans="1:2" x14ac:dyDescent="0.35">
      <c r="A570" s="1">
        <v>45130</v>
      </c>
      <c r="B570">
        <v>422</v>
      </c>
    </row>
    <row r="571" spans="1:2" x14ac:dyDescent="0.35">
      <c r="A571" s="1">
        <v>45131</v>
      </c>
      <c r="B571">
        <v>422</v>
      </c>
    </row>
    <row r="572" spans="1:2" x14ac:dyDescent="0.35">
      <c r="A572" s="1">
        <v>45132</v>
      </c>
      <c r="B572">
        <v>409</v>
      </c>
    </row>
    <row r="573" spans="1:2" x14ac:dyDescent="0.35">
      <c r="A573" s="1">
        <v>45133</v>
      </c>
      <c r="B573">
        <v>390</v>
      </c>
    </row>
    <row r="574" spans="1:2" x14ac:dyDescent="0.35">
      <c r="A574" s="1">
        <v>45134</v>
      </c>
      <c r="B574">
        <v>370</v>
      </c>
    </row>
    <row r="575" spans="1:2" x14ac:dyDescent="0.35">
      <c r="A575" s="1">
        <v>45135</v>
      </c>
      <c r="B575">
        <v>355</v>
      </c>
    </row>
    <row r="576" spans="1:2" x14ac:dyDescent="0.35">
      <c r="A576" s="1">
        <v>45136</v>
      </c>
      <c r="B576">
        <v>340</v>
      </c>
    </row>
    <row r="577" spans="1:2" x14ac:dyDescent="0.35">
      <c r="A577" s="1">
        <v>45137</v>
      </c>
      <c r="B577">
        <v>330</v>
      </c>
    </row>
    <row r="578" spans="1:2" x14ac:dyDescent="0.35">
      <c r="A578" s="1">
        <v>45138</v>
      </c>
      <c r="B578">
        <v>327</v>
      </c>
    </row>
    <row r="579" spans="1:2" x14ac:dyDescent="0.35">
      <c r="A579" s="1">
        <v>45139</v>
      </c>
      <c r="B579">
        <v>319</v>
      </c>
    </row>
    <row r="580" spans="1:2" x14ac:dyDescent="0.35">
      <c r="A580" s="1">
        <v>45140</v>
      </c>
      <c r="B580">
        <v>324</v>
      </c>
    </row>
    <row r="581" spans="1:2" x14ac:dyDescent="0.35">
      <c r="A581" s="1">
        <v>45141</v>
      </c>
      <c r="B581">
        <v>335</v>
      </c>
    </row>
    <row r="582" spans="1:2" x14ac:dyDescent="0.35">
      <c r="A582" s="1">
        <v>45142</v>
      </c>
      <c r="B582">
        <v>327</v>
      </c>
    </row>
    <row r="583" spans="1:2" x14ac:dyDescent="0.35">
      <c r="A583" s="1">
        <v>45143</v>
      </c>
      <c r="B583">
        <v>338</v>
      </c>
    </row>
    <row r="584" spans="1:2" x14ac:dyDescent="0.35">
      <c r="A584" s="1">
        <v>45144</v>
      </c>
      <c r="B584">
        <v>325</v>
      </c>
    </row>
    <row r="585" spans="1:2" x14ac:dyDescent="0.35">
      <c r="A585" s="1">
        <v>45145</v>
      </c>
      <c r="B585">
        <v>320</v>
      </c>
    </row>
    <row r="586" spans="1:2" x14ac:dyDescent="0.35">
      <c r="A586" s="1">
        <v>45146</v>
      </c>
      <c r="B586">
        <v>308</v>
      </c>
    </row>
    <row r="587" spans="1:2" x14ac:dyDescent="0.35">
      <c r="A587" s="1">
        <v>45147</v>
      </c>
      <c r="B587">
        <v>303</v>
      </c>
    </row>
    <row r="588" spans="1:2" x14ac:dyDescent="0.35">
      <c r="A588" s="1">
        <v>45148</v>
      </c>
      <c r="B588">
        <v>309</v>
      </c>
    </row>
    <row r="589" spans="1:2" x14ac:dyDescent="0.35">
      <c r="A589" s="1">
        <v>45149</v>
      </c>
      <c r="B589">
        <v>329</v>
      </c>
    </row>
    <row r="590" spans="1:2" x14ac:dyDescent="0.35">
      <c r="A590" s="1">
        <v>45150</v>
      </c>
      <c r="B590">
        <v>321</v>
      </c>
    </row>
    <row r="591" spans="1:2" x14ac:dyDescent="0.35">
      <c r="A591" s="1">
        <v>45151</v>
      </c>
      <c r="B591">
        <v>314</v>
      </c>
    </row>
    <row r="592" spans="1:2" x14ac:dyDescent="0.35">
      <c r="A592" s="1">
        <v>45152</v>
      </c>
      <c r="B592">
        <v>304</v>
      </c>
    </row>
    <row r="593" spans="1:2" x14ac:dyDescent="0.35">
      <c r="A593" s="1">
        <v>45153</v>
      </c>
      <c r="B593">
        <v>293</v>
      </c>
    </row>
    <row r="594" spans="1:2" x14ac:dyDescent="0.35">
      <c r="A594" s="1">
        <v>45154</v>
      </c>
      <c r="B594">
        <v>287</v>
      </c>
    </row>
    <row r="595" spans="1:2" x14ac:dyDescent="0.35">
      <c r="A595" s="1">
        <v>45155</v>
      </c>
      <c r="B595">
        <v>283</v>
      </c>
    </row>
    <row r="596" spans="1:2" x14ac:dyDescent="0.35">
      <c r="A596" s="1">
        <v>45156</v>
      </c>
      <c r="B596">
        <v>279</v>
      </c>
    </row>
    <row r="597" spans="1:2" x14ac:dyDescent="0.35">
      <c r="A597" s="1">
        <v>45157</v>
      </c>
      <c r="B597">
        <v>277</v>
      </c>
    </row>
    <row r="598" spans="1:2" x14ac:dyDescent="0.35">
      <c r="A598" s="1">
        <v>45158</v>
      </c>
      <c r="B598">
        <v>294</v>
      </c>
    </row>
    <row r="599" spans="1:2" x14ac:dyDescent="0.35">
      <c r="A599" s="1">
        <v>45159</v>
      </c>
      <c r="B599">
        <v>297</v>
      </c>
    </row>
    <row r="600" spans="1:2" x14ac:dyDescent="0.35">
      <c r="A600" s="1">
        <v>45160</v>
      </c>
      <c r="B600">
        <v>304</v>
      </c>
    </row>
    <row r="601" spans="1:2" x14ac:dyDescent="0.35">
      <c r="A601" s="1">
        <v>45161</v>
      </c>
      <c r="B601">
        <v>287</v>
      </c>
    </row>
    <row r="602" spans="1:2" x14ac:dyDescent="0.35">
      <c r="A602" s="1">
        <v>45162</v>
      </c>
      <c r="B602">
        <v>270</v>
      </c>
    </row>
    <row r="603" spans="1:2" x14ac:dyDescent="0.35">
      <c r="A603" s="1">
        <v>45163</v>
      </c>
      <c r="B603">
        <v>260</v>
      </c>
    </row>
    <row r="604" spans="1:2" x14ac:dyDescent="0.35">
      <c r="A604" s="1">
        <v>45164</v>
      </c>
      <c r="B604">
        <v>252</v>
      </c>
    </row>
    <row r="605" spans="1:2" x14ac:dyDescent="0.35">
      <c r="A605" s="1">
        <v>45165</v>
      </c>
      <c r="B605">
        <v>257</v>
      </c>
    </row>
    <row r="606" spans="1:2" x14ac:dyDescent="0.35">
      <c r="A606" s="1">
        <v>45166</v>
      </c>
      <c r="B606">
        <v>254</v>
      </c>
    </row>
    <row r="607" spans="1:2" x14ac:dyDescent="0.35">
      <c r="A607" s="1">
        <v>45167</v>
      </c>
      <c r="B607">
        <v>244</v>
      </c>
    </row>
    <row r="608" spans="1:2" x14ac:dyDescent="0.35">
      <c r="A608" s="1">
        <v>45168</v>
      </c>
      <c r="B608">
        <v>235</v>
      </c>
    </row>
    <row r="609" spans="1:2" x14ac:dyDescent="0.35">
      <c r="A609" s="1">
        <v>45169</v>
      </c>
      <c r="B609">
        <v>225</v>
      </c>
    </row>
    <row r="610" spans="1:2" x14ac:dyDescent="0.35">
      <c r="A610" s="1">
        <v>45170</v>
      </c>
      <c r="B610">
        <v>217</v>
      </c>
    </row>
    <row r="611" spans="1:2" x14ac:dyDescent="0.35">
      <c r="A611" s="1">
        <v>45171</v>
      </c>
      <c r="B611">
        <v>211</v>
      </c>
    </row>
    <row r="612" spans="1:2" x14ac:dyDescent="0.35">
      <c r="A612" s="1">
        <v>45172</v>
      </c>
      <c r="B612">
        <v>211</v>
      </c>
    </row>
    <row r="613" spans="1:2" x14ac:dyDescent="0.35">
      <c r="A613" s="1">
        <v>45173</v>
      </c>
      <c r="B613">
        <v>219</v>
      </c>
    </row>
    <row r="614" spans="1:2" x14ac:dyDescent="0.35">
      <c r="A614" s="1">
        <v>45174</v>
      </c>
      <c r="B614">
        <v>219</v>
      </c>
    </row>
    <row r="615" spans="1:2" x14ac:dyDescent="0.35">
      <c r="A615" s="1">
        <v>45175</v>
      </c>
      <c r="B615">
        <v>212</v>
      </c>
    </row>
    <row r="616" spans="1:2" x14ac:dyDescent="0.35">
      <c r="A616" s="1">
        <v>45176</v>
      </c>
      <c r="B616">
        <v>203</v>
      </c>
    </row>
    <row r="617" spans="1:2" x14ac:dyDescent="0.35">
      <c r="A617" s="1">
        <v>45177</v>
      </c>
      <c r="B617">
        <v>198</v>
      </c>
    </row>
    <row r="618" spans="1:2" x14ac:dyDescent="0.35">
      <c r="A618" s="1">
        <v>45178</v>
      </c>
      <c r="B618">
        <v>195</v>
      </c>
    </row>
    <row r="619" spans="1:2" x14ac:dyDescent="0.35">
      <c r="A619" s="1">
        <v>45179</v>
      </c>
      <c r="B619">
        <v>199</v>
      </c>
    </row>
    <row r="620" spans="1:2" x14ac:dyDescent="0.35">
      <c r="A620" s="1">
        <v>45180</v>
      </c>
      <c r="B620">
        <v>194</v>
      </c>
    </row>
    <row r="621" spans="1:2" x14ac:dyDescent="0.35">
      <c r="A621" s="1">
        <v>45181</v>
      </c>
      <c r="B621">
        <v>191</v>
      </c>
    </row>
    <row r="622" spans="1:2" x14ac:dyDescent="0.35">
      <c r="A622" s="1">
        <v>45182</v>
      </c>
      <c r="B622">
        <v>189</v>
      </c>
    </row>
    <row r="623" spans="1:2" x14ac:dyDescent="0.35">
      <c r="A623" s="1">
        <v>45183</v>
      </c>
      <c r="B623">
        <v>189</v>
      </c>
    </row>
    <row r="624" spans="1:2" x14ac:dyDescent="0.35">
      <c r="A624" s="1">
        <v>45184</v>
      </c>
      <c r="B624">
        <v>181</v>
      </c>
    </row>
    <row r="625" spans="1:2" x14ac:dyDescent="0.35">
      <c r="A625" s="1">
        <v>45185</v>
      </c>
      <c r="B625">
        <v>166</v>
      </c>
    </row>
    <row r="626" spans="1:2" x14ac:dyDescent="0.35">
      <c r="A626" s="1">
        <v>45186</v>
      </c>
      <c r="B626">
        <v>163</v>
      </c>
    </row>
    <row r="627" spans="1:2" x14ac:dyDescent="0.35">
      <c r="A627" s="1">
        <v>45187</v>
      </c>
      <c r="B627">
        <v>157</v>
      </c>
    </row>
    <row r="628" spans="1:2" x14ac:dyDescent="0.35">
      <c r="A628" s="1">
        <v>45188</v>
      </c>
      <c r="B628">
        <v>153</v>
      </c>
    </row>
    <row r="629" spans="1:2" x14ac:dyDescent="0.35">
      <c r="A629" s="1">
        <v>45189</v>
      </c>
      <c r="B629">
        <v>148</v>
      </c>
    </row>
    <row r="630" spans="1:2" x14ac:dyDescent="0.35">
      <c r="A630" s="1">
        <v>45190</v>
      </c>
      <c r="B630">
        <v>148</v>
      </c>
    </row>
    <row r="631" spans="1:2" x14ac:dyDescent="0.35">
      <c r="A631" s="1">
        <v>45191</v>
      </c>
      <c r="B631">
        <v>166</v>
      </c>
    </row>
    <row r="632" spans="1:2" x14ac:dyDescent="0.35">
      <c r="A632" s="1">
        <v>45192</v>
      </c>
      <c r="B632">
        <v>162</v>
      </c>
    </row>
    <row r="633" spans="1:2" x14ac:dyDescent="0.35">
      <c r="A633" s="1">
        <v>45193</v>
      </c>
      <c r="B633">
        <v>155</v>
      </c>
    </row>
    <row r="634" spans="1:2" x14ac:dyDescent="0.35">
      <c r="A634" s="1">
        <v>45194</v>
      </c>
      <c r="B634">
        <v>148</v>
      </c>
    </row>
    <row r="635" spans="1:2" x14ac:dyDescent="0.35">
      <c r="A635" s="1">
        <v>45195</v>
      </c>
      <c r="B635">
        <v>140</v>
      </c>
    </row>
    <row r="636" spans="1:2" x14ac:dyDescent="0.35">
      <c r="A636" s="1">
        <v>45196</v>
      </c>
      <c r="B636">
        <v>133</v>
      </c>
    </row>
    <row r="637" spans="1:2" x14ac:dyDescent="0.35">
      <c r="A637" s="1">
        <v>45197</v>
      </c>
      <c r="B637">
        <v>126</v>
      </c>
    </row>
    <row r="638" spans="1:2" x14ac:dyDescent="0.35">
      <c r="A638" s="1">
        <v>45198</v>
      </c>
      <c r="B638">
        <v>118</v>
      </c>
    </row>
    <row r="639" spans="1:2" x14ac:dyDescent="0.35">
      <c r="A639" s="1">
        <v>45199</v>
      </c>
      <c r="B639">
        <v>113</v>
      </c>
    </row>
    <row r="640" spans="1:2" x14ac:dyDescent="0.35">
      <c r="A640" s="1">
        <v>45200</v>
      </c>
      <c r="B640">
        <v>109</v>
      </c>
    </row>
    <row r="641" spans="1:2" x14ac:dyDescent="0.35">
      <c r="A641" s="1">
        <v>45201</v>
      </c>
      <c r="B641">
        <v>107</v>
      </c>
    </row>
    <row r="642" spans="1:2" x14ac:dyDescent="0.35">
      <c r="A642" s="1">
        <v>45202</v>
      </c>
      <c r="B642">
        <v>107</v>
      </c>
    </row>
    <row r="643" spans="1:2" x14ac:dyDescent="0.35">
      <c r="A643" s="1">
        <v>45203</v>
      </c>
      <c r="B643">
        <v>104</v>
      </c>
    </row>
    <row r="644" spans="1:2" x14ac:dyDescent="0.35">
      <c r="A644" s="1">
        <v>45204</v>
      </c>
      <c r="B644">
        <v>100</v>
      </c>
    </row>
    <row r="645" spans="1:2" x14ac:dyDescent="0.35">
      <c r="A645" s="1">
        <v>45205</v>
      </c>
      <c r="B645">
        <v>95.9</v>
      </c>
    </row>
    <row r="646" spans="1:2" x14ac:dyDescent="0.35">
      <c r="A646" s="1">
        <v>45206</v>
      </c>
      <c r="B646">
        <v>92.7</v>
      </c>
    </row>
    <row r="647" spans="1:2" x14ac:dyDescent="0.35">
      <c r="A647" s="1">
        <v>45207</v>
      </c>
      <c r="B647">
        <v>89.7</v>
      </c>
    </row>
    <row r="648" spans="1:2" x14ac:dyDescent="0.35">
      <c r="A648" s="1">
        <v>45208</v>
      </c>
      <c r="B648">
        <v>86.8</v>
      </c>
    </row>
    <row r="649" spans="1:2" x14ac:dyDescent="0.35">
      <c r="A649" s="1">
        <v>45209</v>
      </c>
      <c r="B649">
        <v>84.7</v>
      </c>
    </row>
    <row r="650" spans="1:2" x14ac:dyDescent="0.35">
      <c r="A650" s="1">
        <v>45210</v>
      </c>
      <c r="B650">
        <v>82.9</v>
      </c>
    </row>
    <row r="651" spans="1:2" x14ac:dyDescent="0.35">
      <c r="A651" s="1">
        <v>45211</v>
      </c>
      <c r="B651">
        <v>92.4</v>
      </c>
    </row>
    <row r="652" spans="1:2" x14ac:dyDescent="0.35">
      <c r="A652" s="1">
        <v>45212</v>
      </c>
      <c r="B652">
        <v>88.9</v>
      </c>
    </row>
    <row r="653" spans="1:2" x14ac:dyDescent="0.35">
      <c r="A653" s="1">
        <v>45213</v>
      </c>
      <c r="B653">
        <v>86.5</v>
      </c>
    </row>
    <row r="654" spans="1:2" x14ac:dyDescent="0.35">
      <c r="A654" s="1">
        <v>45214</v>
      </c>
      <c r="B654">
        <v>83.7</v>
      </c>
    </row>
    <row r="655" spans="1:2" x14ac:dyDescent="0.35">
      <c r="A655" s="1">
        <v>45215</v>
      </c>
      <c r="B655">
        <v>85.6</v>
      </c>
    </row>
    <row r="656" spans="1:2" x14ac:dyDescent="0.35">
      <c r="A656" s="1">
        <v>45216</v>
      </c>
      <c r="B656">
        <v>90.4</v>
      </c>
    </row>
    <row r="657" spans="1:2" x14ac:dyDescent="0.35">
      <c r="A657" s="1">
        <v>45217</v>
      </c>
      <c r="B657">
        <v>88.4</v>
      </c>
    </row>
    <row r="658" spans="1:2" x14ac:dyDescent="0.35">
      <c r="A658" s="1">
        <v>45218</v>
      </c>
      <c r="B658">
        <v>87.3</v>
      </c>
    </row>
    <row r="659" spans="1:2" x14ac:dyDescent="0.35">
      <c r="A659" s="1">
        <v>45219</v>
      </c>
      <c r="B659">
        <v>87.5</v>
      </c>
    </row>
    <row r="660" spans="1:2" x14ac:dyDescent="0.35">
      <c r="A660" s="1">
        <v>45220</v>
      </c>
      <c r="B660">
        <v>87.2</v>
      </c>
    </row>
    <row r="661" spans="1:2" x14ac:dyDescent="0.35">
      <c r="A661" s="1">
        <v>45221</v>
      </c>
      <c r="B661">
        <v>86.1</v>
      </c>
    </row>
    <row r="662" spans="1:2" x14ac:dyDescent="0.35">
      <c r="A662" s="1">
        <v>45222</v>
      </c>
      <c r="B662">
        <v>89.8</v>
      </c>
    </row>
    <row r="663" spans="1:2" x14ac:dyDescent="0.35">
      <c r="A663" s="1">
        <v>45223</v>
      </c>
      <c r="B663">
        <v>89.4</v>
      </c>
    </row>
    <row r="664" spans="1:2" x14ac:dyDescent="0.35">
      <c r="A664" s="1">
        <v>45224</v>
      </c>
      <c r="B664">
        <v>86.8</v>
      </c>
    </row>
    <row r="665" spans="1:2" x14ac:dyDescent="0.35">
      <c r="A665" s="1">
        <v>45225</v>
      </c>
      <c r="B665">
        <v>82</v>
      </c>
    </row>
    <row r="666" spans="1:2" x14ac:dyDescent="0.35">
      <c r="A666" s="1">
        <v>45226</v>
      </c>
      <c r="B666">
        <v>71</v>
      </c>
    </row>
    <row r="667" spans="1:2" x14ac:dyDescent="0.35">
      <c r="A667" s="1">
        <v>45227</v>
      </c>
      <c r="B667">
        <v>73.2</v>
      </c>
    </row>
    <row r="668" spans="1:2" x14ac:dyDescent="0.35">
      <c r="A668" s="1">
        <v>45228</v>
      </c>
      <c r="B668">
        <v>74.7</v>
      </c>
    </row>
    <row r="669" spans="1:2" x14ac:dyDescent="0.35">
      <c r="A669" s="1">
        <v>45229</v>
      </c>
      <c r="B669">
        <v>76.8</v>
      </c>
    </row>
    <row r="670" spans="1:2" x14ac:dyDescent="0.35">
      <c r="A670" s="1">
        <v>45230</v>
      </c>
      <c r="B670">
        <v>80.099999999999994</v>
      </c>
    </row>
    <row r="671" spans="1:2" x14ac:dyDescent="0.35">
      <c r="A671" s="1">
        <v>45231</v>
      </c>
      <c r="B671">
        <v>79.599999999999994</v>
      </c>
    </row>
    <row r="672" spans="1:2" x14ac:dyDescent="0.35">
      <c r="A672" s="1">
        <v>45232</v>
      </c>
      <c r="B672">
        <v>77.3</v>
      </c>
    </row>
    <row r="673" spans="1:2" x14ac:dyDescent="0.35">
      <c r="A673" s="1">
        <v>45233</v>
      </c>
      <c r="B673">
        <v>74.2</v>
      </c>
    </row>
    <row r="674" spans="1:2" x14ac:dyDescent="0.35">
      <c r="A674" s="1">
        <v>45234</v>
      </c>
      <c r="B674">
        <v>71.8</v>
      </c>
    </row>
    <row r="675" spans="1:2" x14ac:dyDescent="0.35">
      <c r="A675" s="1">
        <v>45235</v>
      </c>
      <c r="B675">
        <v>74.400000000000006</v>
      </c>
    </row>
    <row r="676" spans="1:2" x14ac:dyDescent="0.35">
      <c r="A676" s="1">
        <v>45236</v>
      </c>
      <c r="B676">
        <v>71.599999999999994</v>
      </c>
    </row>
    <row r="677" spans="1:2" x14ac:dyDescent="0.35">
      <c r="A677" s="1">
        <v>45237</v>
      </c>
      <c r="B677">
        <v>70.7</v>
      </c>
    </row>
    <row r="678" spans="1:2" x14ac:dyDescent="0.35">
      <c r="A678" s="1">
        <v>45238</v>
      </c>
      <c r="B678">
        <v>67.3</v>
      </c>
    </row>
    <row r="679" spans="1:2" x14ac:dyDescent="0.35">
      <c r="A679" s="1">
        <v>45239</v>
      </c>
      <c r="B679">
        <v>60.8</v>
      </c>
    </row>
    <row r="680" spans="1:2" x14ac:dyDescent="0.35">
      <c r="A680" s="1">
        <v>45240</v>
      </c>
      <c r="B680">
        <v>59.1</v>
      </c>
    </row>
    <row r="681" spans="1:2" x14ac:dyDescent="0.35">
      <c r="A681" s="1">
        <v>45241</v>
      </c>
      <c r="B681">
        <v>61.7</v>
      </c>
    </row>
    <row r="682" spans="1:2" x14ac:dyDescent="0.35">
      <c r="A682" s="1">
        <v>45242</v>
      </c>
      <c r="B682">
        <v>62.1</v>
      </c>
    </row>
    <row r="683" spans="1:2" x14ac:dyDescent="0.35">
      <c r="A683" s="1">
        <v>45243</v>
      </c>
      <c r="B683">
        <v>60.4</v>
      </c>
    </row>
    <row r="684" spans="1:2" x14ac:dyDescent="0.35">
      <c r="A684" s="1">
        <v>45244</v>
      </c>
      <c r="B684">
        <v>58.5</v>
      </c>
    </row>
    <row r="685" spans="1:2" x14ac:dyDescent="0.35">
      <c r="A685" s="1">
        <v>45245</v>
      </c>
      <c r="B685">
        <v>56.9</v>
      </c>
    </row>
    <row r="686" spans="1:2" x14ac:dyDescent="0.35">
      <c r="A686" s="1">
        <v>45246</v>
      </c>
      <c r="B686">
        <v>55.5</v>
      </c>
    </row>
    <row r="687" spans="1:2" x14ac:dyDescent="0.35">
      <c r="A687" s="1">
        <v>45247</v>
      </c>
      <c r="B687">
        <v>54.2</v>
      </c>
    </row>
    <row r="688" spans="1:2" x14ac:dyDescent="0.35">
      <c r="A688" s="1">
        <v>45248</v>
      </c>
      <c r="B688">
        <v>53</v>
      </c>
    </row>
    <row r="689" spans="1:2" x14ac:dyDescent="0.35">
      <c r="A689" s="1">
        <v>45249</v>
      </c>
      <c r="B689">
        <v>52.4</v>
      </c>
    </row>
    <row r="690" spans="1:2" x14ac:dyDescent="0.35">
      <c r="A690" s="1">
        <v>45250</v>
      </c>
      <c r="B690">
        <v>51</v>
      </c>
    </row>
    <row r="691" spans="1:2" x14ac:dyDescent="0.35">
      <c r="A691" s="1">
        <v>45251</v>
      </c>
      <c r="B691">
        <v>49.1</v>
      </c>
    </row>
    <row r="692" spans="1:2" x14ac:dyDescent="0.35">
      <c r="A692" s="1">
        <v>45252</v>
      </c>
      <c r="B692">
        <v>49.6</v>
      </c>
    </row>
    <row r="693" spans="1:2" x14ac:dyDescent="0.35">
      <c r="A693" s="1">
        <v>45253</v>
      </c>
      <c r="B693">
        <v>49.2</v>
      </c>
    </row>
    <row r="694" spans="1:2" x14ac:dyDescent="0.35">
      <c r="A694" s="1">
        <v>45254</v>
      </c>
      <c r="B694">
        <v>46.6</v>
      </c>
    </row>
    <row r="695" spans="1:2" x14ac:dyDescent="0.35">
      <c r="A695" s="1">
        <v>45255</v>
      </c>
      <c r="B695">
        <v>50.1</v>
      </c>
    </row>
    <row r="696" spans="1:2" x14ac:dyDescent="0.35">
      <c r="A696" s="1">
        <v>45256</v>
      </c>
      <c r="B696">
        <v>52.1</v>
      </c>
    </row>
    <row r="697" spans="1:2" x14ac:dyDescent="0.35">
      <c r="A697" s="1">
        <v>45257</v>
      </c>
      <c r="B697">
        <v>53.6</v>
      </c>
    </row>
    <row r="698" spans="1:2" x14ac:dyDescent="0.35">
      <c r="A698" s="1">
        <v>45258</v>
      </c>
      <c r="B698">
        <v>55.3</v>
      </c>
    </row>
    <row r="699" spans="1:2" x14ac:dyDescent="0.35">
      <c r="A699" s="1">
        <v>45259</v>
      </c>
      <c r="B699">
        <v>55</v>
      </c>
    </row>
    <row r="700" spans="1:2" x14ac:dyDescent="0.35">
      <c r="A700" s="1">
        <v>45260</v>
      </c>
      <c r="B700">
        <v>53.6</v>
      </c>
    </row>
    <row r="701" spans="1:2" x14ac:dyDescent="0.35">
      <c r="A701" s="1">
        <v>45261</v>
      </c>
      <c r="B701">
        <v>50.3</v>
      </c>
    </row>
    <row r="702" spans="1:2" x14ac:dyDescent="0.35">
      <c r="A702" s="1">
        <v>45262</v>
      </c>
      <c r="B702">
        <v>46.8</v>
      </c>
    </row>
    <row r="703" spans="1:2" x14ac:dyDescent="0.35">
      <c r="A703" s="1">
        <v>45263</v>
      </c>
      <c r="B703">
        <v>47</v>
      </c>
    </row>
    <row r="704" spans="1:2" x14ac:dyDescent="0.35">
      <c r="A704" s="1">
        <v>45264</v>
      </c>
      <c r="B704">
        <v>44.3</v>
      </c>
    </row>
    <row r="705" spans="1:2" x14ac:dyDescent="0.35">
      <c r="A705" s="1">
        <v>45265</v>
      </c>
      <c r="B705">
        <v>43.4</v>
      </c>
    </row>
    <row r="706" spans="1:2" x14ac:dyDescent="0.35">
      <c r="A706" s="1">
        <v>45266</v>
      </c>
      <c r="B706">
        <v>42.2</v>
      </c>
    </row>
    <row r="707" spans="1:2" x14ac:dyDescent="0.35">
      <c r="A707" s="1">
        <v>45267</v>
      </c>
      <c r="B707">
        <v>41.5</v>
      </c>
    </row>
    <row r="708" spans="1:2" x14ac:dyDescent="0.35">
      <c r="A708" s="1">
        <v>45268</v>
      </c>
      <c r="B708">
        <v>40.9</v>
      </c>
    </row>
    <row r="709" spans="1:2" x14ac:dyDescent="0.35">
      <c r="A709" s="1">
        <v>45269</v>
      </c>
      <c r="B709">
        <v>39.9</v>
      </c>
    </row>
    <row r="710" spans="1:2" x14ac:dyDescent="0.35">
      <c r="A710" s="1">
        <v>45270</v>
      </c>
      <c r="B710">
        <v>41.3</v>
      </c>
    </row>
    <row r="711" spans="1:2" x14ac:dyDescent="0.35">
      <c r="A711" s="1">
        <v>45271</v>
      </c>
      <c r="B711">
        <v>41.7</v>
      </c>
    </row>
    <row r="712" spans="1:2" x14ac:dyDescent="0.35">
      <c r="A712" s="1">
        <v>45272</v>
      </c>
      <c r="B712">
        <v>42.8</v>
      </c>
    </row>
    <row r="713" spans="1:2" x14ac:dyDescent="0.35">
      <c r="A713" s="1">
        <v>45273</v>
      </c>
      <c r="B713">
        <v>42.8</v>
      </c>
    </row>
    <row r="714" spans="1:2" x14ac:dyDescent="0.35">
      <c r="A714" s="1">
        <v>45274</v>
      </c>
      <c r="B714">
        <v>42.3</v>
      </c>
    </row>
    <row r="715" spans="1:2" x14ac:dyDescent="0.35">
      <c r="A715" s="1">
        <v>45275</v>
      </c>
      <c r="B715">
        <v>41.1</v>
      </c>
    </row>
    <row r="716" spans="1:2" x14ac:dyDescent="0.35">
      <c r="A716" s="1">
        <v>45276</v>
      </c>
      <c r="B716">
        <v>40.200000000000003</v>
      </c>
    </row>
    <row r="717" spans="1:2" x14ac:dyDescent="0.35">
      <c r="A717" s="1">
        <v>45277</v>
      </c>
      <c r="B717">
        <v>39.700000000000003</v>
      </c>
    </row>
    <row r="718" spans="1:2" x14ac:dyDescent="0.35">
      <c r="A718" s="1">
        <v>45278</v>
      </c>
      <c r="B718">
        <v>39.1</v>
      </c>
    </row>
    <row r="719" spans="1:2" x14ac:dyDescent="0.35">
      <c r="A719" s="1">
        <v>45279</v>
      </c>
      <c r="B719">
        <v>38.700000000000003</v>
      </c>
    </row>
    <row r="720" spans="1:2" x14ac:dyDescent="0.35">
      <c r="A720" s="1">
        <v>45280</v>
      </c>
      <c r="B720">
        <v>38.200000000000003</v>
      </c>
    </row>
    <row r="721" spans="1:2" x14ac:dyDescent="0.35">
      <c r="A721" s="1">
        <v>45281</v>
      </c>
      <c r="B721">
        <v>37.9</v>
      </c>
    </row>
    <row r="722" spans="1:2" x14ac:dyDescent="0.35">
      <c r="A722" s="1">
        <v>45282</v>
      </c>
      <c r="B722">
        <v>37.700000000000003</v>
      </c>
    </row>
    <row r="723" spans="1:2" x14ac:dyDescent="0.35">
      <c r="A723" s="1">
        <v>45283</v>
      </c>
      <c r="B723">
        <v>38.200000000000003</v>
      </c>
    </row>
    <row r="724" spans="1:2" x14ac:dyDescent="0.35">
      <c r="A724" s="1">
        <v>45284</v>
      </c>
      <c r="B724">
        <v>37.6</v>
      </c>
    </row>
    <row r="725" spans="1:2" x14ac:dyDescent="0.35">
      <c r="A725" s="1">
        <v>45285</v>
      </c>
      <c r="B725">
        <v>38.200000000000003</v>
      </c>
    </row>
    <row r="726" spans="1:2" x14ac:dyDescent="0.35">
      <c r="A726" s="1">
        <v>45286</v>
      </c>
      <c r="B726">
        <v>38.200000000000003</v>
      </c>
    </row>
    <row r="727" spans="1:2" x14ac:dyDescent="0.35">
      <c r="A727" s="1">
        <v>45287</v>
      </c>
      <c r="B727">
        <v>38.200000000000003</v>
      </c>
    </row>
    <row r="728" spans="1:2" x14ac:dyDescent="0.35">
      <c r="A728" s="1">
        <v>45288</v>
      </c>
      <c r="B728">
        <v>38.200000000000003</v>
      </c>
    </row>
    <row r="729" spans="1:2" x14ac:dyDescent="0.35">
      <c r="A729" s="1">
        <v>45289</v>
      </c>
      <c r="B729">
        <v>38</v>
      </c>
    </row>
    <row r="730" spans="1:2" x14ac:dyDescent="0.35">
      <c r="A730" s="1">
        <v>45290</v>
      </c>
      <c r="B730">
        <v>37.700000000000003</v>
      </c>
    </row>
    <row r="731" spans="1:2" x14ac:dyDescent="0.35">
      <c r="A731" s="1">
        <v>45291</v>
      </c>
      <c r="B731">
        <v>37.4</v>
      </c>
    </row>
    <row r="732" spans="1:2" x14ac:dyDescent="0.35">
      <c r="A732" s="1">
        <v>45292</v>
      </c>
      <c r="B732">
        <v>37.299999999999997</v>
      </c>
    </row>
    <row r="733" spans="1:2" x14ac:dyDescent="0.35">
      <c r="A733" s="1">
        <v>45293</v>
      </c>
      <c r="B733">
        <v>37.200000000000003</v>
      </c>
    </row>
    <row r="734" spans="1:2" x14ac:dyDescent="0.35">
      <c r="A734" s="1">
        <v>45294</v>
      </c>
      <c r="B734">
        <v>37</v>
      </c>
    </row>
    <row r="735" spans="1:2" x14ac:dyDescent="0.35">
      <c r="A735" s="1">
        <v>45295</v>
      </c>
      <c r="B735">
        <v>36.799999999999997</v>
      </c>
    </row>
    <row r="736" spans="1:2" x14ac:dyDescent="0.35">
      <c r="A736" s="1">
        <v>45296</v>
      </c>
      <c r="B736">
        <v>36.799999999999997</v>
      </c>
    </row>
    <row r="737" spans="1:2" x14ac:dyDescent="0.35">
      <c r="A737" s="1">
        <v>45297</v>
      </c>
      <c r="B737">
        <v>36.6</v>
      </c>
    </row>
    <row r="738" spans="1:2" x14ac:dyDescent="0.35">
      <c r="A738" s="1">
        <v>45298</v>
      </c>
      <c r="B738">
        <v>36.299999999999997</v>
      </c>
    </row>
    <row r="739" spans="1:2" x14ac:dyDescent="0.35">
      <c r="A739" s="1">
        <v>45299</v>
      </c>
      <c r="B739">
        <v>36.1</v>
      </c>
    </row>
    <row r="740" spans="1:2" x14ac:dyDescent="0.35">
      <c r="A740" s="1">
        <v>45300</v>
      </c>
      <c r="B740">
        <v>36.299999999999997</v>
      </c>
    </row>
    <row r="741" spans="1:2" x14ac:dyDescent="0.35">
      <c r="A741" s="1">
        <v>45301</v>
      </c>
      <c r="B741">
        <v>35.9</v>
      </c>
    </row>
    <row r="742" spans="1:2" x14ac:dyDescent="0.35">
      <c r="A742" s="1">
        <v>45302</v>
      </c>
      <c r="B742">
        <v>35.5</v>
      </c>
    </row>
    <row r="743" spans="1:2" x14ac:dyDescent="0.35">
      <c r="A743" s="1">
        <v>45303</v>
      </c>
      <c r="B743">
        <v>34.9</v>
      </c>
    </row>
    <row r="744" spans="1:2" x14ac:dyDescent="0.35">
      <c r="A744" s="1">
        <v>45304</v>
      </c>
      <c r="B744">
        <v>34.700000000000003</v>
      </c>
    </row>
    <row r="745" spans="1:2" x14ac:dyDescent="0.35">
      <c r="A745" s="1">
        <v>45305</v>
      </c>
      <c r="B745">
        <v>34.6</v>
      </c>
    </row>
    <row r="746" spans="1:2" x14ac:dyDescent="0.35">
      <c r="A746" s="1">
        <v>45306</v>
      </c>
      <c r="B746">
        <v>34.5</v>
      </c>
    </row>
    <row r="747" spans="1:2" x14ac:dyDescent="0.35">
      <c r="A747" s="1">
        <v>45307</v>
      </c>
      <c r="B747">
        <v>34.5</v>
      </c>
    </row>
    <row r="748" spans="1:2" x14ac:dyDescent="0.35">
      <c r="A748" s="1">
        <v>45308</v>
      </c>
      <c r="B748">
        <v>34.5</v>
      </c>
    </row>
    <row r="749" spans="1:2" x14ac:dyDescent="0.35">
      <c r="A749" s="1">
        <v>45309</v>
      </c>
      <c r="B749">
        <v>34.6</v>
      </c>
    </row>
    <row r="750" spans="1:2" x14ac:dyDescent="0.35">
      <c r="A750" s="1">
        <v>45310</v>
      </c>
      <c r="B750">
        <v>34.6</v>
      </c>
    </row>
    <row r="751" spans="1:2" x14ac:dyDescent="0.35">
      <c r="A751" s="1">
        <v>45311</v>
      </c>
      <c r="B751">
        <v>34.6</v>
      </c>
    </row>
    <row r="752" spans="1:2" x14ac:dyDescent="0.35">
      <c r="A752" s="1">
        <v>45312</v>
      </c>
      <c r="B752">
        <v>34.700000000000003</v>
      </c>
    </row>
    <row r="753" spans="1:2" x14ac:dyDescent="0.35">
      <c r="A753" s="1">
        <v>45313</v>
      </c>
      <c r="B753">
        <v>35</v>
      </c>
    </row>
    <row r="754" spans="1:2" x14ac:dyDescent="0.35">
      <c r="A754" s="1">
        <v>45314</v>
      </c>
      <c r="B754">
        <v>34.299999999999997</v>
      </c>
    </row>
    <row r="755" spans="1:2" x14ac:dyDescent="0.35">
      <c r="A755" s="1">
        <v>45315</v>
      </c>
      <c r="B755">
        <v>33.9</v>
      </c>
    </row>
    <row r="756" spans="1:2" x14ac:dyDescent="0.35">
      <c r="A756" s="1">
        <v>45316</v>
      </c>
      <c r="B756">
        <v>33.700000000000003</v>
      </c>
    </row>
    <row r="757" spans="1:2" x14ac:dyDescent="0.35">
      <c r="A757" s="1">
        <v>45317</v>
      </c>
      <c r="B757">
        <v>32.799999999999997</v>
      </c>
    </row>
    <row r="758" spans="1:2" x14ac:dyDescent="0.35">
      <c r="A758" s="1">
        <v>45318</v>
      </c>
      <c r="B758">
        <v>32.799999999999997</v>
      </c>
    </row>
    <row r="759" spans="1:2" x14ac:dyDescent="0.35">
      <c r="A759" s="1">
        <v>45319</v>
      </c>
      <c r="B759">
        <v>32.700000000000003</v>
      </c>
    </row>
    <row r="760" spans="1:2" x14ac:dyDescent="0.35">
      <c r="A760" s="1">
        <v>45320</v>
      </c>
      <c r="B760">
        <v>32.5</v>
      </c>
    </row>
    <row r="761" spans="1:2" x14ac:dyDescent="0.35">
      <c r="A761" s="1">
        <v>45321</v>
      </c>
      <c r="B761">
        <v>32.200000000000003</v>
      </c>
    </row>
    <row r="762" spans="1:2" x14ac:dyDescent="0.35">
      <c r="A762" s="1">
        <v>45322</v>
      </c>
      <c r="B762">
        <v>31.8</v>
      </c>
    </row>
    <row r="763" spans="1:2" x14ac:dyDescent="0.35">
      <c r="A763" s="1">
        <v>45323</v>
      </c>
      <c r="B763">
        <v>31.5</v>
      </c>
    </row>
    <row r="764" spans="1:2" x14ac:dyDescent="0.35">
      <c r="A764" s="1">
        <v>45324</v>
      </c>
      <c r="B764">
        <v>31.2</v>
      </c>
    </row>
    <row r="765" spans="1:2" x14ac:dyDescent="0.35">
      <c r="A765" s="1">
        <v>45325</v>
      </c>
      <c r="B765">
        <v>31.5</v>
      </c>
    </row>
    <row r="766" spans="1:2" x14ac:dyDescent="0.35">
      <c r="A766" s="1">
        <v>45326</v>
      </c>
      <c r="B766">
        <v>31.4</v>
      </c>
    </row>
    <row r="767" spans="1:2" x14ac:dyDescent="0.35">
      <c r="A767" s="1">
        <v>45327</v>
      </c>
      <c r="B767">
        <v>31.1</v>
      </c>
    </row>
    <row r="768" spans="1:2" x14ac:dyDescent="0.35">
      <c r="A768" s="1">
        <v>45328</v>
      </c>
      <c r="B768">
        <v>31.1</v>
      </c>
    </row>
    <row r="769" spans="1:2" x14ac:dyDescent="0.35">
      <c r="A769" s="1">
        <v>45329</v>
      </c>
      <c r="B769">
        <v>30.8</v>
      </c>
    </row>
    <row r="770" spans="1:2" x14ac:dyDescent="0.35">
      <c r="A770" s="1">
        <v>45330</v>
      </c>
      <c r="B770">
        <v>30.4</v>
      </c>
    </row>
    <row r="771" spans="1:2" x14ac:dyDescent="0.35">
      <c r="A771" s="1">
        <v>45331</v>
      </c>
      <c r="B771">
        <v>30.4</v>
      </c>
    </row>
    <row r="772" spans="1:2" x14ac:dyDescent="0.35">
      <c r="A772" s="1">
        <v>45332</v>
      </c>
      <c r="B772">
        <v>29.3</v>
      </c>
    </row>
    <row r="773" spans="1:2" x14ac:dyDescent="0.35">
      <c r="A773" s="1">
        <v>45333</v>
      </c>
      <c r="B773">
        <v>31.4</v>
      </c>
    </row>
    <row r="774" spans="1:2" x14ac:dyDescent="0.35">
      <c r="A774" s="1">
        <v>45334</v>
      </c>
      <c r="B774">
        <v>30.2</v>
      </c>
    </row>
    <row r="775" spans="1:2" x14ac:dyDescent="0.35">
      <c r="A775" s="1">
        <v>45335</v>
      </c>
      <c r="B775">
        <v>30</v>
      </c>
    </row>
    <row r="776" spans="1:2" x14ac:dyDescent="0.35">
      <c r="A776" s="1">
        <v>45336</v>
      </c>
      <c r="B776">
        <v>28.5</v>
      </c>
    </row>
    <row r="777" spans="1:2" x14ac:dyDescent="0.35">
      <c r="A777" s="1">
        <v>45337</v>
      </c>
      <c r="B777">
        <v>27.3</v>
      </c>
    </row>
    <row r="778" spans="1:2" x14ac:dyDescent="0.35">
      <c r="A778" s="1">
        <v>45338</v>
      </c>
      <c r="B778">
        <v>27</v>
      </c>
    </row>
    <row r="779" spans="1:2" x14ac:dyDescent="0.35">
      <c r="A779" s="1">
        <v>45339</v>
      </c>
      <c r="B779">
        <v>27.4</v>
      </c>
    </row>
    <row r="780" spans="1:2" x14ac:dyDescent="0.35">
      <c r="A780" s="1">
        <v>45340</v>
      </c>
      <c r="B780">
        <v>29.1</v>
      </c>
    </row>
    <row r="781" spans="1:2" x14ac:dyDescent="0.35">
      <c r="A781" s="1">
        <v>45341</v>
      </c>
      <c r="B781">
        <v>29.6</v>
      </c>
    </row>
    <row r="782" spans="1:2" x14ac:dyDescent="0.35">
      <c r="A782" s="1">
        <v>45342</v>
      </c>
      <c r="B782">
        <v>29</v>
      </c>
    </row>
    <row r="783" spans="1:2" x14ac:dyDescent="0.35">
      <c r="A783" s="1">
        <v>45343</v>
      </c>
      <c r="B783">
        <v>28.9</v>
      </c>
    </row>
    <row r="784" spans="1:2" x14ac:dyDescent="0.35">
      <c r="A784" s="1">
        <v>45344</v>
      </c>
      <c r="B784">
        <v>28.7</v>
      </c>
    </row>
    <row r="785" spans="1:2" x14ac:dyDescent="0.35">
      <c r="A785" s="1">
        <v>45345</v>
      </c>
      <c r="B785">
        <v>28.4</v>
      </c>
    </row>
    <row r="786" spans="1:2" x14ac:dyDescent="0.35">
      <c r="A786" s="1">
        <v>45346</v>
      </c>
      <c r="B786">
        <v>28.5</v>
      </c>
    </row>
    <row r="787" spans="1:2" x14ac:dyDescent="0.35">
      <c r="A787" s="1">
        <v>45347</v>
      </c>
      <c r="B787">
        <v>28.4</v>
      </c>
    </row>
    <row r="788" spans="1:2" x14ac:dyDescent="0.35">
      <c r="A788" s="1">
        <v>45348</v>
      </c>
      <c r="B788">
        <v>28.4</v>
      </c>
    </row>
    <row r="789" spans="1:2" x14ac:dyDescent="0.35">
      <c r="A789" s="1">
        <v>45349</v>
      </c>
      <c r="B789">
        <v>28.1</v>
      </c>
    </row>
    <row r="790" spans="1:2" x14ac:dyDescent="0.35">
      <c r="A790" s="1">
        <v>45350</v>
      </c>
      <c r="B790">
        <v>31.5</v>
      </c>
    </row>
    <row r="791" spans="1:2" x14ac:dyDescent="0.35">
      <c r="A791" s="1">
        <v>45351</v>
      </c>
      <c r="B791">
        <v>28.4</v>
      </c>
    </row>
    <row r="792" spans="1:2" x14ac:dyDescent="0.35">
      <c r="A792" s="1">
        <v>45352</v>
      </c>
      <c r="B792">
        <v>28.4</v>
      </c>
    </row>
    <row r="793" spans="1:2" x14ac:dyDescent="0.35">
      <c r="A793" s="1">
        <v>45353</v>
      </c>
      <c r="B793">
        <v>28.3</v>
      </c>
    </row>
    <row r="794" spans="1:2" x14ac:dyDescent="0.35">
      <c r="A794" s="1">
        <v>45354</v>
      </c>
      <c r="B794">
        <v>26.5</v>
      </c>
    </row>
    <row r="795" spans="1:2" x14ac:dyDescent="0.35">
      <c r="A795" s="1">
        <v>45355</v>
      </c>
      <c r="B795">
        <v>26.2</v>
      </c>
    </row>
    <row r="796" spans="1:2" x14ac:dyDescent="0.35">
      <c r="A796" s="1">
        <v>45356</v>
      </c>
      <c r="B796">
        <v>30</v>
      </c>
    </row>
    <row r="797" spans="1:2" x14ac:dyDescent="0.35">
      <c r="A797" s="1">
        <v>45357</v>
      </c>
      <c r="B797">
        <v>25.9</v>
      </c>
    </row>
    <row r="798" spans="1:2" x14ac:dyDescent="0.35">
      <c r="A798" s="1">
        <v>45358</v>
      </c>
      <c r="B798">
        <v>28.4</v>
      </c>
    </row>
    <row r="799" spans="1:2" x14ac:dyDescent="0.35">
      <c r="A799" s="1">
        <v>45359</v>
      </c>
      <c r="B799">
        <v>29.2</v>
      </c>
    </row>
    <row r="800" spans="1:2" x14ac:dyDescent="0.35">
      <c r="A800" s="1">
        <v>45360</v>
      </c>
      <c r="B800">
        <v>26.1</v>
      </c>
    </row>
    <row r="801" spans="1:2" x14ac:dyDescent="0.35">
      <c r="A801" s="1">
        <v>45361</v>
      </c>
      <c r="B801">
        <v>27</v>
      </c>
    </row>
    <row r="802" spans="1:2" x14ac:dyDescent="0.35">
      <c r="A802" s="1">
        <v>45362</v>
      </c>
      <c r="B802">
        <v>26.7</v>
      </c>
    </row>
    <row r="803" spans="1:2" x14ac:dyDescent="0.35">
      <c r="A803" s="1">
        <v>45363</v>
      </c>
      <c r="B803">
        <v>26.6</v>
      </c>
    </row>
    <row r="804" spans="1:2" x14ac:dyDescent="0.35">
      <c r="A804" s="1">
        <v>45364</v>
      </c>
      <c r="B804">
        <v>26.6</v>
      </c>
    </row>
    <row r="805" spans="1:2" x14ac:dyDescent="0.35">
      <c r="A805" s="1">
        <v>45365</v>
      </c>
      <c r="B805">
        <v>26.4</v>
      </c>
    </row>
    <row r="806" spans="1:2" x14ac:dyDescent="0.35">
      <c r="A806" s="1">
        <v>45366</v>
      </c>
      <c r="B806">
        <v>26.2</v>
      </c>
    </row>
    <row r="807" spans="1:2" x14ac:dyDescent="0.35">
      <c r="A807" s="1">
        <v>45367</v>
      </c>
      <c r="B807">
        <v>26.5</v>
      </c>
    </row>
    <row r="808" spans="1:2" x14ac:dyDescent="0.35">
      <c r="A808" s="1">
        <v>45368</v>
      </c>
      <c r="B808">
        <v>26.7</v>
      </c>
    </row>
    <row r="809" spans="1:2" x14ac:dyDescent="0.35">
      <c r="A809" s="1">
        <v>45369</v>
      </c>
      <c r="B809">
        <v>27.1</v>
      </c>
    </row>
    <row r="810" spans="1:2" x14ac:dyDescent="0.35">
      <c r="A810" s="1">
        <v>45370</v>
      </c>
      <c r="B810">
        <v>27.4</v>
      </c>
    </row>
    <row r="811" spans="1:2" x14ac:dyDescent="0.35">
      <c r="A811" s="1">
        <v>45371</v>
      </c>
      <c r="B811">
        <v>27.8</v>
      </c>
    </row>
    <row r="812" spans="1:2" x14ac:dyDescent="0.35">
      <c r="A812" s="1">
        <v>45372</v>
      </c>
      <c r="B812">
        <v>27.5</v>
      </c>
    </row>
    <row r="813" spans="1:2" x14ac:dyDescent="0.35">
      <c r="A813" s="1">
        <v>45373</v>
      </c>
      <c r="B813">
        <v>27</v>
      </c>
    </row>
    <row r="814" spans="1:2" x14ac:dyDescent="0.35">
      <c r="A814" s="1">
        <v>45374</v>
      </c>
      <c r="B814">
        <v>26.7</v>
      </c>
    </row>
    <row r="815" spans="1:2" x14ac:dyDescent="0.35">
      <c r="A815" s="1">
        <v>45375</v>
      </c>
      <c r="B815">
        <v>26.3</v>
      </c>
    </row>
    <row r="816" spans="1:2" x14ac:dyDescent="0.35">
      <c r="A816" s="1">
        <v>45376</v>
      </c>
      <c r="B816">
        <v>21.5</v>
      </c>
    </row>
    <row r="817" spans="1:2" x14ac:dyDescent="0.35">
      <c r="A817" s="1">
        <v>45377</v>
      </c>
      <c r="B817">
        <v>22.6</v>
      </c>
    </row>
    <row r="818" spans="1:2" x14ac:dyDescent="0.35">
      <c r="A818" s="1">
        <v>45378</v>
      </c>
      <c r="B818">
        <v>24.1</v>
      </c>
    </row>
    <row r="819" spans="1:2" x14ac:dyDescent="0.35">
      <c r="A819" s="1">
        <v>45379</v>
      </c>
      <c r="B819">
        <v>25.8</v>
      </c>
    </row>
    <row r="820" spans="1:2" x14ac:dyDescent="0.35">
      <c r="A820" s="1">
        <v>45380</v>
      </c>
      <c r="B820">
        <v>25.7</v>
      </c>
    </row>
    <row r="821" spans="1:2" x14ac:dyDescent="0.35">
      <c r="A821" s="1">
        <v>45381</v>
      </c>
      <c r="B821">
        <v>25.5</v>
      </c>
    </row>
    <row r="822" spans="1:2" x14ac:dyDescent="0.35">
      <c r="A822" s="1">
        <v>45382</v>
      </c>
      <c r="B822">
        <v>25.8</v>
      </c>
    </row>
    <row r="823" spans="1:2" x14ac:dyDescent="0.35">
      <c r="A823" s="1">
        <v>45383</v>
      </c>
      <c r="B823">
        <v>25.5</v>
      </c>
    </row>
    <row r="824" spans="1:2" x14ac:dyDescent="0.35">
      <c r="A824" s="1">
        <v>45384</v>
      </c>
      <c r="B824">
        <v>26.1</v>
      </c>
    </row>
    <row r="825" spans="1:2" x14ac:dyDescent="0.35">
      <c r="A825" s="1">
        <v>45385</v>
      </c>
      <c r="B825">
        <v>27.3</v>
      </c>
    </row>
    <row r="826" spans="1:2" x14ac:dyDescent="0.35">
      <c r="A826" s="1">
        <v>45386</v>
      </c>
      <c r="B826">
        <v>28.4</v>
      </c>
    </row>
    <row r="827" spans="1:2" x14ac:dyDescent="0.35">
      <c r="A827" s="1">
        <v>45387</v>
      </c>
      <c r="B827">
        <v>28.8</v>
      </c>
    </row>
    <row r="828" spans="1:2" x14ac:dyDescent="0.35">
      <c r="A828" s="1">
        <v>45388</v>
      </c>
      <c r="B828">
        <v>28.7</v>
      </c>
    </row>
    <row r="829" spans="1:2" x14ac:dyDescent="0.35">
      <c r="A829" s="1">
        <v>45389</v>
      </c>
      <c r="B829">
        <v>27.5</v>
      </c>
    </row>
    <row r="830" spans="1:2" x14ac:dyDescent="0.35">
      <c r="A830" s="1">
        <v>45390</v>
      </c>
      <c r="B830">
        <v>27</v>
      </c>
    </row>
    <row r="831" spans="1:2" x14ac:dyDescent="0.35">
      <c r="A831" s="1">
        <v>45391</v>
      </c>
      <c r="B831">
        <v>27</v>
      </c>
    </row>
    <row r="832" spans="1:2" x14ac:dyDescent="0.35">
      <c r="A832" s="1">
        <v>45392</v>
      </c>
      <c r="B832">
        <v>27</v>
      </c>
    </row>
    <row r="833" spans="1:2" x14ac:dyDescent="0.35">
      <c r="A833" s="1">
        <v>45393</v>
      </c>
      <c r="B833">
        <v>27.4</v>
      </c>
    </row>
    <row r="834" spans="1:2" x14ac:dyDescent="0.35">
      <c r="A834" s="1">
        <v>45394</v>
      </c>
      <c r="B834">
        <v>29</v>
      </c>
    </row>
    <row r="835" spans="1:2" x14ac:dyDescent="0.35">
      <c r="A835" s="1">
        <v>45395</v>
      </c>
      <c r="B835">
        <v>31.7</v>
      </c>
    </row>
    <row r="836" spans="1:2" x14ac:dyDescent="0.35">
      <c r="A836" s="1">
        <v>45396</v>
      </c>
      <c r="B836">
        <v>35</v>
      </c>
    </row>
    <row r="837" spans="1:2" x14ac:dyDescent="0.35">
      <c r="A837" s="1">
        <v>45397</v>
      </c>
      <c r="B837">
        <v>38.4</v>
      </c>
    </row>
    <row r="838" spans="1:2" x14ac:dyDescent="0.35">
      <c r="A838" s="1">
        <v>45398</v>
      </c>
      <c r="B838">
        <v>38</v>
      </c>
    </row>
    <row r="839" spans="1:2" x14ac:dyDescent="0.35">
      <c r="A839" s="1">
        <v>45399</v>
      </c>
      <c r="B839">
        <v>38</v>
      </c>
    </row>
    <row r="840" spans="1:2" x14ac:dyDescent="0.35">
      <c r="A840" s="1">
        <v>45400</v>
      </c>
      <c r="B840">
        <v>35.700000000000003</v>
      </c>
    </row>
    <row r="841" spans="1:2" x14ac:dyDescent="0.35">
      <c r="A841" s="1">
        <v>45401</v>
      </c>
      <c r="B841">
        <v>35.1</v>
      </c>
    </row>
    <row r="842" spans="1:2" x14ac:dyDescent="0.35">
      <c r="A842" s="1">
        <v>45402</v>
      </c>
      <c r="B842">
        <v>34.299999999999997</v>
      </c>
    </row>
    <row r="843" spans="1:2" x14ac:dyDescent="0.35">
      <c r="A843" s="1">
        <v>45403</v>
      </c>
      <c r="B843">
        <v>35.1</v>
      </c>
    </row>
    <row r="844" spans="1:2" x14ac:dyDescent="0.35">
      <c r="A844" s="1">
        <v>45404</v>
      </c>
      <c r="B844">
        <v>37.299999999999997</v>
      </c>
    </row>
    <row r="845" spans="1:2" x14ac:dyDescent="0.35">
      <c r="A845" s="1">
        <v>45405</v>
      </c>
      <c r="B845">
        <v>36.4</v>
      </c>
    </row>
    <row r="846" spans="1:2" x14ac:dyDescent="0.35">
      <c r="A846" s="1">
        <v>45406</v>
      </c>
      <c r="B846">
        <v>37.299999999999997</v>
      </c>
    </row>
    <row r="847" spans="1:2" x14ac:dyDescent="0.35">
      <c r="A847" s="1">
        <v>45407</v>
      </c>
      <c r="B847">
        <v>41.3</v>
      </c>
    </row>
    <row r="848" spans="1:2" x14ac:dyDescent="0.35">
      <c r="A848" s="1">
        <v>45408</v>
      </c>
      <c r="B848">
        <v>44.5</v>
      </c>
    </row>
    <row r="849" spans="1:2" x14ac:dyDescent="0.35">
      <c r="A849" s="1">
        <v>45409</v>
      </c>
      <c r="B849">
        <v>44.9</v>
      </c>
    </row>
    <row r="850" spans="1:2" x14ac:dyDescent="0.35">
      <c r="A850" s="1">
        <v>45410</v>
      </c>
      <c r="B850">
        <v>43.9</v>
      </c>
    </row>
    <row r="851" spans="1:2" x14ac:dyDescent="0.35">
      <c r="A851" s="1">
        <v>45411</v>
      </c>
      <c r="B851">
        <v>43.5</v>
      </c>
    </row>
    <row r="852" spans="1:2" x14ac:dyDescent="0.35">
      <c r="A852" s="1">
        <v>45412</v>
      </c>
      <c r="B852">
        <v>42.5</v>
      </c>
    </row>
    <row r="853" spans="1:2" x14ac:dyDescent="0.35">
      <c r="A853" s="1">
        <v>45413</v>
      </c>
      <c r="B853">
        <v>42.7</v>
      </c>
    </row>
    <row r="854" spans="1:2" x14ac:dyDescent="0.35">
      <c r="A854" s="1">
        <v>45414</v>
      </c>
      <c r="B854">
        <v>41</v>
      </c>
    </row>
    <row r="855" spans="1:2" x14ac:dyDescent="0.35">
      <c r="A855" s="1">
        <v>45415</v>
      </c>
      <c r="B855">
        <v>40.700000000000003</v>
      </c>
    </row>
    <row r="856" spans="1:2" x14ac:dyDescent="0.35">
      <c r="A856" s="1">
        <v>45416</v>
      </c>
      <c r="B856">
        <v>40.1</v>
      </c>
    </row>
    <row r="857" spans="1:2" x14ac:dyDescent="0.35">
      <c r="A857" s="1">
        <v>45417</v>
      </c>
      <c r="B857">
        <v>41.9</v>
      </c>
    </row>
    <row r="858" spans="1:2" x14ac:dyDescent="0.35">
      <c r="A858" s="1">
        <v>45418</v>
      </c>
      <c r="B858">
        <v>45.3</v>
      </c>
    </row>
    <row r="859" spans="1:2" x14ac:dyDescent="0.35">
      <c r="A859" s="1">
        <v>45419</v>
      </c>
      <c r="B859">
        <v>42.7</v>
      </c>
    </row>
    <row r="860" spans="1:2" x14ac:dyDescent="0.35">
      <c r="A860" s="1">
        <v>45420</v>
      </c>
      <c r="B860">
        <v>45</v>
      </c>
    </row>
    <row r="861" spans="1:2" x14ac:dyDescent="0.35">
      <c r="A861" s="1">
        <v>45421</v>
      </c>
      <c r="B861">
        <v>48.2</v>
      </c>
    </row>
    <row r="862" spans="1:2" x14ac:dyDescent="0.35">
      <c r="A862" s="1">
        <v>45422</v>
      </c>
      <c r="B862">
        <v>49.6</v>
      </c>
    </row>
    <row r="863" spans="1:2" x14ac:dyDescent="0.35">
      <c r="A863" s="1">
        <v>45423</v>
      </c>
      <c r="B863">
        <v>54.7</v>
      </c>
    </row>
    <row r="864" spans="1:2" x14ac:dyDescent="0.35">
      <c r="A864" s="1">
        <v>45424</v>
      </c>
      <c r="B864">
        <v>65.599999999999994</v>
      </c>
    </row>
    <row r="865" spans="1:2" x14ac:dyDescent="0.35">
      <c r="A865" s="1">
        <v>45425</v>
      </c>
      <c r="B865">
        <v>94.8</v>
      </c>
    </row>
    <row r="866" spans="1:2" x14ac:dyDescent="0.35">
      <c r="A866" s="1">
        <v>45426</v>
      </c>
      <c r="B866">
        <v>130</v>
      </c>
    </row>
    <row r="867" spans="1:2" x14ac:dyDescent="0.35">
      <c r="A867" s="1">
        <v>45427</v>
      </c>
      <c r="B867">
        <v>137</v>
      </c>
    </row>
    <row r="868" spans="1:2" x14ac:dyDescent="0.35">
      <c r="A868" s="1">
        <v>45428</v>
      </c>
      <c r="B868">
        <v>150</v>
      </c>
    </row>
    <row r="869" spans="1:2" x14ac:dyDescent="0.35">
      <c r="A869" s="1">
        <v>45429</v>
      </c>
      <c r="B869">
        <v>183</v>
      </c>
    </row>
    <row r="870" spans="1:2" x14ac:dyDescent="0.35">
      <c r="A870" s="1">
        <v>45430</v>
      </c>
      <c r="B870">
        <v>167</v>
      </c>
    </row>
    <row r="871" spans="1:2" x14ac:dyDescent="0.35">
      <c r="A871" s="1">
        <v>45431</v>
      </c>
      <c r="B871">
        <v>146</v>
      </c>
    </row>
    <row r="872" spans="1:2" x14ac:dyDescent="0.35">
      <c r="A872" s="1">
        <v>45432</v>
      </c>
      <c r="B872">
        <v>132</v>
      </c>
    </row>
    <row r="873" spans="1:2" x14ac:dyDescent="0.35">
      <c r="A873" s="1">
        <v>45433</v>
      </c>
      <c r="B873">
        <v>119</v>
      </c>
    </row>
    <row r="874" spans="1:2" x14ac:dyDescent="0.35">
      <c r="A874" s="1">
        <v>45434</v>
      </c>
      <c r="B874">
        <v>112</v>
      </c>
    </row>
    <row r="875" spans="1:2" x14ac:dyDescent="0.35">
      <c r="A875" s="1">
        <v>45435</v>
      </c>
      <c r="B875">
        <v>110</v>
      </c>
    </row>
    <row r="876" spans="1:2" x14ac:dyDescent="0.35">
      <c r="A876" s="1">
        <v>45436</v>
      </c>
      <c r="B876">
        <v>106</v>
      </c>
    </row>
    <row r="877" spans="1:2" x14ac:dyDescent="0.35">
      <c r="A877" s="1">
        <v>45437</v>
      </c>
      <c r="B877">
        <v>102</v>
      </c>
    </row>
    <row r="878" spans="1:2" x14ac:dyDescent="0.35">
      <c r="A878" s="1">
        <v>45438</v>
      </c>
      <c r="B878">
        <v>102</v>
      </c>
    </row>
    <row r="879" spans="1:2" x14ac:dyDescent="0.35">
      <c r="A879" s="1">
        <v>45439</v>
      </c>
      <c r="B879">
        <v>101</v>
      </c>
    </row>
    <row r="880" spans="1:2" x14ac:dyDescent="0.35">
      <c r="A880" s="1">
        <v>45440</v>
      </c>
      <c r="B880">
        <v>124</v>
      </c>
    </row>
    <row r="881" spans="1:2" x14ac:dyDescent="0.35">
      <c r="A881" s="1">
        <v>45441</v>
      </c>
      <c r="B881">
        <v>200</v>
      </c>
    </row>
    <row r="882" spans="1:2" x14ac:dyDescent="0.35">
      <c r="A882" s="1">
        <v>45442</v>
      </c>
      <c r="B882">
        <v>229</v>
      </c>
    </row>
    <row r="883" spans="1:2" x14ac:dyDescent="0.35">
      <c r="A883" s="1">
        <v>45443</v>
      </c>
      <c r="B883">
        <v>196</v>
      </c>
    </row>
    <row r="884" spans="1:2" x14ac:dyDescent="0.35">
      <c r="A884" s="1">
        <v>45444</v>
      </c>
      <c r="B884">
        <v>203</v>
      </c>
    </row>
    <row r="885" spans="1:2" x14ac:dyDescent="0.35">
      <c r="A885" s="1">
        <v>45445</v>
      </c>
      <c r="B885">
        <v>235</v>
      </c>
    </row>
    <row r="886" spans="1:2" x14ac:dyDescent="0.35">
      <c r="A886" s="1">
        <v>45446</v>
      </c>
      <c r="B886">
        <v>333</v>
      </c>
    </row>
    <row r="887" spans="1:2" x14ac:dyDescent="0.35">
      <c r="A887" s="1">
        <v>45447</v>
      </c>
      <c r="B887">
        <v>613</v>
      </c>
    </row>
    <row r="888" spans="1:2" x14ac:dyDescent="0.35">
      <c r="A888" s="1">
        <v>45448</v>
      </c>
      <c r="B888">
        <v>751</v>
      </c>
    </row>
    <row r="889" spans="1:2" x14ac:dyDescent="0.35">
      <c r="A889" s="1">
        <v>45449</v>
      </c>
      <c r="B889">
        <v>851</v>
      </c>
    </row>
    <row r="890" spans="1:2" x14ac:dyDescent="0.35">
      <c r="A890" s="1">
        <v>45450</v>
      </c>
      <c r="B890">
        <v>962</v>
      </c>
    </row>
    <row r="891" spans="1:2" x14ac:dyDescent="0.35">
      <c r="A891" s="1">
        <v>45451</v>
      </c>
      <c r="B891">
        <v>833</v>
      </c>
    </row>
    <row r="892" spans="1:2" x14ac:dyDescent="0.35">
      <c r="A892" s="1">
        <v>45452</v>
      </c>
      <c r="B892">
        <v>915</v>
      </c>
    </row>
    <row r="893" spans="1:2" x14ac:dyDescent="0.35">
      <c r="A893" s="1">
        <v>45453</v>
      </c>
      <c r="B893">
        <v>1460</v>
      </c>
    </row>
    <row r="894" spans="1:2" x14ac:dyDescent="0.35">
      <c r="A894" s="1">
        <v>45454</v>
      </c>
      <c r="B894">
        <v>1240</v>
      </c>
    </row>
    <row r="895" spans="1:2" x14ac:dyDescent="0.35">
      <c r="A895" s="1">
        <v>45455</v>
      </c>
      <c r="B895">
        <v>947</v>
      </c>
    </row>
    <row r="896" spans="1:2" x14ac:dyDescent="0.35">
      <c r="A896" s="1">
        <v>45456</v>
      </c>
      <c r="B896">
        <v>739</v>
      </c>
    </row>
    <row r="897" spans="1:2" x14ac:dyDescent="0.35">
      <c r="A897" s="1">
        <v>45457</v>
      </c>
      <c r="B897">
        <v>682</v>
      </c>
    </row>
    <row r="898" spans="1:2" x14ac:dyDescent="0.35">
      <c r="A898" s="1">
        <v>45458</v>
      </c>
      <c r="B898">
        <v>661</v>
      </c>
    </row>
    <row r="899" spans="1:2" x14ac:dyDescent="0.35">
      <c r="A899" s="1">
        <v>45459</v>
      </c>
      <c r="B899">
        <v>563</v>
      </c>
    </row>
    <row r="900" spans="1:2" x14ac:dyDescent="0.35">
      <c r="A900" s="1">
        <v>45460</v>
      </c>
      <c r="B900">
        <v>422</v>
      </c>
    </row>
    <row r="901" spans="1:2" x14ac:dyDescent="0.35">
      <c r="A901" s="1">
        <v>45461</v>
      </c>
      <c r="B901">
        <v>352</v>
      </c>
    </row>
    <row r="902" spans="1:2" x14ac:dyDescent="0.35">
      <c r="A902" s="1">
        <v>45462</v>
      </c>
      <c r="B902">
        <v>299</v>
      </c>
    </row>
    <row r="903" spans="1:2" x14ac:dyDescent="0.35">
      <c r="A903" s="1">
        <v>45463</v>
      </c>
      <c r="B903">
        <v>279</v>
      </c>
    </row>
    <row r="904" spans="1:2" x14ac:dyDescent="0.35">
      <c r="A904" s="1">
        <v>45464</v>
      </c>
      <c r="B904">
        <v>291</v>
      </c>
    </row>
    <row r="905" spans="1:2" x14ac:dyDescent="0.35">
      <c r="A905" s="1">
        <v>45465</v>
      </c>
      <c r="B905">
        <v>327</v>
      </c>
    </row>
    <row r="906" spans="1:2" x14ac:dyDescent="0.35">
      <c r="A906" s="1">
        <v>45466</v>
      </c>
      <c r="B906">
        <v>378</v>
      </c>
    </row>
    <row r="907" spans="1:2" x14ac:dyDescent="0.35">
      <c r="A907" s="1">
        <v>45467</v>
      </c>
      <c r="B907">
        <v>444</v>
      </c>
    </row>
    <row r="908" spans="1:2" x14ac:dyDescent="0.35">
      <c r="A908" s="1">
        <v>45468</v>
      </c>
      <c r="B908">
        <v>424</v>
      </c>
    </row>
    <row r="909" spans="1:2" x14ac:dyDescent="0.35">
      <c r="A909" s="1">
        <v>45469</v>
      </c>
      <c r="B909">
        <v>400</v>
      </c>
    </row>
    <row r="910" spans="1:2" x14ac:dyDescent="0.35">
      <c r="A910" s="1">
        <v>45470</v>
      </c>
      <c r="B910">
        <v>438</v>
      </c>
    </row>
    <row r="911" spans="1:2" x14ac:dyDescent="0.35">
      <c r="A911" s="1">
        <v>45471</v>
      </c>
      <c r="B911">
        <v>407</v>
      </c>
    </row>
    <row r="912" spans="1:2" x14ac:dyDescent="0.35">
      <c r="A912" s="1">
        <v>45472</v>
      </c>
      <c r="B912">
        <v>328</v>
      </c>
    </row>
    <row r="913" spans="1:2" x14ac:dyDescent="0.35">
      <c r="A913" s="1">
        <v>45473</v>
      </c>
      <c r="B913">
        <v>313</v>
      </c>
    </row>
    <row r="914" spans="1:2" x14ac:dyDescent="0.35">
      <c r="A914" s="1">
        <v>45474</v>
      </c>
      <c r="B914">
        <v>327</v>
      </c>
    </row>
    <row r="915" spans="1:2" x14ac:dyDescent="0.35">
      <c r="A915" s="1">
        <v>45475</v>
      </c>
      <c r="B915">
        <v>326</v>
      </c>
    </row>
    <row r="916" spans="1:2" x14ac:dyDescent="0.35">
      <c r="A916" s="1">
        <v>45476</v>
      </c>
      <c r="B916">
        <v>299</v>
      </c>
    </row>
    <row r="917" spans="1:2" x14ac:dyDescent="0.35">
      <c r="A917" s="1">
        <v>45477</v>
      </c>
      <c r="B917">
        <v>274</v>
      </c>
    </row>
    <row r="918" spans="1:2" x14ac:dyDescent="0.35">
      <c r="A918" s="1">
        <v>45478</v>
      </c>
      <c r="B918">
        <v>256</v>
      </c>
    </row>
    <row r="919" spans="1:2" x14ac:dyDescent="0.35">
      <c r="A919" s="1">
        <v>45479</v>
      </c>
      <c r="B919">
        <v>248</v>
      </c>
    </row>
    <row r="920" spans="1:2" x14ac:dyDescent="0.35">
      <c r="A920" s="1">
        <v>45480</v>
      </c>
      <c r="B920">
        <v>248</v>
      </c>
    </row>
    <row r="921" spans="1:2" x14ac:dyDescent="0.35">
      <c r="A921" s="1">
        <v>45481</v>
      </c>
      <c r="B921">
        <v>244</v>
      </c>
    </row>
    <row r="922" spans="1:2" x14ac:dyDescent="0.35">
      <c r="A922" s="1">
        <v>45482</v>
      </c>
      <c r="B922">
        <v>250</v>
      </c>
    </row>
    <row r="923" spans="1:2" x14ac:dyDescent="0.35">
      <c r="A923" s="1">
        <v>45483</v>
      </c>
      <c r="B923">
        <v>259</v>
      </c>
    </row>
    <row r="924" spans="1:2" x14ac:dyDescent="0.35">
      <c r="A924" s="1">
        <v>45484</v>
      </c>
      <c r="B924">
        <v>265</v>
      </c>
    </row>
    <row r="925" spans="1:2" x14ac:dyDescent="0.35">
      <c r="A925" s="1">
        <v>45485</v>
      </c>
      <c r="B925">
        <v>269</v>
      </c>
    </row>
    <row r="926" spans="1:2" x14ac:dyDescent="0.35">
      <c r="A926" s="1">
        <v>45486</v>
      </c>
      <c r="B926">
        <v>272</v>
      </c>
    </row>
    <row r="927" spans="1:2" x14ac:dyDescent="0.35">
      <c r="A927" s="1">
        <v>45487</v>
      </c>
      <c r="B927">
        <v>269</v>
      </c>
    </row>
    <row r="928" spans="1:2" x14ac:dyDescent="0.35">
      <c r="A928" s="1">
        <v>45488</v>
      </c>
      <c r="B928">
        <v>272</v>
      </c>
    </row>
    <row r="929" spans="1:2" x14ac:dyDescent="0.35">
      <c r="A929" s="1">
        <v>45489</v>
      </c>
      <c r="B929">
        <v>266</v>
      </c>
    </row>
    <row r="930" spans="1:2" x14ac:dyDescent="0.35">
      <c r="A930" s="1">
        <v>45490</v>
      </c>
      <c r="B930">
        <v>258</v>
      </c>
    </row>
    <row r="931" spans="1:2" x14ac:dyDescent="0.35">
      <c r="A931" s="1">
        <v>45491</v>
      </c>
      <c r="B931">
        <v>259</v>
      </c>
    </row>
    <row r="932" spans="1:2" x14ac:dyDescent="0.35">
      <c r="A932" s="1">
        <v>45492</v>
      </c>
      <c r="B932">
        <v>256</v>
      </c>
    </row>
    <row r="933" spans="1:2" x14ac:dyDescent="0.35">
      <c r="A933" s="1">
        <v>45493</v>
      </c>
      <c r="B933">
        <v>255</v>
      </c>
    </row>
    <row r="934" spans="1:2" x14ac:dyDescent="0.35">
      <c r="A934" s="1">
        <v>45494</v>
      </c>
      <c r="B934">
        <v>249</v>
      </c>
    </row>
    <row r="935" spans="1:2" x14ac:dyDescent="0.35">
      <c r="A935" s="1">
        <v>45495</v>
      </c>
      <c r="B935">
        <v>235</v>
      </c>
    </row>
    <row r="936" spans="1:2" x14ac:dyDescent="0.35">
      <c r="A936" s="1">
        <v>45496</v>
      </c>
      <c r="B936">
        <v>228</v>
      </c>
    </row>
    <row r="937" spans="1:2" x14ac:dyDescent="0.35">
      <c r="A937" s="1">
        <v>45497</v>
      </c>
      <c r="B937">
        <v>223</v>
      </c>
    </row>
    <row r="938" spans="1:2" x14ac:dyDescent="0.35">
      <c r="A938" s="1">
        <v>45498</v>
      </c>
      <c r="B938">
        <v>223</v>
      </c>
    </row>
    <row r="939" spans="1:2" x14ac:dyDescent="0.35">
      <c r="A939" s="1">
        <v>45499</v>
      </c>
      <c r="B939">
        <v>229</v>
      </c>
    </row>
    <row r="940" spans="1:2" x14ac:dyDescent="0.35">
      <c r="A940" s="1">
        <v>45500</v>
      </c>
      <c r="B940">
        <v>226</v>
      </c>
    </row>
    <row r="941" spans="1:2" x14ac:dyDescent="0.35">
      <c r="A941" s="1">
        <v>45501</v>
      </c>
      <c r="B941">
        <v>225</v>
      </c>
    </row>
    <row r="942" spans="1:2" x14ac:dyDescent="0.35">
      <c r="A942" s="1">
        <v>45502</v>
      </c>
      <c r="B942">
        <v>217</v>
      </c>
    </row>
    <row r="943" spans="1:2" x14ac:dyDescent="0.35">
      <c r="A943" s="1">
        <v>45503</v>
      </c>
      <c r="B943">
        <v>204</v>
      </c>
    </row>
    <row r="944" spans="1:2" x14ac:dyDescent="0.35">
      <c r="A944" s="1">
        <v>45504</v>
      </c>
      <c r="B944">
        <v>197</v>
      </c>
    </row>
    <row r="945" spans="1:2" x14ac:dyDescent="0.35">
      <c r="A945" s="1">
        <v>45505</v>
      </c>
      <c r="B945">
        <v>189</v>
      </c>
    </row>
    <row r="946" spans="1:2" x14ac:dyDescent="0.35">
      <c r="A946" s="1">
        <v>45506</v>
      </c>
      <c r="B946">
        <v>184</v>
      </c>
    </row>
    <row r="947" spans="1:2" x14ac:dyDescent="0.35">
      <c r="A947" s="1">
        <v>45507</v>
      </c>
      <c r="B947">
        <v>187</v>
      </c>
    </row>
    <row r="948" spans="1:2" x14ac:dyDescent="0.35">
      <c r="A948" s="1">
        <v>45508</v>
      </c>
      <c r="B948">
        <v>196</v>
      </c>
    </row>
    <row r="949" spans="1:2" x14ac:dyDescent="0.35">
      <c r="A949" s="1">
        <v>45509</v>
      </c>
      <c r="B949">
        <v>237</v>
      </c>
    </row>
    <row r="950" spans="1:2" x14ac:dyDescent="0.35">
      <c r="A950" s="1">
        <v>45510</v>
      </c>
      <c r="B950">
        <v>235</v>
      </c>
    </row>
    <row r="951" spans="1:2" x14ac:dyDescent="0.35">
      <c r="A951" s="1">
        <v>45511</v>
      </c>
      <c r="B951">
        <v>231</v>
      </c>
    </row>
    <row r="952" spans="1:2" x14ac:dyDescent="0.35">
      <c r="A952" s="1">
        <v>45512</v>
      </c>
      <c r="B952">
        <v>230</v>
      </c>
    </row>
    <row r="953" spans="1:2" x14ac:dyDescent="0.35">
      <c r="A953" s="1">
        <v>45513</v>
      </c>
      <c r="B953">
        <v>210</v>
      </c>
    </row>
    <row r="954" spans="1:2" x14ac:dyDescent="0.35">
      <c r="A954" s="1">
        <v>45514</v>
      </c>
      <c r="B954">
        <v>209</v>
      </c>
    </row>
    <row r="955" spans="1:2" x14ac:dyDescent="0.35">
      <c r="A955" s="1">
        <v>45515</v>
      </c>
      <c r="B955">
        <v>207</v>
      </c>
    </row>
    <row r="956" spans="1:2" x14ac:dyDescent="0.35">
      <c r="A956" s="1">
        <v>45516</v>
      </c>
      <c r="B956">
        <v>197</v>
      </c>
    </row>
    <row r="957" spans="1:2" x14ac:dyDescent="0.35">
      <c r="A957" s="1">
        <v>45517</v>
      </c>
      <c r="B957">
        <v>199</v>
      </c>
    </row>
    <row r="958" spans="1:2" x14ac:dyDescent="0.35">
      <c r="A958" s="1">
        <v>45518</v>
      </c>
      <c r="B958">
        <v>204</v>
      </c>
    </row>
    <row r="959" spans="1:2" x14ac:dyDescent="0.35">
      <c r="A959" s="1">
        <v>45519</v>
      </c>
      <c r="B959">
        <v>194</v>
      </c>
    </row>
    <row r="960" spans="1:2" x14ac:dyDescent="0.35">
      <c r="A960" s="1">
        <v>45520</v>
      </c>
      <c r="B960">
        <v>188</v>
      </c>
    </row>
    <row r="961" spans="1:2" x14ac:dyDescent="0.35">
      <c r="A961" s="1">
        <v>45521</v>
      </c>
      <c r="B961">
        <v>183</v>
      </c>
    </row>
    <row r="962" spans="1:2" x14ac:dyDescent="0.35">
      <c r="A962" s="1">
        <v>45522</v>
      </c>
      <c r="B962">
        <v>180</v>
      </c>
    </row>
    <row r="963" spans="1:2" x14ac:dyDescent="0.35">
      <c r="A963" s="1">
        <v>45523</v>
      </c>
      <c r="B963">
        <v>178</v>
      </c>
    </row>
    <row r="964" spans="1:2" x14ac:dyDescent="0.35">
      <c r="A964" s="1">
        <v>45524</v>
      </c>
      <c r="B964">
        <v>200</v>
      </c>
    </row>
    <row r="965" spans="1:2" x14ac:dyDescent="0.35">
      <c r="A965" s="1">
        <v>45525</v>
      </c>
      <c r="B965">
        <v>193</v>
      </c>
    </row>
    <row r="966" spans="1:2" x14ac:dyDescent="0.35">
      <c r="A966" s="1">
        <v>45526</v>
      </c>
      <c r="B966">
        <v>168</v>
      </c>
    </row>
    <row r="967" spans="1:2" x14ac:dyDescent="0.35">
      <c r="A967" s="1">
        <v>45527</v>
      </c>
      <c r="B967">
        <v>164</v>
      </c>
    </row>
    <row r="968" spans="1:2" x14ac:dyDescent="0.35">
      <c r="A968" s="1">
        <v>45528</v>
      </c>
      <c r="B968">
        <v>166</v>
      </c>
    </row>
    <row r="969" spans="1:2" x14ac:dyDescent="0.35">
      <c r="A969" s="1">
        <v>45529</v>
      </c>
      <c r="B969">
        <v>158</v>
      </c>
    </row>
    <row r="970" spans="1:2" x14ac:dyDescent="0.35">
      <c r="A970" s="1">
        <v>45530</v>
      </c>
      <c r="B970">
        <v>160</v>
      </c>
    </row>
    <row r="971" spans="1:2" x14ac:dyDescent="0.35">
      <c r="A971" s="1">
        <v>45531</v>
      </c>
      <c r="B971">
        <v>157</v>
      </c>
    </row>
    <row r="972" spans="1:2" x14ac:dyDescent="0.35">
      <c r="A972" s="1">
        <v>45532</v>
      </c>
      <c r="B972">
        <v>157</v>
      </c>
    </row>
    <row r="973" spans="1:2" x14ac:dyDescent="0.35">
      <c r="A973" s="1">
        <v>45533</v>
      </c>
      <c r="B973">
        <v>146</v>
      </c>
    </row>
    <row r="974" spans="1:2" x14ac:dyDescent="0.35">
      <c r="A974" s="1">
        <v>45534</v>
      </c>
      <c r="B974">
        <v>141</v>
      </c>
    </row>
    <row r="975" spans="1:2" x14ac:dyDescent="0.35">
      <c r="A975" s="1">
        <v>45535</v>
      </c>
      <c r="B975">
        <v>139</v>
      </c>
    </row>
    <row r="976" spans="1:2" x14ac:dyDescent="0.35">
      <c r="A976" s="1">
        <v>45536</v>
      </c>
      <c r="B976">
        <v>138</v>
      </c>
    </row>
    <row r="977" spans="1:2" x14ac:dyDescent="0.35">
      <c r="A977" s="1">
        <v>45537</v>
      </c>
      <c r="B977">
        <v>133</v>
      </c>
    </row>
    <row r="978" spans="1:2" x14ac:dyDescent="0.35">
      <c r="A978" s="1">
        <v>45538</v>
      </c>
      <c r="B978">
        <v>130</v>
      </c>
    </row>
    <row r="979" spans="1:2" x14ac:dyDescent="0.35">
      <c r="A979" s="1">
        <v>45539</v>
      </c>
      <c r="B979">
        <v>128</v>
      </c>
    </row>
    <row r="980" spans="1:2" x14ac:dyDescent="0.35">
      <c r="A980" s="1">
        <v>45540</v>
      </c>
      <c r="B980">
        <v>125</v>
      </c>
    </row>
    <row r="981" spans="1:2" x14ac:dyDescent="0.35">
      <c r="A981" s="1">
        <v>45541</v>
      </c>
      <c r="B981">
        <v>125</v>
      </c>
    </row>
    <row r="982" spans="1:2" x14ac:dyDescent="0.35">
      <c r="A982" s="1">
        <v>45542</v>
      </c>
      <c r="B982">
        <v>125</v>
      </c>
    </row>
    <row r="983" spans="1:2" x14ac:dyDescent="0.35">
      <c r="A983" s="1">
        <v>45543</v>
      </c>
      <c r="B983">
        <v>129</v>
      </c>
    </row>
    <row r="984" spans="1:2" x14ac:dyDescent="0.35">
      <c r="A984" s="1">
        <v>45544</v>
      </c>
      <c r="B984">
        <v>129</v>
      </c>
    </row>
    <row r="985" spans="1:2" x14ac:dyDescent="0.35">
      <c r="A985" s="1">
        <v>45545</v>
      </c>
      <c r="B985">
        <v>123</v>
      </c>
    </row>
    <row r="986" spans="1:2" x14ac:dyDescent="0.35">
      <c r="A986" s="1">
        <v>45546</v>
      </c>
      <c r="B986">
        <v>122</v>
      </c>
    </row>
    <row r="987" spans="1:2" x14ac:dyDescent="0.35">
      <c r="A987" s="1">
        <v>45547</v>
      </c>
      <c r="B987">
        <v>138</v>
      </c>
    </row>
    <row r="988" spans="1:2" x14ac:dyDescent="0.35">
      <c r="A988" s="1">
        <v>45548</v>
      </c>
      <c r="B988">
        <v>125</v>
      </c>
    </row>
    <row r="989" spans="1:2" x14ac:dyDescent="0.35">
      <c r="A989" s="1">
        <v>45549</v>
      </c>
      <c r="B989">
        <v>118</v>
      </c>
    </row>
    <row r="990" spans="1:2" x14ac:dyDescent="0.35">
      <c r="A990" s="1">
        <v>45550</v>
      </c>
      <c r="B990">
        <v>114</v>
      </c>
    </row>
    <row r="991" spans="1:2" x14ac:dyDescent="0.35">
      <c r="A991" s="1">
        <v>45551</v>
      </c>
      <c r="B991">
        <v>110</v>
      </c>
    </row>
    <row r="992" spans="1:2" x14ac:dyDescent="0.35">
      <c r="A992" s="1">
        <v>45552</v>
      </c>
      <c r="B992">
        <v>108</v>
      </c>
    </row>
    <row r="993" spans="1:2" x14ac:dyDescent="0.35">
      <c r="A993" s="1">
        <v>45553</v>
      </c>
      <c r="B993">
        <v>116</v>
      </c>
    </row>
    <row r="994" spans="1:2" x14ac:dyDescent="0.35">
      <c r="A994" s="1">
        <v>45554</v>
      </c>
      <c r="B994">
        <v>117</v>
      </c>
    </row>
    <row r="995" spans="1:2" x14ac:dyDescent="0.35">
      <c r="A995" s="1">
        <v>45555</v>
      </c>
      <c r="B995">
        <v>111</v>
      </c>
    </row>
    <row r="996" spans="1:2" x14ac:dyDescent="0.35">
      <c r="A996" s="1">
        <v>45556</v>
      </c>
      <c r="B996">
        <v>109</v>
      </c>
    </row>
    <row r="997" spans="1:2" x14ac:dyDescent="0.35">
      <c r="A997" s="1">
        <v>45557</v>
      </c>
      <c r="B997">
        <v>103</v>
      </c>
    </row>
    <row r="998" spans="1:2" x14ac:dyDescent="0.35">
      <c r="A998" s="1">
        <v>45558</v>
      </c>
      <c r="B998">
        <v>98.3</v>
      </c>
    </row>
    <row r="999" spans="1:2" x14ac:dyDescent="0.35">
      <c r="A999" s="1">
        <v>45559</v>
      </c>
      <c r="B999">
        <v>101</v>
      </c>
    </row>
    <row r="1000" spans="1:2" x14ac:dyDescent="0.35">
      <c r="A1000" s="1">
        <v>45560</v>
      </c>
      <c r="B1000">
        <v>98.5</v>
      </c>
    </row>
    <row r="1001" spans="1:2" x14ac:dyDescent="0.35">
      <c r="A1001" s="1">
        <v>45561</v>
      </c>
      <c r="B1001">
        <v>96</v>
      </c>
    </row>
    <row r="1002" spans="1:2" x14ac:dyDescent="0.35">
      <c r="A1002" s="1">
        <v>45562</v>
      </c>
      <c r="B1002">
        <v>79.099999999999994</v>
      </c>
    </row>
    <row r="1003" spans="1:2" x14ac:dyDescent="0.35">
      <c r="A1003" s="1">
        <v>45563</v>
      </c>
      <c r="B1003">
        <v>77.099999999999994</v>
      </c>
    </row>
    <row r="1004" spans="1:2" x14ac:dyDescent="0.35">
      <c r="A1004" s="1">
        <v>45564</v>
      </c>
      <c r="B1004">
        <v>76.599999999999994</v>
      </c>
    </row>
    <row r="1005" spans="1:2" x14ac:dyDescent="0.35">
      <c r="A1005" s="1">
        <v>45565</v>
      </c>
      <c r="B1005">
        <v>75.3</v>
      </c>
    </row>
    <row r="1006" spans="1:2" x14ac:dyDescent="0.35">
      <c r="A1006" s="1">
        <v>45566</v>
      </c>
      <c r="B1006">
        <v>74.599999999999994</v>
      </c>
    </row>
    <row r="1007" spans="1:2" x14ac:dyDescent="0.35">
      <c r="A1007" s="1">
        <v>45567</v>
      </c>
      <c r="B1007">
        <v>71.3</v>
      </c>
    </row>
    <row r="1008" spans="1:2" x14ac:dyDescent="0.35">
      <c r="A1008" s="1">
        <v>45568</v>
      </c>
      <c r="B1008">
        <v>69.599999999999994</v>
      </c>
    </row>
    <row r="1009" spans="1:2" x14ac:dyDescent="0.35">
      <c r="A1009" s="1">
        <v>45569</v>
      </c>
      <c r="B1009">
        <v>68.8</v>
      </c>
    </row>
    <row r="1010" spans="1:2" x14ac:dyDescent="0.35">
      <c r="A1010" s="1">
        <v>45570</v>
      </c>
      <c r="B1010">
        <v>66.2</v>
      </c>
    </row>
    <row r="1011" spans="1:2" x14ac:dyDescent="0.35">
      <c r="A1011" s="1">
        <v>45571</v>
      </c>
      <c r="B1011">
        <v>64.5</v>
      </c>
    </row>
    <row r="1012" spans="1:2" x14ac:dyDescent="0.35">
      <c r="A1012" s="1">
        <v>45572</v>
      </c>
      <c r="B1012">
        <v>63.8</v>
      </c>
    </row>
    <row r="1013" spans="1:2" x14ac:dyDescent="0.35">
      <c r="A1013" s="1">
        <v>45573</v>
      </c>
      <c r="B1013">
        <v>83</v>
      </c>
    </row>
    <row r="1014" spans="1:2" x14ac:dyDescent="0.35">
      <c r="A1014" s="1">
        <v>45574</v>
      </c>
      <c r="B1014">
        <v>66.599999999999994</v>
      </c>
    </row>
    <row r="1015" spans="1:2" x14ac:dyDescent="0.35">
      <c r="A1015" s="1">
        <v>45575</v>
      </c>
      <c r="B1015">
        <v>60.2</v>
      </c>
    </row>
    <row r="1016" spans="1:2" x14ac:dyDescent="0.35">
      <c r="A1016" s="1">
        <v>45576</v>
      </c>
      <c r="B1016">
        <v>58.1</v>
      </c>
    </row>
    <row r="1017" spans="1:2" x14ac:dyDescent="0.35">
      <c r="A1017" s="1">
        <v>45577</v>
      </c>
      <c r="B1017">
        <v>57.4</v>
      </c>
    </row>
    <row r="1018" spans="1:2" x14ac:dyDescent="0.35">
      <c r="A1018" s="1">
        <v>45578</v>
      </c>
      <c r="B1018">
        <v>56.3</v>
      </c>
    </row>
    <row r="1019" spans="1:2" x14ac:dyDescent="0.35">
      <c r="A1019" s="1">
        <v>45579</v>
      </c>
      <c r="B1019">
        <v>55.3</v>
      </c>
    </row>
    <row r="1020" spans="1:2" x14ac:dyDescent="0.35">
      <c r="A1020" s="1">
        <v>45580</v>
      </c>
      <c r="B1020">
        <v>56.9</v>
      </c>
    </row>
    <row r="1021" spans="1:2" x14ac:dyDescent="0.35">
      <c r="A1021" s="1">
        <v>45581</v>
      </c>
      <c r="B1021">
        <v>56.2</v>
      </c>
    </row>
    <row r="1022" spans="1:2" x14ac:dyDescent="0.35">
      <c r="A1022" s="1">
        <v>45582</v>
      </c>
      <c r="B1022">
        <v>55.4</v>
      </c>
    </row>
    <row r="1023" spans="1:2" x14ac:dyDescent="0.35">
      <c r="A1023" s="1">
        <v>45583</v>
      </c>
      <c r="B1023">
        <v>56.6</v>
      </c>
    </row>
    <row r="1024" spans="1:2" x14ac:dyDescent="0.35">
      <c r="A1024" s="1">
        <v>45584</v>
      </c>
      <c r="B1024">
        <v>56.7</v>
      </c>
    </row>
    <row r="1025" spans="1:2" x14ac:dyDescent="0.35">
      <c r="A1025" s="1">
        <v>45585</v>
      </c>
      <c r="B1025">
        <v>56.1</v>
      </c>
    </row>
    <row r="1026" spans="1:2" x14ac:dyDescent="0.35">
      <c r="A1026" s="1">
        <v>45586</v>
      </c>
      <c r="B1026">
        <v>54.9</v>
      </c>
    </row>
    <row r="1027" spans="1:2" x14ac:dyDescent="0.35">
      <c r="A1027" s="1">
        <v>45587</v>
      </c>
      <c r="B1027">
        <v>54.1</v>
      </c>
    </row>
    <row r="1028" spans="1:2" x14ac:dyDescent="0.35">
      <c r="A1028" s="1">
        <v>45588</v>
      </c>
      <c r="B1028">
        <v>51.9</v>
      </c>
    </row>
    <row r="1029" spans="1:2" x14ac:dyDescent="0.35">
      <c r="A1029" s="1">
        <v>45589</v>
      </c>
      <c r="B1029">
        <v>51.6</v>
      </c>
    </row>
    <row r="1030" spans="1:2" x14ac:dyDescent="0.35">
      <c r="A1030" s="1">
        <v>45590</v>
      </c>
      <c r="B1030">
        <v>49.4</v>
      </c>
    </row>
    <row r="1031" spans="1:2" x14ac:dyDescent="0.35">
      <c r="A1031" s="1">
        <v>45591</v>
      </c>
      <c r="B1031">
        <v>48.6</v>
      </c>
    </row>
    <row r="1032" spans="1:2" x14ac:dyDescent="0.35">
      <c r="A1032" s="1">
        <v>45592</v>
      </c>
      <c r="B1032">
        <v>49.1</v>
      </c>
    </row>
    <row r="1033" spans="1:2" x14ac:dyDescent="0.35">
      <c r="A1033" s="1">
        <v>45593</v>
      </c>
      <c r="B1033">
        <v>48.6</v>
      </c>
    </row>
    <row r="1034" spans="1:2" x14ac:dyDescent="0.35">
      <c r="A1034" s="1">
        <v>45594</v>
      </c>
      <c r="B1034">
        <v>48.7</v>
      </c>
    </row>
    <row r="1035" spans="1:2" x14ac:dyDescent="0.35">
      <c r="A1035" s="1">
        <v>45595</v>
      </c>
      <c r="B1035">
        <v>47.3</v>
      </c>
    </row>
    <row r="1036" spans="1:2" x14ac:dyDescent="0.35">
      <c r="A1036" s="1">
        <v>45596</v>
      </c>
      <c r="B1036">
        <v>44.4</v>
      </c>
    </row>
    <row r="1037" spans="1:2" x14ac:dyDescent="0.35">
      <c r="A1037" s="1">
        <v>45597</v>
      </c>
      <c r="B1037">
        <v>44.8</v>
      </c>
    </row>
    <row r="1038" spans="1:2" x14ac:dyDescent="0.35">
      <c r="A1038" s="1">
        <v>45598</v>
      </c>
      <c r="B1038">
        <v>44.4</v>
      </c>
    </row>
    <row r="1039" spans="1:2" x14ac:dyDescent="0.35">
      <c r="A1039" s="1">
        <v>45599</v>
      </c>
      <c r="B1039">
        <v>44.7</v>
      </c>
    </row>
    <row r="1040" spans="1:2" x14ac:dyDescent="0.35">
      <c r="A1040" s="1">
        <v>45600</v>
      </c>
      <c r="B1040">
        <v>42.2</v>
      </c>
    </row>
    <row r="1041" spans="1:2" x14ac:dyDescent="0.35">
      <c r="A1041" s="1">
        <v>45601</v>
      </c>
      <c r="B1041">
        <v>42.9</v>
      </c>
    </row>
    <row r="1042" spans="1:2" x14ac:dyDescent="0.35">
      <c r="A1042" s="1">
        <v>45602</v>
      </c>
      <c r="B1042">
        <v>41.8</v>
      </c>
    </row>
    <row r="1043" spans="1:2" x14ac:dyDescent="0.35">
      <c r="A1043" s="1">
        <v>45603</v>
      </c>
      <c r="B1043">
        <v>42.8</v>
      </c>
    </row>
    <row r="1044" spans="1:2" x14ac:dyDescent="0.35">
      <c r="A1044" s="1">
        <v>45604</v>
      </c>
      <c r="B1044">
        <v>44.1</v>
      </c>
    </row>
    <row r="1045" spans="1:2" x14ac:dyDescent="0.35">
      <c r="A1045" s="1">
        <v>45605</v>
      </c>
      <c r="B1045">
        <v>43.3</v>
      </c>
    </row>
    <row r="1046" spans="1:2" x14ac:dyDescent="0.35">
      <c r="A1046" s="1">
        <v>45606</v>
      </c>
      <c r="B1046">
        <v>42.9</v>
      </c>
    </row>
    <row r="1047" spans="1:2" x14ac:dyDescent="0.35">
      <c r="A1047" s="1">
        <v>45607</v>
      </c>
      <c r="B1047">
        <v>42.2</v>
      </c>
    </row>
    <row r="1048" spans="1:2" x14ac:dyDescent="0.35">
      <c r="A1048" s="1">
        <v>45608</v>
      </c>
      <c r="B1048">
        <v>41.8</v>
      </c>
    </row>
    <row r="1049" spans="1:2" x14ac:dyDescent="0.35">
      <c r="A1049" s="1">
        <v>45609</v>
      </c>
      <c r="B1049">
        <v>39.799999999999997</v>
      </c>
    </row>
    <row r="1050" spans="1:2" x14ac:dyDescent="0.35">
      <c r="A1050" s="1">
        <v>45610</v>
      </c>
      <c r="B1050">
        <v>39.200000000000003</v>
      </c>
    </row>
    <row r="1051" spans="1:2" x14ac:dyDescent="0.35">
      <c r="A1051" s="1">
        <v>45611</v>
      </c>
      <c r="B1051">
        <v>40.1</v>
      </c>
    </row>
    <row r="1052" spans="1:2" x14ac:dyDescent="0.35">
      <c r="A1052" s="1">
        <v>45612</v>
      </c>
      <c r="B1052">
        <v>40.1</v>
      </c>
    </row>
    <row r="1053" spans="1:2" x14ac:dyDescent="0.35">
      <c r="A1053" s="1">
        <v>45613</v>
      </c>
      <c r="B1053">
        <v>37.9</v>
      </c>
    </row>
    <row r="1054" spans="1:2" x14ac:dyDescent="0.35">
      <c r="A1054" s="1">
        <v>45614</v>
      </c>
      <c r="B1054">
        <v>39.4</v>
      </c>
    </row>
    <row r="1055" spans="1:2" x14ac:dyDescent="0.35">
      <c r="A1055" s="1">
        <v>45615</v>
      </c>
      <c r="B1055">
        <v>38.5</v>
      </c>
    </row>
    <row r="1056" spans="1:2" x14ac:dyDescent="0.35">
      <c r="A1056" s="1">
        <v>45616</v>
      </c>
      <c r="B1056">
        <v>38.200000000000003</v>
      </c>
    </row>
    <row r="1057" spans="1:2" x14ac:dyDescent="0.35">
      <c r="A1057" s="1">
        <v>45617</v>
      </c>
      <c r="B1057">
        <v>37.6</v>
      </c>
    </row>
    <row r="1058" spans="1:2" x14ac:dyDescent="0.35">
      <c r="A1058" s="1">
        <v>45618</v>
      </c>
      <c r="B1058">
        <v>38.200000000000003</v>
      </c>
    </row>
    <row r="1059" spans="1:2" x14ac:dyDescent="0.35">
      <c r="A1059" s="1">
        <v>45619</v>
      </c>
      <c r="B1059">
        <v>37.1</v>
      </c>
    </row>
    <row r="1060" spans="1:2" x14ac:dyDescent="0.35">
      <c r="A1060" s="1">
        <v>45620</v>
      </c>
      <c r="B1060">
        <v>36.6</v>
      </c>
    </row>
    <row r="1061" spans="1:2" x14ac:dyDescent="0.35">
      <c r="A1061" s="1">
        <v>45621</v>
      </c>
      <c r="B1061">
        <v>34.6</v>
      </c>
    </row>
    <row r="1062" spans="1:2" x14ac:dyDescent="0.35">
      <c r="A1062" s="1">
        <v>45622</v>
      </c>
      <c r="B1062">
        <v>32.299999999999997</v>
      </c>
    </row>
    <row r="1063" spans="1:2" x14ac:dyDescent="0.35">
      <c r="A1063" s="1">
        <v>45623</v>
      </c>
      <c r="B1063">
        <v>33.799999999999997</v>
      </c>
    </row>
    <row r="1064" spans="1:2" x14ac:dyDescent="0.35">
      <c r="A1064" s="1">
        <v>45624</v>
      </c>
      <c r="B1064">
        <v>34.9</v>
      </c>
    </row>
    <row r="1065" spans="1:2" x14ac:dyDescent="0.35">
      <c r="A1065" s="1">
        <v>45625</v>
      </c>
      <c r="B1065">
        <v>34.299999999999997</v>
      </c>
    </row>
    <row r="1066" spans="1:2" x14ac:dyDescent="0.35">
      <c r="A1066" s="1">
        <v>45626</v>
      </c>
      <c r="B1066">
        <v>33</v>
      </c>
    </row>
    <row r="1067" spans="1:2" x14ac:dyDescent="0.35">
      <c r="A1067" s="1">
        <v>45627</v>
      </c>
      <c r="B1067">
        <v>31.4</v>
      </c>
    </row>
    <row r="1068" spans="1:2" x14ac:dyDescent="0.35">
      <c r="A1068" s="1">
        <v>45628</v>
      </c>
      <c r="B1068">
        <v>32.4</v>
      </c>
    </row>
    <row r="1069" spans="1:2" x14ac:dyDescent="0.35">
      <c r="A1069" s="1">
        <v>45629</v>
      </c>
      <c r="B1069">
        <v>34.299999999999997</v>
      </c>
    </row>
    <row r="1070" spans="1:2" x14ac:dyDescent="0.35">
      <c r="A1070" s="1">
        <v>45630</v>
      </c>
      <c r="B1070">
        <v>33.799999999999997</v>
      </c>
    </row>
    <row r="1071" spans="1:2" x14ac:dyDescent="0.35">
      <c r="A1071" s="1">
        <v>45631</v>
      </c>
      <c r="B1071">
        <v>34</v>
      </c>
    </row>
    <row r="1072" spans="1:2" x14ac:dyDescent="0.35">
      <c r="A1072" s="1">
        <v>45632</v>
      </c>
      <c r="B1072">
        <v>34.6</v>
      </c>
    </row>
    <row r="1073" spans="1:2" x14ac:dyDescent="0.35">
      <c r="A1073" s="1">
        <v>45633</v>
      </c>
      <c r="B1073">
        <v>34.700000000000003</v>
      </c>
    </row>
    <row r="1074" spans="1:2" x14ac:dyDescent="0.35">
      <c r="A1074" s="1">
        <v>45634</v>
      </c>
      <c r="B1074">
        <v>33</v>
      </c>
    </row>
    <row r="1075" spans="1:2" x14ac:dyDescent="0.35">
      <c r="A1075" s="1">
        <v>45635</v>
      </c>
      <c r="B1075">
        <v>32.200000000000003</v>
      </c>
    </row>
    <row r="1076" spans="1:2" x14ac:dyDescent="0.35">
      <c r="A1076" s="1">
        <v>45636</v>
      </c>
      <c r="B1076">
        <v>33</v>
      </c>
    </row>
    <row r="1077" spans="1:2" x14ac:dyDescent="0.35">
      <c r="A1077" s="1">
        <v>45637</v>
      </c>
      <c r="B1077">
        <v>32.5</v>
      </c>
    </row>
    <row r="1078" spans="1:2" x14ac:dyDescent="0.35">
      <c r="A1078" s="1">
        <v>45638</v>
      </c>
      <c r="B1078">
        <v>31.4</v>
      </c>
    </row>
    <row r="1079" spans="1:2" x14ac:dyDescent="0.35">
      <c r="A1079" s="1">
        <v>45639</v>
      </c>
      <c r="B1079">
        <v>30.6</v>
      </c>
    </row>
    <row r="1080" spans="1:2" x14ac:dyDescent="0.35">
      <c r="A1080" s="1">
        <v>45640</v>
      </c>
      <c r="B1080">
        <v>30</v>
      </c>
    </row>
    <row r="1081" spans="1:2" x14ac:dyDescent="0.35">
      <c r="A1081" s="1">
        <v>45641</v>
      </c>
      <c r="B1081">
        <v>29.6</v>
      </c>
    </row>
    <row r="1082" spans="1:2" x14ac:dyDescent="0.35">
      <c r="A1082" s="1">
        <v>45642</v>
      </c>
      <c r="B1082">
        <v>29.1</v>
      </c>
    </row>
    <row r="1083" spans="1:2" x14ac:dyDescent="0.35">
      <c r="A1083" s="1">
        <v>45643</v>
      </c>
      <c r="B1083">
        <v>30.6</v>
      </c>
    </row>
    <row r="1084" spans="1:2" x14ac:dyDescent="0.35">
      <c r="A1084" s="1">
        <v>45644</v>
      </c>
      <c r="B1084">
        <v>28.9</v>
      </c>
    </row>
    <row r="1085" spans="1:2" x14ac:dyDescent="0.35">
      <c r="A1085" s="1">
        <v>45645</v>
      </c>
      <c r="B1085">
        <v>28.4</v>
      </c>
    </row>
    <row r="1086" spans="1:2" x14ac:dyDescent="0.35">
      <c r="A1086" s="1">
        <v>45646</v>
      </c>
      <c r="B1086">
        <v>27.9</v>
      </c>
    </row>
    <row r="1087" spans="1:2" x14ac:dyDescent="0.35">
      <c r="A1087" s="1">
        <v>45647</v>
      </c>
      <c r="B1087">
        <v>27.1</v>
      </c>
    </row>
    <row r="1088" spans="1:2" x14ac:dyDescent="0.35">
      <c r="A1088" s="1">
        <v>45648</v>
      </c>
      <c r="B1088">
        <v>26.7</v>
      </c>
    </row>
    <row r="1089" spans="1:2" x14ac:dyDescent="0.35">
      <c r="A1089" s="1">
        <v>45649</v>
      </c>
      <c r="B1089">
        <v>26.3</v>
      </c>
    </row>
    <row r="1090" spans="1:2" x14ac:dyDescent="0.35">
      <c r="A1090" s="1">
        <v>45650</v>
      </c>
      <c r="B1090">
        <v>25.7</v>
      </c>
    </row>
    <row r="1091" spans="1:2" x14ac:dyDescent="0.35">
      <c r="A1091" s="1">
        <v>45651</v>
      </c>
      <c r="B1091">
        <v>25.8</v>
      </c>
    </row>
    <row r="1092" spans="1:2" x14ac:dyDescent="0.35">
      <c r="A1092" s="1">
        <v>45652</v>
      </c>
      <c r="B1092">
        <v>24.8</v>
      </c>
    </row>
    <row r="1093" spans="1:2" x14ac:dyDescent="0.35">
      <c r="A1093" s="1">
        <v>45653</v>
      </c>
      <c r="B1093">
        <v>24.6</v>
      </c>
    </row>
    <row r="1094" spans="1:2" x14ac:dyDescent="0.35">
      <c r="A1094" s="1">
        <v>45654</v>
      </c>
      <c r="B1094">
        <v>25.2</v>
      </c>
    </row>
    <row r="1095" spans="1:2" x14ac:dyDescent="0.35">
      <c r="A1095" s="1">
        <v>45655</v>
      </c>
      <c r="B1095">
        <v>25.4</v>
      </c>
    </row>
    <row r="1096" spans="1:2" x14ac:dyDescent="0.35">
      <c r="A1096" s="1">
        <v>45656</v>
      </c>
      <c r="B1096">
        <v>25.1</v>
      </c>
    </row>
    <row r="1097" spans="1:2" x14ac:dyDescent="0.35">
      <c r="A1097" s="1">
        <v>45657</v>
      </c>
      <c r="B1097">
        <v>25.6</v>
      </c>
    </row>
    <row r="1098" spans="1:2" x14ac:dyDescent="0.35">
      <c r="A1098" s="1">
        <v>45658</v>
      </c>
      <c r="B1098">
        <v>25.5</v>
      </c>
    </row>
    <row r="1099" spans="1:2" x14ac:dyDescent="0.35">
      <c r="A1099" s="1">
        <v>45659</v>
      </c>
      <c r="B1099">
        <v>25.3</v>
      </c>
    </row>
    <row r="1100" spans="1:2" x14ac:dyDescent="0.35">
      <c r="A1100" s="1">
        <v>45660</v>
      </c>
      <c r="B1100">
        <v>25.2</v>
      </c>
    </row>
    <row r="1101" spans="1:2" x14ac:dyDescent="0.35">
      <c r="A1101" s="1">
        <v>45661</v>
      </c>
      <c r="B1101">
        <v>25.3</v>
      </c>
    </row>
    <row r="1102" spans="1:2" x14ac:dyDescent="0.35">
      <c r="A1102" s="1">
        <v>45662</v>
      </c>
      <c r="B1102">
        <v>25.4</v>
      </c>
    </row>
    <row r="1103" spans="1:2" x14ac:dyDescent="0.35">
      <c r="A1103" s="1">
        <v>45663</v>
      </c>
      <c r="B1103">
        <v>25.3</v>
      </c>
    </row>
    <row r="1104" spans="1:2" x14ac:dyDescent="0.35">
      <c r="A1104" s="1">
        <v>45664</v>
      </c>
      <c r="B1104">
        <v>25</v>
      </c>
    </row>
    <row r="1105" spans="1:2" x14ac:dyDescent="0.35">
      <c r="A1105" s="1">
        <v>45665</v>
      </c>
      <c r="B1105">
        <v>24.7</v>
      </c>
    </row>
    <row r="1106" spans="1:2" x14ac:dyDescent="0.35">
      <c r="A1106" s="1">
        <v>45666</v>
      </c>
      <c r="B1106">
        <v>24.6</v>
      </c>
    </row>
    <row r="1107" spans="1:2" x14ac:dyDescent="0.35">
      <c r="A1107" s="1">
        <v>45667</v>
      </c>
      <c r="B1107">
        <v>24.3</v>
      </c>
    </row>
    <row r="1108" spans="1:2" x14ac:dyDescent="0.35">
      <c r="A1108" s="1">
        <v>45668</v>
      </c>
      <c r="B1108">
        <v>24</v>
      </c>
    </row>
    <row r="1109" spans="1:2" x14ac:dyDescent="0.35">
      <c r="A1109" s="1">
        <v>45669</v>
      </c>
      <c r="B1109">
        <v>23.7</v>
      </c>
    </row>
    <row r="1110" spans="1:2" x14ac:dyDescent="0.35">
      <c r="A1110" s="1">
        <v>45670</v>
      </c>
      <c r="B1110">
        <v>23.3</v>
      </c>
    </row>
    <row r="1111" spans="1:2" x14ac:dyDescent="0.35">
      <c r="A1111" s="1">
        <v>45671</v>
      </c>
      <c r="B1111">
        <v>22.8</v>
      </c>
    </row>
    <row r="1112" spans="1:2" x14ac:dyDescent="0.35">
      <c r="A1112" s="1">
        <v>45672</v>
      </c>
      <c r="B1112">
        <v>22.3</v>
      </c>
    </row>
    <row r="1113" spans="1:2" x14ac:dyDescent="0.35">
      <c r="A1113" s="1">
        <v>45673</v>
      </c>
      <c r="B1113">
        <v>21.8</v>
      </c>
    </row>
    <row r="1114" spans="1:2" x14ac:dyDescent="0.35">
      <c r="A1114" s="1">
        <v>45674</v>
      </c>
      <c r="B1114">
        <v>21.1</v>
      </c>
    </row>
    <row r="1115" spans="1:2" x14ac:dyDescent="0.35">
      <c r="A1115" s="1">
        <v>45675</v>
      </c>
      <c r="B1115">
        <v>20.100000000000001</v>
      </c>
    </row>
    <row r="1116" spans="1:2" x14ac:dyDescent="0.35">
      <c r="A1116" s="1">
        <v>45676</v>
      </c>
      <c r="B1116">
        <v>19.5</v>
      </c>
    </row>
    <row r="1117" spans="1:2" x14ac:dyDescent="0.35">
      <c r="A1117" s="1">
        <v>45677</v>
      </c>
      <c r="B1117">
        <v>19.399999999999999</v>
      </c>
    </row>
    <row r="1118" spans="1:2" x14ac:dyDescent="0.35">
      <c r="A1118" s="1">
        <v>45678</v>
      </c>
      <c r="B1118">
        <v>20.2</v>
      </c>
    </row>
    <row r="1119" spans="1:2" x14ac:dyDescent="0.35">
      <c r="A1119" s="1">
        <v>45679</v>
      </c>
      <c r="B1119">
        <v>20.9</v>
      </c>
    </row>
    <row r="1120" spans="1:2" x14ac:dyDescent="0.35">
      <c r="A1120" s="1">
        <v>45680</v>
      </c>
      <c r="B1120">
        <v>21.3</v>
      </c>
    </row>
    <row r="1121" spans="1:2" x14ac:dyDescent="0.35">
      <c r="A1121" s="1">
        <v>45681</v>
      </c>
      <c r="B1121">
        <v>21.3</v>
      </c>
    </row>
    <row r="1122" spans="1:2" x14ac:dyDescent="0.35">
      <c r="A1122" s="1">
        <v>45682</v>
      </c>
      <c r="B1122">
        <v>21.4</v>
      </c>
    </row>
    <row r="1123" spans="1:2" x14ac:dyDescent="0.35">
      <c r="A1123" s="1">
        <v>45683</v>
      </c>
      <c r="B1123">
        <v>21.3</v>
      </c>
    </row>
    <row r="1124" spans="1:2" x14ac:dyDescent="0.35">
      <c r="A1124" s="1">
        <v>45684</v>
      </c>
      <c r="B1124">
        <v>21.4</v>
      </c>
    </row>
    <row r="1125" spans="1:2" x14ac:dyDescent="0.35">
      <c r="A1125" s="1">
        <v>45685</v>
      </c>
      <c r="B1125">
        <v>21.9</v>
      </c>
    </row>
    <row r="1126" spans="1:2" x14ac:dyDescent="0.35">
      <c r="A1126" s="1">
        <v>45686</v>
      </c>
      <c r="B1126">
        <v>22.9</v>
      </c>
    </row>
    <row r="1127" spans="1:2" x14ac:dyDescent="0.35">
      <c r="A1127" s="1">
        <v>45687</v>
      </c>
      <c r="B1127">
        <v>23.6</v>
      </c>
    </row>
    <row r="1128" spans="1:2" x14ac:dyDescent="0.35">
      <c r="A1128" s="1">
        <v>45688</v>
      </c>
      <c r="B1128">
        <v>23.9</v>
      </c>
    </row>
    <row r="1129" spans="1:2" x14ac:dyDescent="0.35">
      <c r="A1129" s="1">
        <v>45689</v>
      </c>
      <c r="B1129">
        <v>23.9</v>
      </c>
    </row>
    <row r="1130" spans="1:2" x14ac:dyDescent="0.35">
      <c r="A1130" s="1">
        <v>45690</v>
      </c>
      <c r="B1130">
        <v>23.7</v>
      </c>
    </row>
    <row r="1131" spans="1:2" x14ac:dyDescent="0.35">
      <c r="A1131" s="1">
        <v>45691</v>
      </c>
      <c r="B1131">
        <v>23.4</v>
      </c>
    </row>
    <row r="1132" spans="1:2" x14ac:dyDescent="0.35">
      <c r="A1132" s="1">
        <v>45692</v>
      </c>
      <c r="B1132">
        <v>23.1</v>
      </c>
    </row>
    <row r="1133" spans="1:2" x14ac:dyDescent="0.35">
      <c r="A1133" s="1">
        <v>45693</v>
      </c>
      <c r="B1133">
        <v>22.8</v>
      </c>
    </row>
    <row r="1134" spans="1:2" x14ac:dyDescent="0.35">
      <c r="A1134" s="1">
        <v>45694</v>
      </c>
      <c r="B1134">
        <v>22.6</v>
      </c>
    </row>
    <row r="1135" spans="1:2" x14ac:dyDescent="0.35">
      <c r="A1135" s="1">
        <v>45695</v>
      </c>
      <c r="B1135">
        <v>22.1</v>
      </c>
    </row>
    <row r="1136" spans="1:2" x14ac:dyDescent="0.35">
      <c r="A1136" s="1">
        <v>45696</v>
      </c>
      <c r="B1136">
        <v>21.2</v>
      </c>
    </row>
    <row r="1137" spans="1:2" x14ac:dyDescent="0.35">
      <c r="A1137" s="1">
        <v>45697</v>
      </c>
      <c r="B1137">
        <v>20.100000000000001</v>
      </c>
    </row>
    <row r="1138" spans="1:2" x14ac:dyDescent="0.35">
      <c r="A1138" s="1">
        <v>45698</v>
      </c>
      <c r="B1138">
        <v>19.600000000000001</v>
      </c>
    </row>
    <row r="1139" spans="1:2" x14ac:dyDescent="0.35">
      <c r="A1139" s="1">
        <v>45699</v>
      </c>
      <c r="B1139">
        <v>19.5</v>
      </c>
    </row>
    <row r="1140" spans="1:2" x14ac:dyDescent="0.35">
      <c r="A1140" s="1">
        <v>45700</v>
      </c>
      <c r="B1140">
        <v>19.8</v>
      </c>
    </row>
    <row r="1141" spans="1:2" x14ac:dyDescent="0.35">
      <c r="A1141" s="1">
        <v>45701</v>
      </c>
      <c r="B1141">
        <v>20.3</v>
      </c>
    </row>
    <row r="1142" spans="1:2" x14ac:dyDescent="0.35">
      <c r="A1142" s="1">
        <v>45702</v>
      </c>
      <c r="B1142">
        <v>20.7</v>
      </c>
    </row>
    <row r="1143" spans="1:2" x14ac:dyDescent="0.35">
      <c r="A1143" s="1">
        <v>45703</v>
      </c>
      <c r="B1143">
        <v>21.1</v>
      </c>
    </row>
    <row r="1144" spans="1:2" x14ac:dyDescent="0.35">
      <c r="A1144" s="1">
        <v>45704</v>
      </c>
      <c r="B1144">
        <v>21.1</v>
      </c>
    </row>
    <row r="1145" spans="1:2" x14ac:dyDescent="0.35">
      <c r="A1145" s="1">
        <v>45705</v>
      </c>
      <c r="B1145">
        <v>20.9</v>
      </c>
    </row>
    <row r="1146" spans="1:2" x14ac:dyDescent="0.35">
      <c r="A1146" s="1">
        <v>45706</v>
      </c>
      <c r="B1146">
        <v>20.399999999999999</v>
      </c>
    </row>
    <row r="1147" spans="1:2" x14ac:dyDescent="0.35">
      <c r="A1147" s="1">
        <v>45707</v>
      </c>
      <c r="B1147">
        <v>20</v>
      </c>
    </row>
    <row r="1148" spans="1:2" x14ac:dyDescent="0.35">
      <c r="A1148" s="1">
        <v>45708</v>
      </c>
      <c r="B1148">
        <v>20.3</v>
      </c>
    </row>
    <row r="1149" spans="1:2" x14ac:dyDescent="0.35">
      <c r="A1149" s="1">
        <v>45709</v>
      </c>
      <c r="B1149">
        <v>20.8</v>
      </c>
    </row>
    <row r="1150" spans="1:2" x14ac:dyDescent="0.35">
      <c r="A1150" s="1">
        <v>45710</v>
      </c>
      <c r="B1150">
        <v>21.6</v>
      </c>
    </row>
    <row r="1151" spans="1:2" x14ac:dyDescent="0.35">
      <c r="A1151" s="1">
        <v>45711</v>
      </c>
      <c r="B1151">
        <v>22.6</v>
      </c>
    </row>
    <row r="1152" spans="1:2" x14ac:dyDescent="0.35">
      <c r="A1152" s="1">
        <v>45712</v>
      </c>
      <c r="B1152">
        <v>23.5</v>
      </c>
    </row>
    <row r="1153" spans="1:2" x14ac:dyDescent="0.35">
      <c r="A1153" s="1">
        <v>45713</v>
      </c>
      <c r="B1153">
        <v>24.1</v>
      </c>
    </row>
    <row r="1154" spans="1:2" x14ac:dyDescent="0.35">
      <c r="A1154" s="1">
        <v>45714</v>
      </c>
      <c r="B1154">
        <v>24.7</v>
      </c>
    </row>
    <row r="1155" spans="1:2" x14ac:dyDescent="0.35">
      <c r="A1155" s="1">
        <v>45715</v>
      </c>
      <c r="B1155">
        <v>25.3</v>
      </c>
    </row>
    <row r="1156" spans="1:2" x14ac:dyDescent="0.35">
      <c r="A1156" s="1">
        <v>45716</v>
      </c>
      <c r="B1156">
        <v>25.3</v>
      </c>
    </row>
    <row r="1157" spans="1:2" x14ac:dyDescent="0.35">
      <c r="A1157" s="1">
        <v>45717</v>
      </c>
      <c r="B1157">
        <v>25.2</v>
      </c>
    </row>
    <row r="1158" spans="1:2" x14ac:dyDescent="0.35">
      <c r="A1158" s="1">
        <v>45718</v>
      </c>
      <c r="B1158">
        <v>24.5</v>
      </c>
    </row>
    <row r="1159" spans="1:2" x14ac:dyDescent="0.35">
      <c r="A1159" s="1">
        <v>45719</v>
      </c>
      <c r="B1159">
        <v>24.2</v>
      </c>
    </row>
    <row r="1160" spans="1:2" x14ac:dyDescent="0.35">
      <c r="A1160" s="1">
        <v>45720</v>
      </c>
      <c r="B1160">
        <v>24.1</v>
      </c>
    </row>
    <row r="1161" spans="1:2" x14ac:dyDescent="0.35">
      <c r="A1161" s="1">
        <v>45721</v>
      </c>
      <c r="B1161">
        <v>23.6</v>
      </c>
    </row>
    <row r="1162" spans="1:2" x14ac:dyDescent="0.35">
      <c r="A1162" s="1">
        <v>45722</v>
      </c>
      <c r="B1162">
        <v>23.2</v>
      </c>
    </row>
    <row r="1163" spans="1:2" x14ac:dyDescent="0.35">
      <c r="A1163" s="1">
        <v>45723</v>
      </c>
      <c r="B1163">
        <v>23.6</v>
      </c>
    </row>
    <row r="1164" spans="1:2" x14ac:dyDescent="0.35">
      <c r="A1164" s="1">
        <v>45724</v>
      </c>
      <c r="B1164">
        <v>24.3</v>
      </c>
    </row>
    <row r="1165" spans="1:2" x14ac:dyDescent="0.35">
      <c r="A1165" s="1">
        <v>45725</v>
      </c>
      <c r="B1165">
        <v>25</v>
      </c>
    </row>
    <row r="1166" spans="1:2" x14ac:dyDescent="0.35">
      <c r="A1166" s="1">
        <v>45726</v>
      </c>
      <c r="B1166">
        <v>25.5</v>
      </c>
    </row>
    <row r="1167" spans="1:2" x14ac:dyDescent="0.35">
      <c r="A1167" s="1">
        <v>45727</v>
      </c>
      <c r="B1167">
        <v>26</v>
      </c>
    </row>
    <row r="1168" spans="1:2" x14ac:dyDescent="0.35">
      <c r="A1168" s="1">
        <v>45728</v>
      </c>
      <c r="B1168">
        <v>26.2</v>
      </c>
    </row>
    <row r="1169" spans="1:2" x14ac:dyDescent="0.35">
      <c r="A1169" s="1">
        <v>45729</v>
      </c>
      <c r="B1169">
        <v>26</v>
      </c>
    </row>
    <row r="1170" spans="1:2" x14ac:dyDescent="0.35">
      <c r="A1170" s="1">
        <v>45730</v>
      </c>
      <c r="B1170">
        <v>26</v>
      </c>
    </row>
    <row r="1171" spans="1:2" x14ac:dyDescent="0.35">
      <c r="A1171" s="1">
        <v>45731</v>
      </c>
      <c r="B1171">
        <v>25.7</v>
      </c>
    </row>
    <row r="1172" spans="1:2" x14ac:dyDescent="0.35">
      <c r="A1172" s="1">
        <v>45732</v>
      </c>
      <c r="B1172">
        <v>26.9</v>
      </c>
    </row>
    <row r="1173" spans="1:2" x14ac:dyDescent="0.35">
      <c r="A1173" s="1">
        <v>45733</v>
      </c>
      <c r="B1173">
        <v>28.3</v>
      </c>
    </row>
    <row r="1174" spans="1:2" x14ac:dyDescent="0.35">
      <c r="A1174" s="1">
        <v>45734</v>
      </c>
      <c r="B1174">
        <v>27.5</v>
      </c>
    </row>
    <row r="1175" spans="1:2" x14ac:dyDescent="0.35">
      <c r="A1175" s="1">
        <v>45735</v>
      </c>
      <c r="B1175">
        <v>21.6</v>
      </c>
    </row>
    <row r="1176" spans="1:2" x14ac:dyDescent="0.35">
      <c r="A1176" s="1">
        <v>45736</v>
      </c>
      <c r="B1176">
        <v>27.4</v>
      </c>
    </row>
    <row r="1177" spans="1:2" x14ac:dyDescent="0.35">
      <c r="A1177" s="1">
        <v>45737</v>
      </c>
      <c r="B1177">
        <v>27</v>
      </c>
    </row>
    <row r="1178" spans="1:2" x14ac:dyDescent="0.35">
      <c r="A1178" s="1">
        <v>45738</v>
      </c>
      <c r="B1178">
        <v>27.7</v>
      </c>
    </row>
    <row r="1179" spans="1:2" x14ac:dyDescent="0.35">
      <c r="A1179" s="1">
        <v>45739</v>
      </c>
      <c r="B1179">
        <v>29.1</v>
      </c>
    </row>
    <row r="1180" spans="1:2" x14ac:dyDescent="0.35">
      <c r="A1180" s="1">
        <v>45740</v>
      </c>
      <c r="B1180">
        <v>29.8</v>
      </c>
    </row>
    <row r="1181" spans="1:2" x14ac:dyDescent="0.35">
      <c r="A1181" s="1">
        <v>45741</v>
      </c>
      <c r="B1181">
        <v>29.2</v>
      </c>
    </row>
    <row r="1182" spans="1:2" x14ac:dyDescent="0.35">
      <c r="A1182" s="1">
        <v>45742</v>
      </c>
      <c r="B1182">
        <v>30.2</v>
      </c>
    </row>
    <row r="1183" spans="1:2" x14ac:dyDescent="0.35">
      <c r="A1183" s="1">
        <v>45743</v>
      </c>
      <c r="B1183">
        <v>30.6</v>
      </c>
    </row>
    <row r="1184" spans="1:2" x14ac:dyDescent="0.35">
      <c r="A1184" s="1">
        <v>45744</v>
      </c>
      <c r="B1184">
        <v>31.2</v>
      </c>
    </row>
    <row r="1185" spans="1:2" x14ac:dyDescent="0.35">
      <c r="A1185" s="1">
        <v>45745</v>
      </c>
      <c r="B1185">
        <v>30</v>
      </c>
    </row>
    <row r="1186" spans="1:2" x14ac:dyDescent="0.35">
      <c r="A1186" s="1">
        <v>45746</v>
      </c>
      <c r="B1186">
        <v>28.8</v>
      </c>
    </row>
    <row r="1187" spans="1:2" x14ac:dyDescent="0.35">
      <c r="A1187" s="1">
        <v>45747</v>
      </c>
      <c r="B1187">
        <v>27.8</v>
      </c>
    </row>
    <row r="1188" spans="1:2" x14ac:dyDescent="0.35">
      <c r="A1188" s="1">
        <v>45748</v>
      </c>
      <c r="B1188">
        <v>27</v>
      </c>
    </row>
    <row r="1189" spans="1:2" x14ac:dyDescent="0.35">
      <c r="A1189" s="1">
        <v>45749</v>
      </c>
      <c r="B1189">
        <v>27.3</v>
      </c>
    </row>
    <row r="1190" spans="1:2" x14ac:dyDescent="0.35">
      <c r="A1190" s="1">
        <v>45750</v>
      </c>
      <c r="B1190">
        <v>27.2</v>
      </c>
    </row>
    <row r="1191" spans="1:2" x14ac:dyDescent="0.35">
      <c r="A1191" s="1">
        <v>45751</v>
      </c>
      <c r="B1191">
        <v>26.6</v>
      </c>
    </row>
    <row r="1192" spans="1:2" x14ac:dyDescent="0.35">
      <c r="A1192" s="1">
        <v>45752</v>
      </c>
      <c r="B1192">
        <v>29.2</v>
      </c>
    </row>
    <row r="1193" spans="1:2" x14ac:dyDescent="0.35">
      <c r="A1193" s="1">
        <v>45753</v>
      </c>
      <c r="B1193">
        <v>31</v>
      </c>
    </row>
    <row r="1194" spans="1:2" x14ac:dyDescent="0.35">
      <c r="A1194" s="1">
        <v>45754</v>
      </c>
      <c r="B1194">
        <v>30.7</v>
      </c>
    </row>
    <row r="1195" spans="1:2" x14ac:dyDescent="0.35">
      <c r="A1195" s="1">
        <v>45755</v>
      </c>
      <c r="B1195">
        <v>31.3</v>
      </c>
    </row>
    <row r="1196" spans="1:2" x14ac:dyDescent="0.35">
      <c r="A1196" s="1">
        <v>45756</v>
      </c>
      <c r="B1196">
        <v>30.2</v>
      </c>
    </row>
    <row r="1197" spans="1:2" x14ac:dyDescent="0.35">
      <c r="A1197" s="1">
        <v>45757</v>
      </c>
      <c r="B1197">
        <v>30.1</v>
      </c>
    </row>
    <row r="1198" spans="1:2" x14ac:dyDescent="0.35">
      <c r="A1198" s="1">
        <v>45758</v>
      </c>
      <c r="B1198">
        <v>32.200000000000003</v>
      </c>
    </row>
    <row r="1199" spans="1:2" x14ac:dyDescent="0.35">
      <c r="A1199" s="1">
        <v>45759</v>
      </c>
      <c r="B1199">
        <v>35.9</v>
      </c>
    </row>
    <row r="1200" spans="1:2" x14ac:dyDescent="0.35">
      <c r="A1200" s="1">
        <v>45760</v>
      </c>
      <c r="B1200">
        <v>34.4</v>
      </c>
    </row>
    <row r="1201" spans="1:2" x14ac:dyDescent="0.35">
      <c r="A1201" s="1">
        <v>45761</v>
      </c>
      <c r="B1201">
        <v>31.9</v>
      </c>
    </row>
    <row r="1202" spans="1:2" x14ac:dyDescent="0.35">
      <c r="A1202" s="1">
        <v>45762</v>
      </c>
      <c r="B1202">
        <v>33.1</v>
      </c>
    </row>
    <row r="1203" spans="1:2" x14ac:dyDescent="0.35">
      <c r="A1203" s="1">
        <v>45763</v>
      </c>
      <c r="B1203">
        <v>35.6</v>
      </c>
    </row>
    <row r="1204" spans="1:2" x14ac:dyDescent="0.35">
      <c r="A1204" s="1">
        <v>45764</v>
      </c>
      <c r="B1204">
        <v>36.200000000000003</v>
      </c>
    </row>
    <row r="1205" spans="1:2" x14ac:dyDescent="0.35">
      <c r="A1205" s="1">
        <v>45765</v>
      </c>
      <c r="B1205">
        <v>33.6</v>
      </c>
    </row>
    <row r="1206" spans="1:2" x14ac:dyDescent="0.35">
      <c r="A1206" s="1">
        <v>45766</v>
      </c>
      <c r="B1206">
        <v>33.200000000000003</v>
      </c>
    </row>
    <row r="1207" spans="1:2" x14ac:dyDescent="0.35">
      <c r="A1207" s="1">
        <v>45767</v>
      </c>
      <c r="B1207">
        <v>34.700000000000003</v>
      </c>
    </row>
    <row r="1208" spans="1:2" x14ac:dyDescent="0.35">
      <c r="A1208" s="1">
        <v>45768</v>
      </c>
      <c r="B1208">
        <v>34.1</v>
      </c>
    </row>
    <row r="1209" spans="1:2" x14ac:dyDescent="0.35">
      <c r="A1209" s="1">
        <v>45769</v>
      </c>
      <c r="B1209">
        <v>32.4</v>
      </c>
    </row>
    <row r="1210" spans="1:2" x14ac:dyDescent="0.35">
      <c r="A1210" s="1">
        <v>45770</v>
      </c>
      <c r="B1210">
        <v>31.3</v>
      </c>
    </row>
    <row r="1211" spans="1:2" x14ac:dyDescent="0.35">
      <c r="A1211" s="1">
        <v>45771</v>
      </c>
      <c r="B1211">
        <v>30.7</v>
      </c>
    </row>
    <row r="1212" spans="1:2" x14ac:dyDescent="0.35">
      <c r="A1212" s="1">
        <v>45772</v>
      </c>
      <c r="B1212">
        <v>30.4</v>
      </c>
    </row>
    <row r="1213" spans="1:2" x14ac:dyDescent="0.35">
      <c r="A1213" s="1">
        <v>45773</v>
      </c>
      <c r="B1213">
        <v>32.1</v>
      </c>
    </row>
    <row r="1214" spans="1:2" x14ac:dyDescent="0.35">
      <c r="A1214" s="1">
        <v>45774</v>
      </c>
      <c r="B1214">
        <v>34.5</v>
      </c>
    </row>
    <row r="1215" spans="1:2" x14ac:dyDescent="0.35">
      <c r="A1215" s="1">
        <v>45775</v>
      </c>
      <c r="B1215">
        <v>39.5</v>
      </c>
    </row>
    <row r="1216" spans="1:2" x14ac:dyDescent="0.35">
      <c r="A1216" s="1">
        <v>45776</v>
      </c>
      <c r="B1216">
        <v>37.700000000000003</v>
      </c>
    </row>
    <row r="1217" spans="1:2" x14ac:dyDescent="0.35">
      <c r="A1217" s="1">
        <v>45777</v>
      </c>
      <c r="B1217">
        <v>42.2</v>
      </c>
    </row>
    <row r="1218" spans="1:2" x14ac:dyDescent="0.35">
      <c r="A1218" s="1">
        <v>45778</v>
      </c>
      <c r="B1218">
        <v>38.700000000000003</v>
      </c>
    </row>
    <row r="1219" spans="1:2" x14ac:dyDescent="0.35">
      <c r="A1219" s="1">
        <v>45779</v>
      </c>
      <c r="B1219">
        <v>38</v>
      </c>
    </row>
    <row r="1220" spans="1:2" x14ac:dyDescent="0.35">
      <c r="A1220" s="1">
        <v>45780</v>
      </c>
      <c r="B1220">
        <v>43</v>
      </c>
    </row>
    <row r="1221" spans="1:2" x14ac:dyDescent="0.35">
      <c r="A1221" s="1">
        <v>45781</v>
      </c>
      <c r="B1221">
        <v>58.5</v>
      </c>
    </row>
    <row r="1222" spans="1:2" x14ac:dyDescent="0.35">
      <c r="A1222" s="1">
        <v>45782</v>
      </c>
      <c r="B1222">
        <v>82.5</v>
      </c>
    </row>
    <row r="1223" spans="1:2" x14ac:dyDescent="0.35">
      <c r="A1223" s="1">
        <v>45783</v>
      </c>
      <c r="B1223">
        <v>74.2</v>
      </c>
    </row>
    <row r="1224" spans="1:2" x14ac:dyDescent="0.35">
      <c r="A1224" s="1">
        <v>45784</v>
      </c>
      <c r="B1224">
        <v>71.3</v>
      </c>
    </row>
    <row r="1225" spans="1:2" x14ac:dyDescent="0.35">
      <c r="A1225" s="1">
        <v>45785</v>
      </c>
      <c r="B1225">
        <v>86.7</v>
      </c>
    </row>
    <row r="1226" spans="1:2" x14ac:dyDescent="0.35">
      <c r="A1226" s="1">
        <v>45786</v>
      </c>
      <c r="B1226">
        <v>113</v>
      </c>
    </row>
    <row r="1227" spans="1:2" x14ac:dyDescent="0.35">
      <c r="A1227" s="1">
        <v>45787</v>
      </c>
      <c r="B1227">
        <v>161</v>
      </c>
    </row>
    <row r="1228" spans="1:2" x14ac:dyDescent="0.35">
      <c r="A1228" s="1">
        <v>45788</v>
      </c>
      <c r="B1228">
        <v>259</v>
      </c>
    </row>
    <row r="1229" spans="1:2" x14ac:dyDescent="0.35">
      <c r="A1229" s="1">
        <v>45789</v>
      </c>
      <c r="B1229">
        <v>329</v>
      </c>
    </row>
    <row r="1230" spans="1:2" x14ac:dyDescent="0.35">
      <c r="A1230" s="1">
        <v>45790</v>
      </c>
      <c r="B1230">
        <v>348</v>
      </c>
    </row>
    <row r="1231" spans="1:2" x14ac:dyDescent="0.35">
      <c r="A1231" s="1">
        <v>45791</v>
      </c>
      <c r="B1231">
        <v>281</v>
      </c>
    </row>
    <row r="1232" spans="1:2" x14ac:dyDescent="0.35">
      <c r="A1232" s="1">
        <v>45792</v>
      </c>
      <c r="B1232">
        <v>216</v>
      </c>
    </row>
    <row r="1233" spans="1:2" x14ac:dyDescent="0.35">
      <c r="A1233" s="1">
        <v>45793</v>
      </c>
      <c r="B1233">
        <v>178</v>
      </c>
    </row>
    <row r="1234" spans="1:2" x14ac:dyDescent="0.35">
      <c r="A1234" s="1">
        <v>45794</v>
      </c>
      <c r="B1234">
        <v>165</v>
      </c>
    </row>
    <row r="1235" spans="1:2" x14ac:dyDescent="0.35">
      <c r="A1235" s="1">
        <v>45795</v>
      </c>
      <c r="B1235">
        <v>173</v>
      </c>
    </row>
    <row r="1236" spans="1:2" x14ac:dyDescent="0.35">
      <c r="A1236" s="1">
        <v>45796</v>
      </c>
      <c r="B1236">
        <v>160</v>
      </c>
    </row>
    <row r="1237" spans="1:2" x14ac:dyDescent="0.35">
      <c r="A1237" s="1">
        <v>45797</v>
      </c>
      <c r="B1237">
        <v>147</v>
      </c>
    </row>
    <row r="1238" spans="1:2" x14ac:dyDescent="0.35">
      <c r="A1238" s="1">
        <v>45798</v>
      </c>
      <c r="B1238">
        <v>140</v>
      </c>
    </row>
    <row r="1239" spans="1:2" x14ac:dyDescent="0.35">
      <c r="A1239" s="1">
        <v>45799</v>
      </c>
      <c r="B1239">
        <v>137</v>
      </c>
    </row>
    <row r="1240" spans="1:2" x14ac:dyDescent="0.35">
      <c r="A1240" s="1">
        <v>45800</v>
      </c>
      <c r="B1240">
        <v>146</v>
      </c>
    </row>
    <row r="1241" spans="1:2" x14ac:dyDescent="0.35">
      <c r="A1241" s="1">
        <v>45801</v>
      </c>
      <c r="B1241">
        <v>154</v>
      </c>
    </row>
    <row r="1242" spans="1:2" x14ac:dyDescent="0.35">
      <c r="A1242" s="1">
        <v>45802</v>
      </c>
      <c r="B1242">
        <v>168</v>
      </c>
    </row>
    <row r="1243" spans="1:2" x14ac:dyDescent="0.35">
      <c r="A1243" s="1">
        <v>45803</v>
      </c>
      <c r="B1243">
        <v>219</v>
      </c>
    </row>
    <row r="1244" spans="1:2" x14ac:dyDescent="0.35">
      <c r="A1244" s="1">
        <v>45804</v>
      </c>
      <c r="B1244">
        <v>292</v>
      </c>
    </row>
    <row r="1245" spans="1:2" x14ac:dyDescent="0.35">
      <c r="A1245" s="1">
        <v>45805</v>
      </c>
      <c r="B1245">
        <v>347</v>
      </c>
    </row>
    <row r="1246" spans="1:2" x14ac:dyDescent="0.35">
      <c r="A1246" s="1">
        <v>45806</v>
      </c>
      <c r="B1246">
        <v>364</v>
      </c>
    </row>
    <row r="1247" spans="1:2" x14ac:dyDescent="0.35">
      <c r="A1247" s="1">
        <v>45807</v>
      </c>
      <c r="B1247">
        <v>524</v>
      </c>
    </row>
    <row r="1248" spans="1:2" x14ac:dyDescent="0.35">
      <c r="A1248" s="1">
        <v>45808</v>
      </c>
      <c r="B1248">
        <v>594</v>
      </c>
    </row>
    <row r="1249" spans="1:2" x14ac:dyDescent="0.35">
      <c r="A1249" s="1">
        <v>45809</v>
      </c>
      <c r="B1249">
        <v>667</v>
      </c>
    </row>
    <row r="1250" spans="1:2" x14ac:dyDescent="0.35">
      <c r="A1250" s="1">
        <v>45810</v>
      </c>
      <c r="B1250">
        <v>748</v>
      </c>
    </row>
    <row r="1251" spans="1:2" x14ac:dyDescent="0.35">
      <c r="A1251" s="1">
        <v>45811</v>
      </c>
      <c r="B1251">
        <v>554</v>
      </c>
    </row>
    <row r="1252" spans="1:2" x14ac:dyDescent="0.35">
      <c r="A1252" s="1">
        <v>45812</v>
      </c>
      <c r="B1252">
        <v>418</v>
      </c>
    </row>
    <row r="1253" spans="1:2" x14ac:dyDescent="0.35">
      <c r="A1253" s="1">
        <v>45813</v>
      </c>
      <c r="B1253">
        <v>339</v>
      </c>
    </row>
    <row r="1254" spans="1:2" x14ac:dyDescent="0.35">
      <c r="A1254" s="1">
        <v>45814</v>
      </c>
      <c r="B1254">
        <v>317</v>
      </c>
    </row>
    <row r="1255" spans="1:2" x14ac:dyDescent="0.35">
      <c r="A1255" s="1">
        <v>45815</v>
      </c>
      <c r="B1255">
        <v>349</v>
      </c>
    </row>
    <row r="1256" spans="1:2" x14ac:dyDescent="0.35">
      <c r="A1256" s="1">
        <v>45816</v>
      </c>
      <c r="B1256">
        <v>459</v>
      </c>
    </row>
    <row r="1257" spans="1:2" x14ac:dyDescent="0.35">
      <c r="A1257" s="1">
        <v>45817</v>
      </c>
      <c r="B1257">
        <v>512</v>
      </c>
    </row>
    <row r="1258" spans="1:2" x14ac:dyDescent="0.35">
      <c r="A1258" s="1">
        <v>45818</v>
      </c>
      <c r="B1258">
        <v>534</v>
      </c>
    </row>
    <row r="1259" spans="1:2" x14ac:dyDescent="0.35">
      <c r="A1259" s="1">
        <v>45819</v>
      </c>
      <c r="B1259">
        <v>552</v>
      </c>
    </row>
    <row r="1260" spans="1:2" x14ac:dyDescent="0.35">
      <c r="A1260" s="1">
        <v>45820</v>
      </c>
      <c r="B1260">
        <v>614</v>
      </c>
    </row>
    <row r="1261" spans="1:2" x14ac:dyDescent="0.35">
      <c r="A1261" s="1">
        <v>45821</v>
      </c>
      <c r="B1261">
        <v>612</v>
      </c>
    </row>
    <row r="1262" spans="1:2" x14ac:dyDescent="0.35">
      <c r="A1262" s="1">
        <v>45822</v>
      </c>
      <c r="B1262">
        <v>597</v>
      </c>
    </row>
    <row r="1263" spans="1:2" x14ac:dyDescent="0.35">
      <c r="A1263" s="1">
        <v>45823</v>
      </c>
      <c r="B1263">
        <v>549</v>
      </c>
    </row>
    <row r="1264" spans="1:2" x14ac:dyDescent="0.35">
      <c r="A1264" s="1">
        <v>45824</v>
      </c>
      <c r="B1264">
        <v>526</v>
      </c>
    </row>
    <row r="1265" spans="1:2" x14ac:dyDescent="0.35">
      <c r="A1265" s="1">
        <v>45825</v>
      </c>
      <c r="B1265">
        <v>477</v>
      </c>
    </row>
    <row r="1266" spans="1:2" x14ac:dyDescent="0.35">
      <c r="A1266" s="1">
        <v>45826</v>
      </c>
      <c r="B1266">
        <v>446</v>
      </c>
    </row>
    <row r="1267" spans="1:2" x14ac:dyDescent="0.35">
      <c r="A1267" s="1">
        <v>45827</v>
      </c>
      <c r="B1267">
        <v>450</v>
      </c>
    </row>
    <row r="1268" spans="1:2" x14ac:dyDescent="0.35">
      <c r="A1268" s="1">
        <v>45828</v>
      </c>
      <c r="B1268">
        <v>479</v>
      </c>
    </row>
    <row r="1269" spans="1:2" x14ac:dyDescent="0.35">
      <c r="A1269" s="1">
        <v>45829</v>
      </c>
      <c r="B1269">
        <v>475</v>
      </c>
    </row>
    <row r="1270" spans="1:2" x14ac:dyDescent="0.35">
      <c r="A1270" s="1">
        <v>45830</v>
      </c>
      <c r="B1270">
        <v>452</v>
      </c>
    </row>
    <row r="1271" spans="1:2" x14ac:dyDescent="0.35">
      <c r="A1271" s="1">
        <v>45831</v>
      </c>
      <c r="B1271">
        <v>380</v>
      </c>
    </row>
    <row r="1272" spans="1:2" x14ac:dyDescent="0.35">
      <c r="A1272" s="1">
        <v>45832</v>
      </c>
      <c r="B1272">
        <v>336</v>
      </c>
    </row>
    <row r="1273" spans="1:2" x14ac:dyDescent="0.35">
      <c r="A1273" s="1">
        <v>45833</v>
      </c>
      <c r="B1273">
        <v>319</v>
      </c>
    </row>
    <row r="1274" spans="1:2" x14ac:dyDescent="0.35">
      <c r="A1274" s="1">
        <v>45834</v>
      </c>
      <c r="B1274">
        <v>316</v>
      </c>
    </row>
    <row r="1275" spans="1:2" x14ac:dyDescent="0.35">
      <c r="A1275" s="1">
        <v>45835</v>
      </c>
      <c r="B1275">
        <v>327</v>
      </c>
    </row>
    <row r="1276" spans="1:2" x14ac:dyDescent="0.35">
      <c r="A1276" s="1">
        <v>45836</v>
      </c>
      <c r="B1276">
        <v>355</v>
      </c>
    </row>
    <row r="1277" spans="1:2" x14ac:dyDescent="0.35">
      <c r="A1277" s="1">
        <v>45837</v>
      </c>
      <c r="B1277">
        <v>390</v>
      </c>
    </row>
    <row r="1278" spans="1:2" x14ac:dyDescent="0.35">
      <c r="A1278" s="1">
        <v>45838</v>
      </c>
      <c r="B1278">
        <v>378</v>
      </c>
    </row>
    <row r="1279" spans="1:2" x14ac:dyDescent="0.35">
      <c r="A1279" s="1">
        <v>45839</v>
      </c>
      <c r="B1279">
        <v>370</v>
      </c>
    </row>
    <row r="1280" spans="1:2" x14ac:dyDescent="0.35">
      <c r="A1280" s="1">
        <v>45840</v>
      </c>
      <c r="B1280">
        <v>379</v>
      </c>
    </row>
    <row r="1281" spans="1:2" x14ac:dyDescent="0.35">
      <c r="A1281" s="1">
        <v>45841</v>
      </c>
      <c r="B1281">
        <v>397</v>
      </c>
    </row>
    <row r="1282" spans="1:2" x14ac:dyDescent="0.35">
      <c r="A1282" s="1">
        <v>45842</v>
      </c>
      <c r="B1282">
        <v>392</v>
      </c>
    </row>
    <row r="1283" spans="1:2" x14ac:dyDescent="0.35">
      <c r="A1283" s="1">
        <v>45843</v>
      </c>
      <c r="B1283">
        <v>381</v>
      </c>
    </row>
    <row r="1284" spans="1:2" x14ac:dyDescent="0.35">
      <c r="A1284" s="1">
        <v>45844</v>
      </c>
      <c r="B1284">
        <v>366</v>
      </c>
    </row>
    <row r="1285" spans="1:2" x14ac:dyDescent="0.35">
      <c r="A1285" s="1">
        <v>45845</v>
      </c>
      <c r="B1285">
        <v>356</v>
      </c>
    </row>
    <row r="1286" spans="1:2" x14ac:dyDescent="0.35">
      <c r="A1286" s="1">
        <v>45846</v>
      </c>
      <c r="B1286">
        <v>349</v>
      </c>
    </row>
    <row r="1287" spans="1:2" x14ac:dyDescent="0.35">
      <c r="A1287" s="1">
        <v>45847</v>
      </c>
      <c r="B1287">
        <v>346</v>
      </c>
    </row>
    <row r="1288" spans="1:2" x14ac:dyDescent="0.35">
      <c r="A1288" s="1">
        <v>45848</v>
      </c>
      <c r="B1288">
        <v>334</v>
      </c>
    </row>
    <row r="1289" spans="1:2" x14ac:dyDescent="0.35">
      <c r="A1289" s="1">
        <v>45849</v>
      </c>
      <c r="B1289">
        <v>339</v>
      </c>
    </row>
    <row r="1290" spans="1:2" x14ac:dyDescent="0.35">
      <c r="A1290" s="1">
        <v>45850</v>
      </c>
      <c r="B1290">
        <v>322</v>
      </c>
    </row>
    <row r="1291" spans="1:2" x14ac:dyDescent="0.35">
      <c r="A1291" s="1">
        <v>45851</v>
      </c>
      <c r="B1291">
        <v>314</v>
      </c>
    </row>
    <row r="1292" spans="1:2" x14ac:dyDescent="0.35">
      <c r="A1292" s="1">
        <v>45852</v>
      </c>
      <c r="B1292">
        <v>323</v>
      </c>
    </row>
    <row r="1293" spans="1:2" x14ac:dyDescent="0.35">
      <c r="A1293" s="1">
        <v>45853</v>
      </c>
      <c r="B1293">
        <v>338</v>
      </c>
    </row>
    <row r="1294" spans="1:2" x14ac:dyDescent="0.35">
      <c r="A1294" s="1">
        <v>45854</v>
      </c>
      <c r="B1294">
        <v>354</v>
      </c>
    </row>
    <row r="1295" spans="1:2" x14ac:dyDescent="0.35">
      <c r="A1295" s="1">
        <v>45855</v>
      </c>
      <c r="B1295">
        <v>328</v>
      </c>
    </row>
    <row r="1296" spans="1:2" x14ac:dyDescent="0.35">
      <c r="A1296" s="1">
        <v>45856</v>
      </c>
      <c r="B1296">
        <v>321</v>
      </c>
    </row>
    <row r="1297" spans="1:2" x14ac:dyDescent="0.35">
      <c r="A1297" s="1">
        <v>45857</v>
      </c>
      <c r="B1297">
        <v>315</v>
      </c>
    </row>
    <row r="1298" spans="1:2" x14ac:dyDescent="0.35">
      <c r="A1298" s="1">
        <v>45858</v>
      </c>
      <c r="B1298">
        <v>308</v>
      </c>
    </row>
    <row r="1299" spans="1:2" x14ac:dyDescent="0.35">
      <c r="A1299" s="1">
        <v>45859</v>
      </c>
      <c r="B1299">
        <v>302</v>
      </c>
    </row>
    <row r="1300" spans="1:2" x14ac:dyDescent="0.35">
      <c r="A1300" s="1">
        <v>45860</v>
      </c>
      <c r="B1300">
        <v>306</v>
      </c>
    </row>
    <row r="1301" spans="1:2" x14ac:dyDescent="0.35">
      <c r="A1301" s="1">
        <v>45861</v>
      </c>
      <c r="B1301">
        <v>302</v>
      </c>
    </row>
    <row r="1302" spans="1:2" x14ac:dyDescent="0.35">
      <c r="A1302" s="1">
        <v>45862</v>
      </c>
      <c r="B1302">
        <v>292</v>
      </c>
    </row>
    <row r="1303" spans="1:2" x14ac:dyDescent="0.35">
      <c r="A1303" s="1">
        <v>45863</v>
      </c>
      <c r="B1303">
        <v>286</v>
      </c>
    </row>
    <row r="1304" spans="1:2" x14ac:dyDescent="0.35">
      <c r="A1304" s="1">
        <v>45864</v>
      </c>
      <c r="B1304">
        <v>279</v>
      </c>
    </row>
    <row r="1305" spans="1:2" x14ac:dyDescent="0.35">
      <c r="A1305" s="1">
        <v>45865</v>
      </c>
      <c r="B1305">
        <v>271</v>
      </c>
    </row>
    <row r="1306" spans="1:2" x14ac:dyDescent="0.35">
      <c r="A1306" s="1">
        <v>45866</v>
      </c>
      <c r="B1306">
        <v>268</v>
      </c>
    </row>
    <row r="1307" spans="1:2" x14ac:dyDescent="0.35">
      <c r="A1307" s="1">
        <v>45867</v>
      </c>
      <c r="B1307">
        <v>270</v>
      </c>
    </row>
    <row r="1308" spans="1:2" x14ac:dyDescent="0.35">
      <c r="A1308" s="1">
        <v>45868</v>
      </c>
      <c r="B1308">
        <v>280</v>
      </c>
    </row>
    <row r="1309" spans="1:2" x14ac:dyDescent="0.35">
      <c r="A1309" s="1">
        <v>45869</v>
      </c>
      <c r="B1309">
        <v>277</v>
      </c>
    </row>
    <row r="1310" spans="1:2" x14ac:dyDescent="0.35">
      <c r="A1310" s="1">
        <v>45870</v>
      </c>
      <c r="B1310">
        <v>269</v>
      </c>
    </row>
    <row r="1311" spans="1:2" x14ac:dyDescent="0.35">
      <c r="A1311" s="1">
        <v>45871</v>
      </c>
      <c r="B1311">
        <v>262</v>
      </c>
    </row>
    <row r="1312" spans="1:2" x14ac:dyDescent="0.35">
      <c r="A1312" s="1">
        <v>45872</v>
      </c>
      <c r="B1312">
        <v>263</v>
      </c>
    </row>
    <row r="1313" spans="1:2" x14ac:dyDescent="0.35">
      <c r="A1313" s="1">
        <v>45873</v>
      </c>
      <c r="B1313">
        <v>267</v>
      </c>
    </row>
    <row r="1314" spans="1:2" x14ac:dyDescent="0.35">
      <c r="A1314" s="1">
        <v>45874</v>
      </c>
      <c r="B1314">
        <v>265</v>
      </c>
    </row>
    <row r="1315" spans="1:2" x14ac:dyDescent="0.35">
      <c r="A1315" s="1">
        <v>45875</v>
      </c>
      <c r="B1315">
        <v>253</v>
      </c>
    </row>
    <row r="1316" spans="1:2" x14ac:dyDescent="0.35">
      <c r="A1316" s="1">
        <v>45876</v>
      </c>
      <c r="B1316">
        <v>248</v>
      </c>
    </row>
    <row r="1317" spans="1:2" x14ac:dyDescent="0.35">
      <c r="A1317" s="1">
        <v>45877</v>
      </c>
      <c r="B1317">
        <v>241</v>
      </c>
    </row>
    <row r="1318" spans="1:2" x14ac:dyDescent="0.35">
      <c r="A1318" s="1">
        <v>45878</v>
      </c>
      <c r="B1318">
        <v>251</v>
      </c>
    </row>
    <row r="1319" spans="1:2" x14ac:dyDescent="0.35">
      <c r="A1319" s="1">
        <v>45879</v>
      </c>
      <c r="B1319">
        <v>306</v>
      </c>
    </row>
    <row r="1320" spans="1:2" x14ac:dyDescent="0.35">
      <c r="A1320" s="1">
        <v>45880</v>
      </c>
      <c r="B1320">
        <v>299</v>
      </c>
    </row>
    <row r="1321" spans="1:2" x14ac:dyDescent="0.35">
      <c r="A1321" s="1">
        <v>45881</v>
      </c>
      <c r="B1321">
        <v>290</v>
      </c>
    </row>
    <row r="1322" spans="1:2" x14ac:dyDescent="0.35">
      <c r="A1322" s="1">
        <v>45882</v>
      </c>
      <c r="B1322">
        <v>276</v>
      </c>
    </row>
    <row r="1323" spans="1:2" x14ac:dyDescent="0.35">
      <c r="A1323" s="1">
        <v>45883</v>
      </c>
      <c r="B1323">
        <v>255</v>
      </c>
    </row>
    <row r="1324" spans="1:2" x14ac:dyDescent="0.35">
      <c r="A1324" s="1">
        <v>45884</v>
      </c>
      <c r="B1324">
        <v>236</v>
      </c>
    </row>
    <row r="1325" spans="1:2" x14ac:dyDescent="0.35">
      <c r="A1325" s="1">
        <v>45885</v>
      </c>
      <c r="B1325">
        <v>234</v>
      </c>
    </row>
    <row r="1326" spans="1:2" x14ac:dyDescent="0.35">
      <c r="A1326" s="1">
        <v>45886</v>
      </c>
      <c r="B1326">
        <v>230</v>
      </c>
    </row>
    <row r="1327" spans="1:2" x14ac:dyDescent="0.35">
      <c r="A1327" s="1">
        <v>45887</v>
      </c>
      <c r="B1327">
        <v>219</v>
      </c>
    </row>
    <row r="1328" spans="1:2" x14ac:dyDescent="0.35">
      <c r="A1328" s="1">
        <v>45888</v>
      </c>
      <c r="B1328">
        <v>201</v>
      </c>
    </row>
    <row r="1329" spans="1:2" x14ac:dyDescent="0.35">
      <c r="A1329" s="1">
        <v>45889</v>
      </c>
      <c r="B1329">
        <v>184</v>
      </c>
    </row>
    <row r="1330" spans="1:2" x14ac:dyDescent="0.35">
      <c r="A1330" s="1">
        <v>45890</v>
      </c>
      <c r="B1330">
        <v>169</v>
      </c>
    </row>
    <row r="1331" spans="1:2" x14ac:dyDescent="0.35">
      <c r="A1331" s="1">
        <v>45891</v>
      </c>
      <c r="B1331">
        <v>165</v>
      </c>
    </row>
    <row r="1332" spans="1:2" x14ac:dyDescent="0.35">
      <c r="A1332" s="1">
        <v>45892</v>
      </c>
      <c r="B1332">
        <v>160</v>
      </c>
    </row>
    <row r="1333" spans="1:2" x14ac:dyDescent="0.35">
      <c r="A1333" s="1">
        <v>45893</v>
      </c>
      <c r="B1333">
        <v>158</v>
      </c>
    </row>
    <row r="1334" spans="1:2" x14ac:dyDescent="0.35">
      <c r="A1334" s="1">
        <v>45894</v>
      </c>
      <c r="B1334">
        <v>159</v>
      </c>
    </row>
    <row r="1335" spans="1:2" x14ac:dyDescent="0.35">
      <c r="A1335" s="1">
        <v>45895</v>
      </c>
      <c r="B1335">
        <v>148</v>
      </c>
    </row>
    <row r="1336" spans="1:2" x14ac:dyDescent="0.35">
      <c r="A1336" s="1">
        <v>45896</v>
      </c>
      <c r="B1336">
        <v>146</v>
      </c>
    </row>
    <row r="1337" spans="1:2" x14ac:dyDescent="0.35">
      <c r="A1337" s="1">
        <v>45897</v>
      </c>
      <c r="B1337">
        <v>147</v>
      </c>
    </row>
    <row r="1338" spans="1:2" x14ac:dyDescent="0.35">
      <c r="A1338" s="1">
        <v>45898</v>
      </c>
      <c r="B1338">
        <v>148</v>
      </c>
    </row>
    <row r="1339" spans="1:2" x14ac:dyDescent="0.35">
      <c r="A1339" s="1">
        <v>45899</v>
      </c>
      <c r="B1339">
        <v>148</v>
      </c>
    </row>
    <row r="1340" spans="1:2" x14ac:dyDescent="0.35">
      <c r="A1340" s="1">
        <v>45900</v>
      </c>
      <c r="B1340">
        <v>143</v>
      </c>
    </row>
    <row r="1341" spans="1:2" x14ac:dyDescent="0.35">
      <c r="A1341" s="1">
        <v>45901</v>
      </c>
      <c r="B1341">
        <v>141</v>
      </c>
    </row>
    <row r="1342" spans="1:2" x14ac:dyDescent="0.35">
      <c r="A1342" s="1">
        <v>45902</v>
      </c>
      <c r="B1342">
        <v>142</v>
      </c>
    </row>
    <row r="1343" spans="1:2" x14ac:dyDescent="0.35">
      <c r="A1343" s="1">
        <v>45903</v>
      </c>
      <c r="B1343">
        <v>137</v>
      </c>
    </row>
    <row r="1344" spans="1:2" x14ac:dyDescent="0.35">
      <c r="A1344" s="1">
        <v>45904</v>
      </c>
      <c r="B1344">
        <v>135</v>
      </c>
    </row>
    <row r="1345" spans="1:2" x14ac:dyDescent="0.35">
      <c r="A1345" s="1">
        <v>45905</v>
      </c>
      <c r="B1345">
        <v>134</v>
      </c>
    </row>
    <row r="1346" spans="1:2" x14ac:dyDescent="0.35">
      <c r="A1346" s="1">
        <v>45906</v>
      </c>
      <c r="B1346">
        <v>131</v>
      </c>
    </row>
    <row r="1347" spans="1:2" x14ac:dyDescent="0.35">
      <c r="A1347" s="1">
        <v>45907</v>
      </c>
      <c r="B1347">
        <v>129</v>
      </c>
    </row>
    <row r="1348" spans="1:2" x14ac:dyDescent="0.35">
      <c r="A1348" s="1">
        <v>45908</v>
      </c>
      <c r="B1348">
        <v>127</v>
      </c>
    </row>
    <row r="1349" spans="1:2" x14ac:dyDescent="0.35">
      <c r="A1349" s="1">
        <v>45909</v>
      </c>
      <c r="B1349">
        <v>126</v>
      </c>
    </row>
    <row r="1350" spans="1:2" x14ac:dyDescent="0.35">
      <c r="A1350" s="1">
        <v>45910</v>
      </c>
      <c r="B1350">
        <v>124</v>
      </c>
    </row>
    <row r="1351" spans="1:2" x14ac:dyDescent="0.35">
      <c r="A1351" s="1">
        <v>45911</v>
      </c>
      <c r="B1351">
        <v>133</v>
      </c>
    </row>
    <row r="1352" spans="1:2" x14ac:dyDescent="0.35">
      <c r="A1352" s="1">
        <v>45912</v>
      </c>
      <c r="B1352">
        <v>133</v>
      </c>
    </row>
    <row r="1353" spans="1:2" x14ac:dyDescent="0.35">
      <c r="A1353" s="1">
        <v>45913</v>
      </c>
      <c r="B1353">
        <v>134</v>
      </c>
    </row>
    <row r="1354" spans="1:2" x14ac:dyDescent="0.35">
      <c r="A1354" s="1">
        <v>45914</v>
      </c>
      <c r="B1354">
        <v>128</v>
      </c>
    </row>
    <row r="1355" spans="1:2" x14ac:dyDescent="0.35">
      <c r="A1355" s="1">
        <v>45915</v>
      </c>
      <c r="B1355">
        <v>125</v>
      </c>
    </row>
    <row r="1356" spans="1:2" x14ac:dyDescent="0.35">
      <c r="A1356" s="1">
        <v>45916</v>
      </c>
      <c r="B1356">
        <v>125</v>
      </c>
    </row>
    <row r="1357" spans="1:2" x14ac:dyDescent="0.35">
      <c r="A1357" s="1">
        <v>45917</v>
      </c>
      <c r="B1357">
        <v>123</v>
      </c>
    </row>
    <row r="1358" spans="1:2" x14ac:dyDescent="0.35">
      <c r="A1358" s="1">
        <v>45918</v>
      </c>
      <c r="B1358">
        <v>117</v>
      </c>
    </row>
    <row r="1359" spans="1:2" x14ac:dyDescent="0.35">
      <c r="A1359" s="1">
        <v>45919</v>
      </c>
      <c r="B1359">
        <v>114</v>
      </c>
    </row>
    <row r="1360" spans="1:2" x14ac:dyDescent="0.35">
      <c r="A1360" s="1">
        <v>45920</v>
      </c>
      <c r="B1360">
        <v>112</v>
      </c>
    </row>
    <row r="1361" spans="1:2" x14ac:dyDescent="0.35">
      <c r="A1361" s="1">
        <v>45921</v>
      </c>
      <c r="B1361">
        <v>110</v>
      </c>
    </row>
    <row r="1362" spans="1:2" x14ac:dyDescent="0.35">
      <c r="A1362" s="1">
        <v>45922</v>
      </c>
      <c r="B1362">
        <v>115</v>
      </c>
    </row>
    <row r="1363" spans="1:2" x14ac:dyDescent="0.35">
      <c r="A1363" s="1">
        <v>45923</v>
      </c>
      <c r="B1363">
        <v>112</v>
      </c>
    </row>
    <row r="1364" spans="1:2" x14ac:dyDescent="0.35">
      <c r="A1364" s="1">
        <v>45924</v>
      </c>
      <c r="B1364">
        <v>107</v>
      </c>
    </row>
    <row r="1365" spans="1:2" x14ac:dyDescent="0.35">
      <c r="A1365" s="1">
        <v>45925</v>
      </c>
      <c r="B1365">
        <v>103</v>
      </c>
    </row>
    <row r="1366" spans="1:2" x14ac:dyDescent="0.35">
      <c r="A1366" s="1">
        <v>45926</v>
      </c>
      <c r="B1366">
        <v>101</v>
      </c>
    </row>
    <row r="1367" spans="1:2" x14ac:dyDescent="0.35">
      <c r="A1367" s="1">
        <v>45927</v>
      </c>
      <c r="B1367">
        <v>99.2</v>
      </c>
    </row>
    <row r="1368" spans="1:2" x14ac:dyDescent="0.35">
      <c r="A1368" s="1">
        <v>45928</v>
      </c>
      <c r="B1368">
        <v>97</v>
      </c>
    </row>
    <row r="1369" spans="1:2" x14ac:dyDescent="0.35">
      <c r="A1369" s="1">
        <v>45929</v>
      </c>
      <c r="B1369">
        <v>93.8</v>
      </c>
    </row>
    <row r="1370" spans="1:2" x14ac:dyDescent="0.35">
      <c r="A1370" s="1">
        <v>45930</v>
      </c>
      <c r="B1370">
        <v>73.7</v>
      </c>
    </row>
    <row r="1371" spans="1:2" x14ac:dyDescent="0.35">
      <c r="A1371" s="1">
        <v>45931</v>
      </c>
      <c r="B1371">
        <v>70.8</v>
      </c>
    </row>
    <row r="1372" spans="1:2" x14ac:dyDescent="0.35">
      <c r="A1372" s="1">
        <v>45932</v>
      </c>
      <c r="B1372">
        <v>68.8</v>
      </c>
    </row>
    <row r="1373" spans="1:2" x14ac:dyDescent="0.35">
      <c r="A1373" s="1">
        <v>45933</v>
      </c>
      <c r="B1373">
        <v>66</v>
      </c>
    </row>
    <row r="1374" spans="1:2" x14ac:dyDescent="0.35">
      <c r="A1374" s="1">
        <v>45934</v>
      </c>
      <c r="B1374">
        <v>72.400000000000006</v>
      </c>
    </row>
    <row r="1375" spans="1:2" x14ac:dyDescent="0.35">
      <c r="A1375" s="1">
        <v>45935</v>
      </c>
      <c r="B1375">
        <v>75.900000000000006</v>
      </c>
    </row>
    <row r="1376" spans="1:2" x14ac:dyDescent="0.35">
      <c r="A1376" s="1">
        <v>45936</v>
      </c>
      <c r="B1376">
        <v>72.599999999999994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D784-47EC-4C32-AF1C-80A8804A8887}">
  <dimension ref="A1:C950"/>
  <sheetViews>
    <sheetView topLeftCell="A306" workbookViewId="0">
      <selection activeCell="F13" sqref="F13"/>
    </sheetView>
  </sheetViews>
  <sheetFormatPr defaultRowHeight="14.5" x14ac:dyDescent="0.35"/>
  <cols>
    <col min="1" max="1" width="10.36328125" bestFit="1" customWidth="1"/>
    <col min="2" max="2" width="40.453125" bestFit="1" customWidth="1"/>
    <col min="3" max="3" width="13.36328125" bestFit="1" customWidth="1"/>
  </cols>
  <sheetData>
    <row r="1" spans="1:3" x14ac:dyDescent="0.35">
      <c r="A1" t="s">
        <v>30</v>
      </c>
      <c r="B1" t="s">
        <v>68</v>
      </c>
      <c r="C1" t="s">
        <v>69</v>
      </c>
    </row>
    <row r="2" spans="1:3" x14ac:dyDescent="0.35">
      <c r="A2" s="1">
        <v>44562</v>
      </c>
      <c r="B2">
        <v>17.12</v>
      </c>
      <c r="C2" t="s">
        <v>70</v>
      </c>
    </row>
    <row r="3" spans="1:3" x14ac:dyDescent="0.35">
      <c r="A3" s="1">
        <v>44563</v>
      </c>
      <c r="B3">
        <v>16.899999999999999</v>
      </c>
      <c r="C3" t="s">
        <v>70</v>
      </c>
    </row>
    <row r="4" spans="1:3" x14ac:dyDescent="0.35">
      <c r="A4" s="1">
        <v>44564</v>
      </c>
      <c r="B4">
        <v>13.05</v>
      </c>
      <c r="C4" t="s">
        <v>70</v>
      </c>
    </row>
    <row r="5" spans="1:3" x14ac:dyDescent="0.35">
      <c r="A5" s="1">
        <v>44565</v>
      </c>
      <c r="B5">
        <v>12.44</v>
      </c>
      <c r="C5" t="s">
        <v>70</v>
      </c>
    </row>
    <row r="6" spans="1:3" x14ac:dyDescent="0.35">
      <c r="A6" s="1">
        <v>44566</v>
      </c>
      <c r="B6">
        <v>12.08</v>
      </c>
      <c r="C6" t="s">
        <v>70</v>
      </c>
    </row>
    <row r="7" spans="1:3" x14ac:dyDescent="0.35">
      <c r="A7" s="1">
        <v>44567</v>
      </c>
      <c r="B7">
        <v>11.97</v>
      </c>
      <c r="C7" t="s">
        <v>70</v>
      </c>
    </row>
    <row r="8" spans="1:3" x14ac:dyDescent="0.35">
      <c r="A8" s="1">
        <v>44568</v>
      </c>
      <c r="B8">
        <v>11.77</v>
      </c>
      <c r="C8" t="s">
        <v>70</v>
      </c>
    </row>
    <row r="9" spans="1:3" x14ac:dyDescent="0.35">
      <c r="A9" s="1">
        <v>44569</v>
      </c>
      <c r="B9">
        <v>11.29</v>
      </c>
      <c r="C9" t="s">
        <v>70</v>
      </c>
    </row>
    <row r="10" spans="1:3" x14ac:dyDescent="0.35">
      <c r="A10" s="1">
        <v>44570</v>
      </c>
      <c r="B10">
        <v>11.18</v>
      </c>
      <c r="C10" t="s">
        <v>70</v>
      </c>
    </row>
    <row r="11" spans="1:3" x14ac:dyDescent="0.35">
      <c r="A11" s="1">
        <v>44571</v>
      </c>
      <c r="B11">
        <v>11.23</v>
      </c>
      <c r="C11" t="s">
        <v>70</v>
      </c>
    </row>
    <row r="12" spans="1:3" x14ac:dyDescent="0.35">
      <c r="A12" s="1">
        <v>44572</v>
      </c>
      <c r="B12">
        <v>11.09</v>
      </c>
      <c r="C12" t="s">
        <v>70</v>
      </c>
    </row>
    <row r="13" spans="1:3" x14ac:dyDescent="0.35">
      <c r="A13" s="1">
        <v>44573</v>
      </c>
      <c r="B13">
        <v>10.81</v>
      </c>
      <c r="C13" t="s">
        <v>70</v>
      </c>
    </row>
    <row r="14" spans="1:3" x14ac:dyDescent="0.35">
      <c r="A14" s="1">
        <v>44574</v>
      </c>
      <c r="B14">
        <v>10.59</v>
      </c>
      <c r="C14" t="s">
        <v>70</v>
      </c>
    </row>
    <row r="15" spans="1:3" x14ac:dyDescent="0.35">
      <c r="A15" s="1">
        <v>44575</v>
      </c>
      <c r="B15">
        <v>10.46</v>
      </c>
      <c r="C15" t="s">
        <v>70</v>
      </c>
    </row>
    <row r="16" spans="1:3" x14ac:dyDescent="0.35">
      <c r="A16" s="1">
        <v>44576</v>
      </c>
      <c r="B16">
        <v>10.24</v>
      </c>
      <c r="C16" t="s">
        <v>70</v>
      </c>
    </row>
    <row r="17" spans="1:3" x14ac:dyDescent="0.35">
      <c r="A17" s="1">
        <v>44577</v>
      </c>
      <c r="B17">
        <v>10.3</v>
      </c>
      <c r="C17" t="s">
        <v>70</v>
      </c>
    </row>
    <row r="18" spans="1:3" x14ac:dyDescent="0.35">
      <c r="A18" s="1">
        <v>44578</v>
      </c>
      <c r="B18">
        <v>10.15</v>
      </c>
      <c r="C18" t="s">
        <v>70</v>
      </c>
    </row>
    <row r="19" spans="1:3" x14ac:dyDescent="0.35">
      <c r="A19" s="1">
        <v>44579</v>
      </c>
      <c r="B19">
        <v>9.798</v>
      </c>
      <c r="C19" t="s">
        <v>70</v>
      </c>
    </row>
    <row r="20" spans="1:3" x14ac:dyDescent="0.35">
      <c r="A20" s="1">
        <v>44580</v>
      </c>
      <c r="B20">
        <v>9.5749999999999993</v>
      </c>
      <c r="C20" t="s">
        <v>70</v>
      </c>
    </row>
    <row r="21" spans="1:3" x14ac:dyDescent="0.35">
      <c r="A21" s="1">
        <v>44581</v>
      </c>
      <c r="B21">
        <v>11.07</v>
      </c>
      <c r="C21" t="s">
        <v>70</v>
      </c>
    </row>
    <row r="22" spans="1:3" x14ac:dyDescent="0.35">
      <c r="A22" s="1">
        <v>44582</v>
      </c>
      <c r="B22">
        <v>10.08</v>
      </c>
      <c r="C22" t="s">
        <v>70</v>
      </c>
    </row>
    <row r="23" spans="1:3" x14ac:dyDescent="0.35">
      <c r="A23" s="1">
        <v>44583</v>
      </c>
      <c r="B23">
        <v>9.8409999999999993</v>
      </c>
      <c r="C23" t="s">
        <v>70</v>
      </c>
    </row>
    <row r="24" spans="1:3" x14ac:dyDescent="0.35">
      <c r="A24" s="1">
        <v>44584</v>
      </c>
      <c r="B24">
        <v>9.7189999999999994</v>
      </c>
      <c r="C24" t="s">
        <v>70</v>
      </c>
    </row>
    <row r="25" spans="1:3" x14ac:dyDescent="0.35">
      <c r="A25" s="1">
        <v>44585</v>
      </c>
      <c r="B25">
        <v>9.5079999999999991</v>
      </c>
      <c r="C25" t="s">
        <v>70</v>
      </c>
    </row>
    <row r="26" spans="1:3" x14ac:dyDescent="0.35">
      <c r="A26" s="1">
        <v>44586</v>
      </c>
      <c r="B26">
        <v>9.4600000000000009</v>
      </c>
      <c r="C26" t="s">
        <v>70</v>
      </c>
    </row>
    <row r="27" spans="1:3" x14ac:dyDescent="0.35">
      <c r="A27" s="1">
        <v>44587</v>
      </c>
      <c r="B27">
        <v>10.48</v>
      </c>
      <c r="C27" t="s">
        <v>70</v>
      </c>
    </row>
    <row r="28" spans="1:3" x14ac:dyDescent="0.35">
      <c r="A28" s="1">
        <v>44588</v>
      </c>
      <c r="B28">
        <v>10.1</v>
      </c>
      <c r="C28" t="s">
        <v>70</v>
      </c>
    </row>
    <row r="29" spans="1:3" x14ac:dyDescent="0.35">
      <c r="A29" s="1">
        <v>44589</v>
      </c>
      <c r="B29">
        <v>10.53</v>
      </c>
      <c r="C29" t="s">
        <v>70</v>
      </c>
    </row>
    <row r="30" spans="1:3" x14ac:dyDescent="0.35">
      <c r="A30" s="1">
        <v>44590</v>
      </c>
      <c r="B30">
        <v>9.5549999999999997</v>
      </c>
      <c r="C30" t="s">
        <v>70</v>
      </c>
    </row>
    <row r="31" spans="1:3" x14ac:dyDescent="0.35">
      <c r="A31" s="1">
        <v>44591</v>
      </c>
      <c r="B31">
        <v>9.4139999999999997</v>
      </c>
      <c r="C31" t="s">
        <v>70</v>
      </c>
    </row>
    <row r="32" spans="1:3" x14ac:dyDescent="0.35">
      <c r="A32" s="1">
        <v>44592</v>
      </c>
      <c r="B32">
        <v>9.4120000000000008</v>
      </c>
      <c r="C32" t="s">
        <v>70</v>
      </c>
    </row>
    <row r="33" spans="1:3" x14ac:dyDescent="0.35">
      <c r="A33" s="1">
        <v>44593</v>
      </c>
      <c r="B33">
        <v>9.3889999999999993</v>
      </c>
      <c r="C33" t="s">
        <v>70</v>
      </c>
    </row>
    <row r="34" spans="1:3" x14ac:dyDescent="0.35">
      <c r="A34" s="1">
        <v>44594</v>
      </c>
      <c r="B34">
        <v>9.7050000000000001</v>
      </c>
      <c r="C34" t="s">
        <v>70</v>
      </c>
    </row>
    <row r="35" spans="1:3" x14ac:dyDescent="0.35">
      <c r="A35" s="1">
        <v>44595</v>
      </c>
      <c r="B35">
        <v>13.46</v>
      </c>
      <c r="C35" t="s">
        <v>70</v>
      </c>
    </row>
    <row r="36" spans="1:3" x14ac:dyDescent="0.35">
      <c r="A36" s="1">
        <v>44596</v>
      </c>
      <c r="B36">
        <v>13.44</v>
      </c>
      <c r="C36" t="s">
        <v>70</v>
      </c>
    </row>
    <row r="37" spans="1:3" x14ac:dyDescent="0.35">
      <c r="A37" s="1">
        <v>44597</v>
      </c>
      <c r="B37">
        <v>10.06</v>
      </c>
      <c r="C37" t="s">
        <v>70</v>
      </c>
    </row>
    <row r="38" spans="1:3" x14ac:dyDescent="0.35">
      <c r="A38" s="1">
        <v>44598</v>
      </c>
      <c r="B38">
        <v>9.548</v>
      </c>
      <c r="C38" t="s">
        <v>70</v>
      </c>
    </row>
    <row r="39" spans="1:3" x14ac:dyDescent="0.35">
      <c r="A39" s="1">
        <v>44599</v>
      </c>
      <c r="B39">
        <v>9.5830000000000002</v>
      </c>
      <c r="C39" t="s">
        <v>70</v>
      </c>
    </row>
    <row r="40" spans="1:3" x14ac:dyDescent="0.35">
      <c r="A40" s="1">
        <v>44600</v>
      </c>
      <c r="B40">
        <v>9.4979999999999993</v>
      </c>
      <c r="C40" t="s">
        <v>70</v>
      </c>
    </row>
    <row r="41" spans="1:3" x14ac:dyDescent="0.35">
      <c r="A41" s="1">
        <v>44601</v>
      </c>
      <c r="B41">
        <v>9.5350000000000001</v>
      </c>
      <c r="C41" t="s">
        <v>70</v>
      </c>
    </row>
    <row r="42" spans="1:3" x14ac:dyDescent="0.35">
      <c r="A42" s="1">
        <v>44602</v>
      </c>
      <c r="B42">
        <v>9.6910000000000007</v>
      </c>
      <c r="C42" t="s">
        <v>70</v>
      </c>
    </row>
    <row r="43" spans="1:3" x14ac:dyDescent="0.35">
      <c r="A43" s="1">
        <v>44603</v>
      </c>
      <c r="B43">
        <v>9.5090000000000003</v>
      </c>
      <c r="C43" t="s">
        <v>70</v>
      </c>
    </row>
    <row r="44" spans="1:3" x14ac:dyDescent="0.35">
      <c r="A44" s="1">
        <v>44604</v>
      </c>
      <c r="B44">
        <v>10.41</v>
      </c>
      <c r="C44" t="s">
        <v>70</v>
      </c>
    </row>
    <row r="45" spans="1:3" x14ac:dyDescent="0.35">
      <c r="A45" s="1">
        <v>44605</v>
      </c>
      <c r="B45">
        <v>9.9220000000000006</v>
      </c>
      <c r="C45" t="s">
        <v>70</v>
      </c>
    </row>
    <row r="46" spans="1:3" x14ac:dyDescent="0.35">
      <c r="A46" s="1">
        <v>44606</v>
      </c>
      <c r="B46">
        <v>9.9420000000000002</v>
      </c>
      <c r="C46" t="s">
        <v>70</v>
      </c>
    </row>
    <row r="47" spans="1:3" x14ac:dyDescent="0.35">
      <c r="A47" s="1">
        <v>44607</v>
      </c>
      <c r="B47">
        <v>10.01</v>
      </c>
      <c r="C47" t="s">
        <v>70</v>
      </c>
    </row>
    <row r="48" spans="1:3" x14ac:dyDescent="0.35">
      <c r="A48" s="1">
        <v>44608</v>
      </c>
      <c r="B48">
        <v>9.827</v>
      </c>
      <c r="C48" t="s">
        <v>70</v>
      </c>
    </row>
    <row r="49" spans="1:3" x14ac:dyDescent="0.35">
      <c r="A49" s="1">
        <v>44609</v>
      </c>
      <c r="B49">
        <v>11.8</v>
      </c>
      <c r="C49" t="s">
        <v>70</v>
      </c>
    </row>
    <row r="50" spans="1:3" x14ac:dyDescent="0.35">
      <c r="A50" s="1">
        <v>44610</v>
      </c>
      <c r="B50">
        <v>10.15</v>
      </c>
      <c r="C50" t="s">
        <v>70</v>
      </c>
    </row>
    <row r="51" spans="1:3" x14ac:dyDescent="0.35">
      <c r="A51" s="1">
        <v>44611</v>
      </c>
      <c r="B51">
        <v>10.26</v>
      </c>
      <c r="C51" t="s">
        <v>70</v>
      </c>
    </row>
    <row r="52" spans="1:3" x14ac:dyDescent="0.35">
      <c r="A52" s="1">
        <v>44612</v>
      </c>
      <c r="B52">
        <v>10.210000000000001</v>
      </c>
      <c r="C52" t="s">
        <v>70</v>
      </c>
    </row>
    <row r="53" spans="1:3" x14ac:dyDescent="0.35">
      <c r="A53" s="1">
        <v>44613</v>
      </c>
      <c r="B53">
        <v>13.91</v>
      </c>
      <c r="C53" t="s">
        <v>70</v>
      </c>
    </row>
    <row r="54" spans="1:3" x14ac:dyDescent="0.35">
      <c r="A54" s="1">
        <v>44614</v>
      </c>
      <c r="B54">
        <v>21.86</v>
      </c>
      <c r="C54" t="s">
        <v>70</v>
      </c>
    </row>
    <row r="55" spans="1:3" x14ac:dyDescent="0.35">
      <c r="A55" s="1">
        <v>44615</v>
      </c>
      <c r="B55">
        <v>12.25</v>
      </c>
      <c r="C55" t="s">
        <v>70</v>
      </c>
    </row>
    <row r="56" spans="1:3" x14ac:dyDescent="0.35">
      <c r="A56" s="1">
        <v>44616</v>
      </c>
      <c r="B56">
        <v>14.32</v>
      </c>
      <c r="C56" t="s">
        <v>70</v>
      </c>
    </row>
    <row r="57" spans="1:3" x14ac:dyDescent="0.35">
      <c r="A57" s="1">
        <v>44617</v>
      </c>
      <c r="B57">
        <v>13.19</v>
      </c>
      <c r="C57" t="s">
        <v>70</v>
      </c>
    </row>
    <row r="58" spans="1:3" x14ac:dyDescent="0.35">
      <c r="A58" s="1">
        <v>44618</v>
      </c>
      <c r="B58">
        <v>10.96</v>
      </c>
      <c r="C58" t="s">
        <v>70</v>
      </c>
    </row>
    <row r="59" spans="1:3" x14ac:dyDescent="0.35">
      <c r="A59" s="1">
        <v>44619</v>
      </c>
      <c r="B59">
        <v>10.61</v>
      </c>
      <c r="C59" t="s">
        <v>70</v>
      </c>
    </row>
    <row r="60" spans="1:3" x14ac:dyDescent="0.35">
      <c r="A60" s="1">
        <v>44620</v>
      </c>
      <c r="B60">
        <v>10.6</v>
      </c>
      <c r="C60" t="s">
        <v>70</v>
      </c>
    </row>
    <row r="61" spans="1:3" x14ac:dyDescent="0.35">
      <c r="A61" s="1">
        <v>44621</v>
      </c>
      <c r="B61">
        <v>11.21</v>
      </c>
      <c r="C61" t="s">
        <v>70</v>
      </c>
    </row>
    <row r="62" spans="1:3" x14ac:dyDescent="0.35">
      <c r="A62" s="1">
        <v>44622</v>
      </c>
      <c r="B62">
        <v>11.15</v>
      </c>
      <c r="C62" t="s">
        <v>70</v>
      </c>
    </row>
    <row r="63" spans="1:3" x14ac:dyDescent="0.35">
      <c r="A63" s="1">
        <v>44623</v>
      </c>
      <c r="B63">
        <v>11.32</v>
      </c>
      <c r="C63" t="s">
        <v>70</v>
      </c>
    </row>
    <row r="64" spans="1:3" x14ac:dyDescent="0.35">
      <c r="A64" s="1">
        <v>44624</v>
      </c>
      <c r="B64">
        <v>11.06</v>
      </c>
      <c r="C64" t="s">
        <v>70</v>
      </c>
    </row>
    <row r="65" spans="1:3" x14ac:dyDescent="0.35">
      <c r="A65" s="1">
        <v>44625</v>
      </c>
      <c r="B65">
        <v>10.68</v>
      </c>
      <c r="C65" t="s">
        <v>70</v>
      </c>
    </row>
    <row r="66" spans="1:3" x14ac:dyDescent="0.35">
      <c r="A66" s="1">
        <v>44626</v>
      </c>
      <c r="B66">
        <v>10.01</v>
      </c>
      <c r="C66" t="s">
        <v>70</v>
      </c>
    </row>
    <row r="67" spans="1:3" x14ac:dyDescent="0.35">
      <c r="A67" s="1">
        <v>44627</v>
      </c>
      <c r="B67">
        <v>16.309999999999999</v>
      </c>
      <c r="C67" t="s">
        <v>70</v>
      </c>
    </row>
    <row r="68" spans="1:3" x14ac:dyDescent="0.35">
      <c r="A68" s="1">
        <v>44628</v>
      </c>
      <c r="B68">
        <v>12.63</v>
      </c>
      <c r="C68" t="s">
        <v>70</v>
      </c>
    </row>
    <row r="69" spans="1:3" x14ac:dyDescent="0.35">
      <c r="A69" s="1">
        <v>44629</v>
      </c>
      <c r="B69">
        <v>15.27</v>
      </c>
      <c r="C69" t="s">
        <v>70</v>
      </c>
    </row>
    <row r="70" spans="1:3" x14ac:dyDescent="0.35">
      <c r="A70" s="1">
        <v>44630</v>
      </c>
      <c r="B70">
        <v>20.05</v>
      </c>
      <c r="C70" t="s">
        <v>70</v>
      </c>
    </row>
    <row r="71" spans="1:3" x14ac:dyDescent="0.35">
      <c r="A71" s="1">
        <v>44631</v>
      </c>
      <c r="B71">
        <v>15.75</v>
      </c>
      <c r="C71" t="s">
        <v>70</v>
      </c>
    </row>
    <row r="72" spans="1:3" x14ac:dyDescent="0.35">
      <c r="A72" s="1">
        <v>44632</v>
      </c>
      <c r="B72">
        <v>11.6</v>
      </c>
      <c r="C72" t="s">
        <v>70</v>
      </c>
    </row>
    <row r="73" spans="1:3" x14ac:dyDescent="0.35">
      <c r="A73" s="1">
        <v>44633</v>
      </c>
      <c r="B73">
        <v>11.21</v>
      </c>
      <c r="C73" t="s">
        <v>70</v>
      </c>
    </row>
    <row r="74" spans="1:3" x14ac:dyDescent="0.35">
      <c r="A74" s="1">
        <v>44634</v>
      </c>
      <c r="B74">
        <v>10.87</v>
      </c>
      <c r="C74" t="s">
        <v>70</v>
      </c>
    </row>
    <row r="75" spans="1:3" x14ac:dyDescent="0.35">
      <c r="A75" s="1">
        <v>44635</v>
      </c>
      <c r="B75">
        <v>10.85</v>
      </c>
      <c r="C75" t="s">
        <v>70</v>
      </c>
    </row>
    <row r="76" spans="1:3" x14ac:dyDescent="0.35">
      <c r="A76" s="1">
        <v>44636</v>
      </c>
      <c r="B76">
        <v>10.81</v>
      </c>
      <c r="C76" t="s">
        <v>70</v>
      </c>
    </row>
    <row r="77" spans="1:3" x14ac:dyDescent="0.35">
      <c r="A77" s="1">
        <v>44637</v>
      </c>
      <c r="B77">
        <v>10.69</v>
      </c>
      <c r="C77" t="s">
        <v>70</v>
      </c>
    </row>
    <row r="78" spans="1:3" x14ac:dyDescent="0.35">
      <c r="A78" s="1">
        <v>44638</v>
      </c>
      <c r="B78">
        <v>10.84</v>
      </c>
      <c r="C78" t="s">
        <v>70</v>
      </c>
    </row>
    <row r="79" spans="1:3" x14ac:dyDescent="0.35">
      <c r="A79" s="1">
        <v>44639</v>
      </c>
      <c r="B79">
        <v>11.07</v>
      </c>
      <c r="C79" t="s">
        <v>70</v>
      </c>
    </row>
    <row r="80" spans="1:3" x14ac:dyDescent="0.35">
      <c r="A80" s="1">
        <v>44640</v>
      </c>
      <c r="B80">
        <v>11.2</v>
      </c>
      <c r="C80" t="s">
        <v>70</v>
      </c>
    </row>
    <row r="81" spans="1:3" x14ac:dyDescent="0.35">
      <c r="A81" s="1">
        <v>44641</v>
      </c>
      <c r="B81">
        <v>10.85</v>
      </c>
      <c r="C81" t="s">
        <v>70</v>
      </c>
    </row>
    <row r="82" spans="1:3" x14ac:dyDescent="0.35">
      <c r="A82" s="1">
        <v>44642</v>
      </c>
      <c r="B82">
        <v>11.25</v>
      </c>
      <c r="C82" t="s">
        <v>70</v>
      </c>
    </row>
    <row r="83" spans="1:3" x14ac:dyDescent="0.35">
      <c r="A83" s="1">
        <v>44643</v>
      </c>
      <c r="B83">
        <v>11.49</v>
      </c>
      <c r="C83" t="s">
        <v>70</v>
      </c>
    </row>
    <row r="84" spans="1:3" x14ac:dyDescent="0.35">
      <c r="A84" s="1">
        <v>44644</v>
      </c>
      <c r="B84">
        <v>12.46</v>
      </c>
      <c r="C84" t="s">
        <v>70</v>
      </c>
    </row>
    <row r="85" spans="1:3" x14ac:dyDescent="0.35">
      <c r="A85" s="1">
        <v>44645</v>
      </c>
      <c r="B85">
        <v>12.61</v>
      </c>
      <c r="C85" t="s">
        <v>70</v>
      </c>
    </row>
    <row r="86" spans="1:3" x14ac:dyDescent="0.35">
      <c r="A86" s="1">
        <v>44646</v>
      </c>
      <c r="B86">
        <v>13.02</v>
      </c>
      <c r="C86" t="s">
        <v>70</v>
      </c>
    </row>
    <row r="87" spans="1:3" x14ac:dyDescent="0.35">
      <c r="A87" s="1">
        <v>44647</v>
      </c>
      <c r="B87">
        <v>14.26</v>
      </c>
      <c r="C87" t="s">
        <v>70</v>
      </c>
    </row>
    <row r="88" spans="1:3" x14ac:dyDescent="0.35">
      <c r="A88" s="1">
        <v>44648</v>
      </c>
      <c r="B88">
        <v>15.77</v>
      </c>
      <c r="C88" t="s">
        <v>70</v>
      </c>
    </row>
    <row r="89" spans="1:3" x14ac:dyDescent="0.35">
      <c r="A89" s="1">
        <v>44649</v>
      </c>
      <c r="B89">
        <v>15.95</v>
      </c>
      <c r="C89" t="s">
        <v>70</v>
      </c>
    </row>
    <row r="90" spans="1:3" x14ac:dyDescent="0.35">
      <c r="A90" s="1">
        <v>44650</v>
      </c>
      <c r="B90">
        <v>14.25</v>
      </c>
      <c r="C90" t="s">
        <v>70</v>
      </c>
    </row>
    <row r="91" spans="1:3" x14ac:dyDescent="0.35">
      <c r="A91" s="1">
        <v>44651</v>
      </c>
      <c r="B91">
        <v>14.98</v>
      </c>
      <c r="C91" t="s">
        <v>70</v>
      </c>
    </row>
    <row r="92" spans="1:3" x14ac:dyDescent="0.35">
      <c r="A92" s="1">
        <v>44652</v>
      </c>
      <c r="B92">
        <v>14.22</v>
      </c>
      <c r="C92" t="s">
        <v>70</v>
      </c>
    </row>
    <row r="93" spans="1:3" x14ac:dyDescent="0.35">
      <c r="A93" s="1">
        <v>44653</v>
      </c>
      <c r="B93">
        <v>14.5</v>
      </c>
      <c r="C93" t="s">
        <v>70</v>
      </c>
    </row>
    <row r="94" spans="1:3" x14ac:dyDescent="0.35">
      <c r="A94" s="1">
        <v>44654</v>
      </c>
      <c r="B94">
        <v>14.3</v>
      </c>
      <c r="C94" t="s">
        <v>70</v>
      </c>
    </row>
    <row r="95" spans="1:3" x14ac:dyDescent="0.35">
      <c r="A95" s="1">
        <v>44655</v>
      </c>
      <c r="B95">
        <v>14.54</v>
      </c>
      <c r="C95" t="s">
        <v>70</v>
      </c>
    </row>
    <row r="96" spans="1:3" x14ac:dyDescent="0.35">
      <c r="A96" s="1">
        <v>44656</v>
      </c>
      <c r="B96">
        <v>14.5</v>
      </c>
      <c r="C96" t="s">
        <v>70</v>
      </c>
    </row>
    <row r="97" spans="1:3" x14ac:dyDescent="0.35">
      <c r="A97" s="1">
        <v>44657</v>
      </c>
      <c r="B97">
        <v>13.79</v>
      </c>
      <c r="C97" t="s">
        <v>70</v>
      </c>
    </row>
    <row r="98" spans="1:3" x14ac:dyDescent="0.35">
      <c r="A98" s="1">
        <v>44658</v>
      </c>
      <c r="B98">
        <v>14</v>
      </c>
      <c r="C98" t="s">
        <v>70</v>
      </c>
    </row>
    <row r="99" spans="1:3" x14ac:dyDescent="0.35">
      <c r="A99" s="1">
        <v>44659</v>
      </c>
      <c r="B99">
        <v>15.02</v>
      </c>
      <c r="C99" t="s">
        <v>70</v>
      </c>
    </row>
    <row r="100" spans="1:3" x14ac:dyDescent="0.35">
      <c r="A100" s="1">
        <v>44660</v>
      </c>
      <c r="B100">
        <v>16.649999999999999</v>
      </c>
      <c r="C100" t="s">
        <v>70</v>
      </c>
    </row>
    <row r="101" spans="1:3" x14ac:dyDescent="0.35">
      <c r="A101" s="1">
        <v>44661</v>
      </c>
      <c r="B101">
        <v>15.53</v>
      </c>
      <c r="C101" t="s">
        <v>70</v>
      </c>
    </row>
    <row r="102" spans="1:3" x14ac:dyDescent="0.35">
      <c r="A102" s="1">
        <v>44662</v>
      </c>
      <c r="B102">
        <v>15.06</v>
      </c>
      <c r="C102" t="s">
        <v>70</v>
      </c>
    </row>
    <row r="103" spans="1:3" x14ac:dyDescent="0.35">
      <c r="A103" s="1">
        <v>44663</v>
      </c>
      <c r="B103">
        <v>15.17</v>
      </c>
      <c r="C103" t="s">
        <v>70</v>
      </c>
    </row>
    <row r="104" spans="1:3" x14ac:dyDescent="0.35">
      <c r="A104" s="1">
        <v>44664</v>
      </c>
      <c r="B104">
        <v>19.670000000000002</v>
      </c>
      <c r="C104" t="s">
        <v>70</v>
      </c>
    </row>
    <row r="105" spans="1:3" x14ac:dyDescent="0.35">
      <c r="A105" s="1">
        <v>44665</v>
      </c>
      <c r="B105">
        <v>22.79</v>
      </c>
      <c r="C105" t="s">
        <v>70</v>
      </c>
    </row>
    <row r="106" spans="1:3" x14ac:dyDescent="0.35">
      <c r="A106" s="1">
        <v>44666</v>
      </c>
      <c r="B106">
        <v>21.74</v>
      </c>
      <c r="C106" t="s">
        <v>70</v>
      </c>
    </row>
    <row r="107" spans="1:3" x14ac:dyDescent="0.35">
      <c r="A107" s="1">
        <v>44667</v>
      </c>
      <c r="B107">
        <v>16.41</v>
      </c>
      <c r="C107" t="s">
        <v>70</v>
      </c>
    </row>
    <row r="108" spans="1:3" x14ac:dyDescent="0.35">
      <c r="A108" s="1">
        <v>44668</v>
      </c>
      <c r="B108">
        <v>15.46</v>
      </c>
      <c r="C108" t="s">
        <v>70</v>
      </c>
    </row>
    <row r="109" spans="1:3" x14ac:dyDescent="0.35">
      <c r="A109" s="1">
        <v>44669</v>
      </c>
      <c r="B109">
        <v>15</v>
      </c>
      <c r="C109" t="s">
        <v>70</v>
      </c>
    </row>
    <row r="110" spans="1:3" x14ac:dyDescent="0.35">
      <c r="A110" s="1">
        <v>44670</v>
      </c>
      <c r="B110">
        <v>15.78</v>
      </c>
      <c r="C110" t="s">
        <v>70</v>
      </c>
    </row>
    <row r="111" spans="1:3" x14ac:dyDescent="0.35">
      <c r="A111" s="1">
        <v>44671</v>
      </c>
      <c r="B111">
        <v>15.27</v>
      </c>
      <c r="C111" t="s">
        <v>70</v>
      </c>
    </row>
    <row r="112" spans="1:3" x14ac:dyDescent="0.35">
      <c r="A112" s="1">
        <v>44672</v>
      </c>
      <c r="B112">
        <v>15.36</v>
      </c>
      <c r="C112" t="s">
        <v>70</v>
      </c>
    </row>
    <row r="113" spans="1:3" x14ac:dyDescent="0.35">
      <c r="A113" s="1">
        <v>44673</v>
      </c>
      <c r="B113">
        <v>16.48</v>
      </c>
      <c r="C113" t="s">
        <v>70</v>
      </c>
    </row>
    <row r="114" spans="1:3" x14ac:dyDescent="0.35">
      <c r="A114" s="1">
        <v>44674</v>
      </c>
      <c r="B114">
        <v>15.89</v>
      </c>
      <c r="C114" t="s">
        <v>70</v>
      </c>
    </row>
    <row r="115" spans="1:3" x14ac:dyDescent="0.35">
      <c r="A115" s="1">
        <v>44675</v>
      </c>
      <c r="B115">
        <v>16.329999999999998</v>
      </c>
      <c r="C115" t="s">
        <v>70</v>
      </c>
    </row>
    <row r="116" spans="1:3" x14ac:dyDescent="0.35">
      <c r="A116" s="1">
        <v>44676</v>
      </c>
      <c r="B116">
        <v>16.62</v>
      </c>
      <c r="C116" t="s">
        <v>70</v>
      </c>
    </row>
    <row r="117" spans="1:3" x14ac:dyDescent="0.35">
      <c r="A117" s="1">
        <v>44677</v>
      </c>
      <c r="B117">
        <v>18.98</v>
      </c>
      <c r="C117" t="s">
        <v>70</v>
      </c>
    </row>
    <row r="118" spans="1:3" x14ac:dyDescent="0.35">
      <c r="A118" s="1">
        <v>44678</v>
      </c>
      <c r="B118">
        <v>20.66</v>
      </c>
      <c r="C118" t="s">
        <v>70</v>
      </c>
    </row>
    <row r="119" spans="1:3" x14ac:dyDescent="0.35">
      <c r="A119" s="1">
        <v>44679</v>
      </c>
      <c r="B119">
        <v>21.86</v>
      </c>
      <c r="C119" t="s">
        <v>70</v>
      </c>
    </row>
    <row r="120" spans="1:3" x14ac:dyDescent="0.35">
      <c r="A120" s="1">
        <v>44680</v>
      </c>
      <c r="B120">
        <v>21.68</v>
      </c>
      <c r="C120" t="s">
        <v>70</v>
      </c>
    </row>
    <row r="121" spans="1:3" x14ac:dyDescent="0.35">
      <c r="A121" s="1">
        <v>44681</v>
      </c>
      <c r="B121">
        <v>21.28</v>
      </c>
      <c r="C121" t="s">
        <v>70</v>
      </c>
    </row>
    <row r="122" spans="1:3" x14ac:dyDescent="0.35">
      <c r="A122" s="1">
        <v>44682</v>
      </c>
      <c r="B122">
        <v>23.14</v>
      </c>
      <c r="C122" t="s">
        <v>70</v>
      </c>
    </row>
    <row r="123" spans="1:3" x14ac:dyDescent="0.35">
      <c r="A123" s="1">
        <v>44683</v>
      </c>
      <c r="B123">
        <v>23.49</v>
      </c>
      <c r="C123" t="s">
        <v>70</v>
      </c>
    </row>
    <row r="124" spans="1:3" x14ac:dyDescent="0.35">
      <c r="A124" s="1">
        <v>44684</v>
      </c>
      <c r="B124">
        <v>30.67</v>
      </c>
      <c r="C124" t="s">
        <v>70</v>
      </c>
    </row>
    <row r="125" spans="1:3" x14ac:dyDescent="0.35">
      <c r="A125" s="1">
        <v>44685</v>
      </c>
      <c r="B125">
        <v>32.4</v>
      </c>
      <c r="C125" t="s">
        <v>70</v>
      </c>
    </row>
    <row r="126" spans="1:3" x14ac:dyDescent="0.35">
      <c r="A126" s="1">
        <v>44686</v>
      </c>
      <c r="B126">
        <v>37.97</v>
      </c>
      <c r="C126" t="s">
        <v>70</v>
      </c>
    </row>
    <row r="127" spans="1:3" x14ac:dyDescent="0.35">
      <c r="A127" s="1">
        <v>44687</v>
      </c>
      <c r="B127">
        <v>49.54</v>
      </c>
      <c r="C127" t="s">
        <v>70</v>
      </c>
    </row>
    <row r="128" spans="1:3" x14ac:dyDescent="0.35">
      <c r="A128" s="1">
        <v>44688</v>
      </c>
      <c r="B128">
        <v>55.96</v>
      </c>
      <c r="C128" t="s">
        <v>70</v>
      </c>
    </row>
    <row r="129" spans="1:3" x14ac:dyDescent="0.35">
      <c r="A129" s="1">
        <v>44689</v>
      </c>
      <c r="B129">
        <v>50.67</v>
      </c>
      <c r="C129" t="s">
        <v>70</v>
      </c>
    </row>
    <row r="130" spans="1:3" x14ac:dyDescent="0.35">
      <c r="A130" s="1">
        <v>44690</v>
      </c>
      <c r="B130">
        <v>48.86</v>
      </c>
      <c r="C130" t="s">
        <v>70</v>
      </c>
    </row>
    <row r="131" spans="1:3" x14ac:dyDescent="0.35">
      <c r="A131" s="1">
        <v>44691</v>
      </c>
      <c r="B131">
        <v>44.74</v>
      </c>
      <c r="C131" t="s">
        <v>70</v>
      </c>
    </row>
    <row r="132" spans="1:3" x14ac:dyDescent="0.35">
      <c r="A132" s="1">
        <v>44692</v>
      </c>
      <c r="B132">
        <v>42.68</v>
      </c>
      <c r="C132" t="s">
        <v>70</v>
      </c>
    </row>
    <row r="133" spans="1:3" x14ac:dyDescent="0.35">
      <c r="A133" s="1">
        <v>44693</v>
      </c>
      <c r="B133">
        <v>42.93</v>
      </c>
      <c r="C133" t="s">
        <v>70</v>
      </c>
    </row>
    <row r="134" spans="1:3" x14ac:dyDescent="0.35">
      <c r="A134" s="1">
        <v>44694</v>
      </c>
      <c r="B134">
        <v>41.17</v>
      </c>
      <c r="C134" t="s">
        <v>70</v>
      </c>
    </row>
    <row r="135" spans="1:3" x14ac:dyDescent="0.35">
      <c r="A135" s="1">
        <v>44695</v>
      </c>
      <c r="B135">
        <v>40.729999999999997</v>
      </c>
      <c r="C135" t="s">
        <v>70</v>
      </c>
    </row>
    <row r="136" spans="1:3" x14ac:dyDescent="0.35">
      <c r="A136" s="1">
        <v>44696</v>
      </c>
      <c r="B136">
        <v>44.01</v>
      </c>
      <c r="C136" t="s">
        <v>70</v>
      </c>
    </row>
    <row r="137" spans="1:3" x14ac:dyDescent="0.35">
      <c r="A137" s="1">
        <v>44697</v>
      </c>
      <c r="B137">
        <v>51.54</v>
      </c>
      <c r="C137" t="s">
        <v>70</v>
      </c>
    </row>
    <row r="138" spans="1:3" x14ac:dyDescent="0.35">
      <c r="A138" s="1">
        <v>44698</v>
      </c>
      <c r="B138">
        <v>65.540000000000006</v>
      </c>
      <c r="C138" t="s">
        <v>70</v>
      </c>
    </row>
    <row r="139" spans="1:3" x14ac:dyDescent="0.35">
      <c r="A139" s="1">
        <v>44699</v>
      </c>
      <c r="B139">
        <v>77.92</v>
      </c>
      <c r="C139" t="s">
        <v>70</v>
      </c>
    </row>
    <row r="140" spans="1:3" x14ac:dyDescent="0.35">
      <c r="A140" s="1">
        <v>44700</v>
      </c>
      <c r="B140">
        <v>87.22</v>
      </c>
      <c r="C140" t="s">
        <v>70</v>
      </c>
    </row>
    <row r="141" spans="1:3" x14ac:dyDescent="0.35">
      <c r="A141" s="1">
        <v>44701</v>
      </c>
      <c r="B141">
        <v>81.459999999999994</v>
      </c>
      <c r="C141" t="s">
        <v>70</v>
      </c>
    </row>
    <row r="142" spans="1:3" x14ac:dyDescent="0.35">
      <c r="A142" s="1">
        <v>44702</v>
      </c>
      <c r="B142">
        <v>75.39</v>
      </c>
      <c r="C142" t="s">
        <v>70</v>
      </c>
    </row>
    <row r="143" spans="1:3" x14ac:dyDescent="0.35">
      <c r="A143" s="1">
        <v>44703</v>
      </c>
      <c r="B143">
        <v>70.62</v>
      </c>
      <c r="C143" t="s">
        <v>70</v>
      </c>
    </row>
    <row r="144" spans="1:3" x14ac:dyDescent="0.35">
      <c r="A144" s="1">
        <v>44704</v>
      </c>
      <c r="B144">
        <v>68.2</v>
      </c>
      <c r="C144" t="s">
        <v>70</v>
      </c>
    </row>
    <row r="145" spans="1:3" x14ac:dyDescent="0.35">
      <c r="A145" s="1">
        <v>44705</v>
      </c>
      <c r="B145">
        <v>68.16</v>
      </c>
      <c r="C145" t="s">
        <v>70</v>
      </c>
    </row>
    <row r="146" spans="1:3" x14ac:dyDescent="0.35">
      <c r="A146" s="1">
        <v>44706</v>
      </c>
      <c r="B146">
        <v>67.040000000000006</v>
      </c>
      <c r="C146" t="s">
        <v>70</v>
      </c>
    </row>
    <row r="147" spans="1:3" x14ac:dyDescent="0.35">
      <c r="A147" s="1">
        <v>44707</v>
      </c>
      <c r="B147">
        <v>73.08</v>
      </c>
      <c r="C147" t="s">
        <v>70</v>
      </c>
    </row>
    <row r="148" spans="1:3" x14ac:dyDescent="0.35">
      <c r="A148" s="1">
        <v>44708</v>
      </c>
      <c r="B148">
        <v>99.15</v>
      </c>
      <c r="C148" t="s">
        <v>70</v>
      </c>
    </row>
    <row r="149" spans="1:3" x14ac:dyDescent="0.35">
      <c r="A149" s="1">
        <v>44709</v>
      </c>
      <c r="B149">
        <v>129.19999999999999</v>
      </c>
      <c r="C149" t="s">
        <v>70</v>
      </c>
    </row>
    <row r="150" spans="1:3" x14ac:dyDescent="0.35">
      <c r="A150" s="1">
        <v>44710</v>
      </c>
      <c r="B150">
        <v>130.69999999999999</v>
      </c>
      <c r="C150" t="s">
        <v>70</v>
      </c>
    </row>
    <row r="151" spans="1:3" x14ac:dyDescent="0.35">
      <c r="A151" s="1">
        <v>44711</v>
      </c>
      <c r="B151">
        <v>128.30000000000001</v>
      </c>
      <c r="C151" t="s">
        <v>70</v>
      </c>
    </row>
    <row r="152" spans="1:3" x14ac:dyDescent="0.35">
      <c r="A152" s="1">
        <v>44712</v>
      </c>
      <c r="B152">
        <v>131.5</v>
      </c>
      <c r="C152" t="s">
        <v>70</v>
      </c>
    </row>
    <row r="153" spans="1:3" x14ac:dyDescent="0.35">
      <c r="A153" s="1">
        <v>44713</v>
      </c>
      <c r="B153">
        <v>128.80000000000001</v>
      </c>
      <c r="C153" t="s">
        <v>70</v>
      </c>
    </row>
    <row r="154" spans="1:3" x14ac:dyDescent="0.35">
      <c r="A154" s="1">
        <v>44714</v>
      </c>
      <c r="B154">
        <v>137.4</v>
      </c>
      <c r="C154" t="s">
        <v>70</v>
      </c>
    </row>
    <row r="155" spans="1:3" x14ac:dyDescent="0.35">
      <c r="A155" s="1">
        <v>44715</v>
      </c>
      <c r="B155">
        <v>173</v>
      </c>
      <c r="C155" t="s">
        <v>70</v>
      </c>
    </row>
    <row r="156" spans="1:3" x14ac:dyDescent="0.35">
      <c r="A156" s="1">
        <v>44716</v>
      </c>
      <c r="B156">
        <v>278.3</v>
      </c>
      <c r="C156" t="s">
        <v>70</v>
      </c>
    </row>
    <row r="157" spans="1:3" x14ac:dyDescent="0.35">
      <c r="A157" s="1">
        <v>44717</v>
      </c>
      <c r="B157">
        <v>422.4</v>
      </c>
      <c r="C157" t="s">
        <v>70</v>
      </c>
    </row>
    <row r="158" spans="1:3" x14ac:dyDescent="0.35">
      <c r="A158" s="1">
        <v>44718</v>
      </c>
      <c r="B158">
        <v>465.6</v>
      </c>
      <c r="C158" t="s">
        <v>70</v>
      </c>
    </row>
    <row r="159" spans="1:3" x14ac:dyDescent="0.35">
      <c r="A159" s="1">
        <v>44719</v>
      </c>
      <c r="B159">
        <v>465.5</v>
      </c>
      <c r="C159" t="s">
        <v>70</v>
      </c>
    </row>
    <row r="160" spans="1:3" x14ac:dyDescent="0.35">
      <c r="A160" s="1">
        <v>44720</v>
      </c>
      <c r="B160">
        <v>450.2</v>
      </c>
      <c r="C160" t="s">
        <v>70</v>
      </c>
    </row>
    <row r="161" spans="1:3" x14ac:dyDescent="0.35">
      <c r="A161" s="1">
        <v>44721</v>
      </c>
      <c r="B161">
        <v>463</v>
      </c>
      <c r="C161" t="s">
        <v>70</v>
      </c>
    </row>
    <row r="162" spans="1:3" x14ac:dyDescent="0.35">
      <c r="A162" s="1">
        <v>44722</v>
      </c>
      <c r="B162">
        <v>555.29999999999995</v>
      </c>
      <c r="C162" t="s">
        <v>70</v>
      </c>
    </row>
    <row r="163" spans="1:3" x14ac:dyDescent="0.35">
      <c r="A163" s="1">
        <v>44723</v>
      </c>
      <c r="B163">
        <v>729.1</v>
      </c>
      <c r="C163" t="s">
        <v>70</v>
      </c>
    </row>
    <row r="164" spans="1:3" x14ac:dyDescent="0.35">
      <c r="A164" s="1">
        <v>44724</v>
      </c>
      <c r="B164">
        <v>1064.3</v>
      </c>
      <c r="C164" t="s">
        <v>70</v>
      </c>
    </row>
    <row r="165" spans="1:3" x14ac:dyDescent="0.35">
      <c r="A165" s="1">
        <v>44725</v>
      </c>
      <c r="B165">
        <v>1353.1</v>
      </c>
      <c r="C165" t="s">
        <v>70</v>
      </c>
    </row>
    <row r="166" spans="1:3" x14ac:dyDescent="0.35">
      <c r="A166" s="1">
        <v>44726</v>
      </c>
      <c r="B166">
        <v>869.1</v>
      </c>
      <c r="C166" t="s">
        <v>70</v>
      </c>
    </row>
    <row r="167" spans="1:3" x14ac:dyDescent="0.35">
      <c r="A167" s="1">
        <v>44727</v>
      </c>
      <c r="B167">
        <v>669</v>
      </c>
      <c r="C167" t="s">
        <v>70</v>
      </c>
    </row>
    <row r="168" spans="1:3" x14ac:dyDescent="0.35">
      <c r="A168" s="1">
        <v>44728</v>
      </c>
      <c r="B168">
        <v>598.20000000000005</v>
      </c>
      <c r="C168" t="s">
        <v>70</v>
      </c>
    </row>
    <row r="169" spans="1:3" x14ac:dyDescent="0.35">
      <c r="A169" s="1">
        <v>44729</v>
      </c>
      <c r="B169">
        <v>602.70000000000005</v>
      </c>
      <c r="C169" t="s">
        <v>70</v>
      </c>
    </row>
    <row r="170" spans="1:3" x14ac:dyDescent="0.35">
      <c r="A170" s="1">
        <v>44730</v>
      </c>
      <c r="B170">
        <v>700.2</v>
      </c>
      <c r="C170" t="s">
        <v>70</v>
      </c>
    </row>
    <row r="171" spans="1:3" x14ac:dyDescent="0.35">
      <c r="A171" s="1">
        <v>44731</v>
      </c>
      <c r="B171">
        <v>736.2</v>
      </c>
      <c r="C171" t="s">
        <v>70</v>
      </c>
    </row>
    <row r="172" spans="1:3" x14ac:dyDescent="0.35">
      <c r="A172" s="1">
        <v>44732</v>
      </c>
      <c r="B172">
        <v>663.1</v>
      </c>
      <c r="C172" t="s">
        <v>70</v>
      </c>
    </row>
    <row r="173" spans="1:3" x14ac:dyDescent="0.35">
      <c r="A173" s="1">
        <v>44733</v>
      </c>
      <c r="B173">
        <v>544.70000000000005</v>
      </c>
      <c r="C173" t="s">
        <v>70</v>
      </c>
    </row>
    <row r="174" spans="1:3" x14ac:dyDescent="0.35">
      <c r="A174" s="1">
        <v>44734</v>
      </c>
      <c r="B174">
        <v>505.2</v>
      </c>
      <c r="C174" t="s">
        <v>70</v>
      </c>
    </row>
    <row r="175" spans="1:3" x14ac:dyDescent="0.35">
      <c r="A175" s="1">
        <v>44735</v>
      </c>
      <c r="B175">
        <v>513.29999999999995</v>
      </c>
      <c r="C175" t="s">
        <v>70</v>
      </c>
    </row>
    <row r="176" spans="1:3" x14ac:dyDescent="0.35">
      <c r="A176" s="1">
        <v>44736</v>
      </c>
      <c r="B176">
        <v>549.20000000000005</v>
      </c>
      <c r="C176" t="s">
        <v>70</v>
      </c>
    </row>
    <row r="177" spans="1:3" x14ac:dyDescent="0.35">
      <c r="A177" s="1">
        <v>44737</v>
      </c>
      <c r="B177">
        <v>542.70000000000005</v>
      </c>
      <c r="C177" t="s">
        <v>70</v>
      </c>
    </row>
    <row r="178" spans="1:3" x14ac:dyDescent="0.35">
      <c r="A178" s="1">
        <v>44738</v>
      </c>
      <c r="B178">
        <v>462.8</v>
      </c>
      <c r="C178" t="s">
        <v>70</v>
      </c>
    </row>
    <row r="179" spans="1:3" x14ac:dyDescent="0.35">
      <c r="A179" s="1">
        <v>44739</v>
      </c>
      <c r="B179">
        <v>450.6</v>
      </c>
      <c r="C179" t="s">
        <v>70</v>
      </c>
    </row>
    <row r="180" spans="1:3" x14ac:dyDescent="0.35">
      <c r="A180" s="1">
        <v>44740</v>
      </c>
      <c r="B180">
        <v>494.5</v>
      </c>
      <c r="C180" t="s">
        <v>70</v>
      </c>
    </row>
    <row r="181" spans="1:3" x14ac:dyDescent="0.35">
      <c r="A181" s="1">
        <v>44741</v>
      </c>
      <c r="B181">
        <v>531.70000000000005</v>
      </c>
      <c r="C181" t="s">
        <v>70</v>
      </c>
    </row>
    <row r="182" spans="1:3" x14ac:dyDescent="0.35">
      <c r="A182" s="1">
        <v>44742</v>
      </c>
      <c r="B182">
        <v>559.9</v>
      </c>
      <c r="C182" t="s">
        <v>70</v>
      </c>
    </row>
    <row r="183" spans="1:3" x14ac:dyDescent="0.35">
      <c r="A183" s="1">
        <v>44743</v>
      </c>
      <c r="B183">
        <v>526</v>
      </c>
      <c r="C183" t="s">
        <v>70</v>
      </c>
    </row>
    <row r="184" spans="1:3" x14ac:dyDescent="0.35">
      <c r="A184" s="1">
        <v>44744</v>
      </c>
      <c r="B184">
        <v>509.5</v>
      </c>
      <c r="C184" t="s">
        <v>70</v>
      </c>
    </row>
    <row r="185" spans="1:3" x14ac:dyDescent="0.35">
      <c r="A185" s="1">
        <v>44745</v>
      </c>
      <c r="B185">
        <v>576.70000000000005</v>
      </c>
      <c r="C185" t="s">
        <v>70</v>
      </c>
    </row>
    <row r="186" spans="1:3" x14ac:dyDescent="0.35">
      <c r="A186" s="1">
        <v>44746</v>
      </c>
      <c r="B186">
        <v>556.9</v>
      </c>
      <c r="C186" t="s">
        <v>70</v>
      </c>
    </row>
    <row r="187" spans="1:3" x14ac:dyDescent="0.35">
      <c r="A187" s="1">
        <v>44747</v>
      </c>
      <c r="B187">
        <v>491.1</v>
      </c>
      <c r="C187" t="s">
        <v>70</v>
      </c>
    </row>
    <row r="188" spans="1:3" x14ac:dyDescent="0.35">
      <c r="A188" s="1">
        <v>44748</v>
      </c>
      <c r="B188">
        <v>463</v>
      </c>
      <c r="C188" t="s">
        <v>70</v>
      </c>
    </row>
    <row r="189" spans="1:3" x14ac:dyDescent="0.35">
      <c r="A189" s="1">
        <v>44749</v>
      </c>
      <c r="B189">
        <v>450.2</v>
      </c>
      <c r="C189" t="s">
        <v>70</v>
      </c>
    </row>
    <row r="190" spans="1:3" x14ac:dyDescent="0.35">
      <c r="A190" s="1">
        <v>44750</v>
      </c>
      <c r="B190">
        <v>452.9</v>
      </c>
      <c r="C190" t="s">
        <v>70</v>
      </c>
    </row>
    <row r="191" spans="1:3" x14ac:dyDescent="0.35">
      <c r="A191" s="1">
        <v>44751</v>
      </c>
      <c r="B191">
        <v>470.6</v>
      </c>
      <c r="C191" t="s">
        <v>70</v>
      </c>
    </row>
    <row r="192" spans="1:3" x14ac:dyDescent="0.35">
      <c r="A192" s="1">
        <v>44752</v>
      </c>
      <c r="B192">
        <v>433.3</v>
      </c>
      <c r="C192" t="s">
        <v>70</v>
      </c>
    </row>
    <row r="193" spans="1:3" x14ac:dyDescent="0.35">
      <c r="A193" s="1">
        <v>44753</v>
      </c>
      <c r="B193">
        <v>417</v>
      </c>
      <c r="C193" t="s">
        <v>70</v>
      </c>
    </row>
    <row r="194" spans="1:3" x14ac:dyDescent="0.35">
      <c r="A194" s="1">
        <v>44754</v>
      </c>
      <c r="B194">
        <v>392.9</v>
      </c>
      <c r="C194" t="s">
        <v>70</v>
      </c>
    </row>
    <row r="195" spans="1:3" x14ac:dyDescent="0.35">
      <c r="A195" s="1">
        <v>44755</v>
      </c>
      <c r="B195">
        <v>384.8</v>
      </c>
      <c r="C195" t="s">
        <v>70</v>
      </c>
    </row>
    <row r="196" spans="1:3" x14ac:dyDescent="0.35">
      <c r="A196" s="1">
        <v>44756</v>
      </c>
      <c r="B196">
        <v>444.9</v>
      </c>
      <c r="C196" t="s">
        <v>70</v>
      </c>
    </row>
    <row r="197" spans="1:3" x14ac:dyDescent="0.35">
      <c r="A197" s="1">
        <v>44757</v>
      </c>
      <c r="B197">
        <v>423.8</v>
      </c>
      <c r="C197" t="s">
        <v>70</v>
      </c>
    </row>
    <row r="198" spans="1:3" x14ac:dyDescent="0.35">
      <c r="A198" s="1">
        <v>44758</v>
      </c>
      <c r="B198">
        <v>374.6</v>
      </c>
      <c r="C198" t="s">
        <v>70</v>
      </c>
    </row>
    <row r="199" spans="1:3" x14ac:dyDescent="0.35">
      <c r="A199" s="1">
        <v>44759</v>
      </c>
      <c r="B199">
        <v>365.2</v>
      </c>
      <c r="C199" t="s">
        <v>70</v>
      </c>
    </row>
    <row r="200" spans="1:3" x14ac:dyDescent="0.35">
      <c r="A200" s="1">
        <v>44760</v>
      </c>
      <c r="B200">
        <v>363.6</v>
      </c>
      <c r="C200" t="s">
        <v>70</v>
      </c>
    </row>
    <row r="201" spans="1:3" x14ac:dyDescent="0.35">
      <c r="A201" s="1">
        <v>44761</v>
      </c>
      <c r="B201">
        <v>351.1</v>
      </c>
      <c r="C201" t="s">
        <v>70</v>
      </c>
    </row>
    <row r="202" spans="1:3" x14ac:dyDescent="0.35">
      <c r="A202" s="1">
        <v>44762</v>
      </c>
      <c r="B202">
        <v>279.3</v>
      </c>
      <c r="C202" t="s">
        <v>70</v>
      </c>
    </row>
    <row r="203" spans="1:3" x14ac:dyDescent="0.35">
      <c r="A203" s="1">
        <v>44763</v>
      </c>
      <c r="B203">
        <v>250.2</v>
      </c>
      <c r="C203" t="s">
        <v>70</v>
      </c>
    </row>
    <row r="204" spans="1:3" x14ac:dyDescent="0.35">
      <c r="A204" s="1">
        <v>44764</v>
      </c>
      <c r="B204">
        <v>235.9</v>
      </c>
      <c r="C204" t="s">
        <v>70</v>
      </c>
    </row>
    <row r="205" spans="1:3" x14ac:dyDescent="0.35">
      <c r="A205" s="1">
        <v>44765</v>
      </c>
      <c r="B205">
        <v>224.8</v>
      </c>
      <c r="C205" t="s">
        <v>70</v>
      </c>
    </row>
    <row r="206" spans="1:3" x14ac:dyDescent="0.35">
      <c r="A206" s="1">
        <v>44766</v>
      </c>
      <c r="B206">
        <v>215.5</v>
      </c>
      <c r="C206" t="s">
        <v>70</v>
      </c>
    </row>
    <row r="207" spans="1:3" x14ac:dyDescent="0.35">
      <c r="A207" s="1">
        <v>44767</v>
      </c>
      <c r="B207">
        <v>207.7</v>
      </c>
      <c r="C207" t="s">
        <v>70</v>
      </c>
    </row>
    <row r="208" spans="1:3" x14ac:dyDescent="0.35">
      <c r="A208" s="1">
        <v>44768</v>
      </c>
      <c r="B208">
        <v>206.4</v>
      </c>
      <c r="C208" t="s">
        <v>70</v>
      </c>
    </row>
    <row r="209" spans="1:3" x14ac:dyDescent="0.35">
      <c r="A209" s="1">
        <v>44769</v>
      </c>
      <c r="B209">
        <v>202.8</v>
      </c>
      <c r="C209" t="s">
        <v>70</v>
      </c>
    </row>
    <row r="210" spans="1:3" x14ac:dyDescent="0.35">
      <c r="A210" s="1">
        <v>44770</v>
      </c>
      <c r="B210">
        <v>198.5</v>
      </c>
      <c r="C210" t="s">
        <v>70</v>
      </c>
    </row>
    <row r="211" spans="1:3" x14ac:dyDescent="0.35">
      <c r="A211" s="1">
        <v>44771</v>
      </c>
      <c r="B211">
        <v>189.2</v>
      </c>
      <c r="C211" t="s">
        <v>70</v>
      </c>
    </row>
    <row r="212" spans="1:3" x14ac:dyDescent="0.35">
      <c r="A212" s="1">
        <v>44772</v>
      </c>
      <c r="B212">
        <v>180.3</v>
      </c>
      <c r="C212" t="s">
        <v>70</v>
      </c>
    </row>
    <row r="213" spans="1:3" x14ac:dyDescent="0.35">
      <c r="A213" s="1">
        <v>44773</v>
      </c>
      <c r="B213">
        <v>175.2</v>
      </c>
      <c r="C213" t="s">
        <v>70</v>
      </c>
    </row>
    <row r="214" spans="1:3" x14ac:dyDescent="0.35">
      <c r="A214" s="1">
        <v>44774</v>
      </c>
      <c r="B214">
        <v>162.6</v>
      </c>
      <c r="C214" t="s">
        <v>70</v>
      </c>
    </row>
    <row r="215" spans="1:3" x14ac:dyDescent="0.35">
      <c r="A215" s="1">
        <v>44775</v>
      </c>
      <c r="B215">
        <v>156.30000000000001</v>
      </c>
      <c r="C215" t="s">
        <v>70</v>
      </c>
    </row>
    <row r="216" spans="1:3" x14ac:dyDescent="0.35">
      <c r="A216" s="1">
        <v>44776</v>
      </c>
      <c r="B216">
        <v>152.5</v>
      </c>
      <c r="C216" t="s">
        <v>70</v>
      </c>
    </row>
    <row r="217" spans="1:3" x14ac:dyDescent="0.35">
      <c r="A217" s="1">
        <v>44777</v>
      </c>
      <c r="B217">
        <v>146.30000000000001</v>
      </c>
      <c r="C217" t="s">
        <v>70</v>
      </c>
    </row>
    <row r="218" spans="1:3" x14ac:dyDescent="0.35">
      <c r="A218" s="1">
        <v>44778</v>
      </c>
      <c r="B218">
        <v>150.9</v>
      </c>
      <c r="C218" t="s">
        <v>70</v>
      </c>
    </row>
    <row r="219" spans="1:3" x14ac:dyDescent="0.35">
      <c r="A219" s="1">
        <v>44779</v>
      </c>
      <c r="B219">
        <v>151.69999999999999</v>
      </c>
      <c r="C219" t="s">
        <v>70</v>
      </c>
    </row>
    <row r="220" spans="1:3" x14ac:dyDescent="0.35">
      <c r="A220" s="1">
        <v>44780</v>
      </c>
      <c r="B220">
        <v>145.6</v>
      </c>
      <c r="C220" t="s">
        <v>70</v>
      </c>
    </row>
    <row r="221" spans="1:3" x14ac:dyDescent="0.35">
      <c r="A221" s="1">
        <v>44781</v>
      </c>
      <c r="B221">
        <v>133.6</v>
      </c>
      <c r="C221" t="s">
        <v>70</v>
      </c>
    </row>
    <row r="222" spans="1:3" x14ac:dyDescent="0.35">
      <c r="A222" s="1">
        <v>44782</v>
      </c>
      <c r="B222">
        <v>127.2</v>
      </c>
      <c r="C222" t="s">
        <v>70</v>
      </c>
    </row>
    <row r="223" spans="1:3" x14ac:dyDescent="0.35">
      <c r="A223" s="1">
        <v>44783</v>
      </c>
      <c r="B223">
        <v>123</v>
      </c>
      <c r="C223" t="s">
        <v>70</v>
      </c>
    </row>
    <row r="224" spans="1:3" x14ac:dyDescent="0.35">
      <c r="A224" s="1">
        <v>44784</v>
      </c>
      <c r="B224">
        <v>121.7</v>
      </c>
      <c r="C224" t="s">
        <v>70</v>
      </c>
    </row>
    <row r="225" spans="1:3" x14ac:dyDescent="0.35">
      <c r="A225" s="1">
        <v>44785</v>
      </c>
      <c r="B225">
        <v>126.4</v>
      </c>
      <c r="C225" t="s">
        <v>70</v>
      </c>
    </row>
    <row r="226" spans="1:3" x14ac:dyDescent="0.35">
      <c r="A226" s="1">
        <v>44786</v>
      </c>
      <c r="B226">
        <v>129.19999999999999</v>
      </c>
      <c r="C226" t="s">
        <v>70</v>
      </c>
    </row>
    <row r="227" spans="1:3" x14ac:dyDescent="0.35">
      <c r="A227" s="1">
        <v>44787</v>
      </c>
      <c r="B227">
        <v>140.4</v>
      </c>
      <c r="C227" t="s">
        <v>70</v>
      </c>
    </row>
    <row r="228" spans="1:3" x14ac:dyDescent="0.35">
      <c r="A228" s="1">
        <v>44788</v>
      </c>
      <c r="B228">
        <v>140.9</v>
      </c>
      <c r="C228" t="s">
        <v>70</v>
      </c>
    </row>
    <row r="229" spans="1:3" x14ac:dyDescent="0.35">
      <c r="A229" s="1">
        <v>44789</v>
      </c>
      <c r="B229">
        <v>127.2</v>
      </c>
      <c r="C229" t="s">
        <v>70</v>
      </c>
    </row>
    <row r="230" spans="1:3" x14ac:dyDescent="0.35">
      <c r="A230" s="1">
        <v>44790</v>
      </c>
      <c r="B230">
        <v>118.7</v>
      </c>
      <c r="C230" t="s">
        <v>70</v>
      </c>
    </row>
    <row r="231" spans="1:3" x14ac:dyDescent="0.35">
      <c r="A231" s="1">
        <v>44791</v>
      </c>
      <c r="B231">
        <v>113.4</v>
      </c>
      <c r="C231" t="s">
        <v>70</v>
      </c>
    </row>
    <row r="232" spans="1:3" x14ac:dyDescent="0.35">
      <c r="A232" s="1">
        <v>44792</v>
      </c>
      <c r="B232">
        <v>108.5</v>
      </c>
      <c r="C232" t="s">
        <v>70</v>
      </c>
    </row>
    <row r="233" spans="1:3" x14ac:dyDescent="0.35">
      <c r="A233" s="1">
        <v>44793</v>
      </c>
      <c r="B233">
        <v>104.4</v>
      </c>
      <c r="C233" t="s">
        <v>70</v>
      </c>
    </row>
    <row r="234" spans="1:3" x14ac:dyDescent="0.35">
      <c r="A234" s="1">
        <v>44794</v>
      </c>
      <c r="B234">
        <v>104</v>
      </c>
      <c r="C234" t="s">
        <v>70</v>
      </c>
    </row>
    <row r="235" spans="1:3" x14ac:dyDescent="0.35">
      <c r="A235" s="1">
        <v>44795</v>
      </c>
      <c r="B235">
        <v>106.7</v>
      </c>
      <c r="C235" t="s">
        <v>70</v>
      </c>
    </row>
    <row r="236" spans="1:3" x14ac:dyDescent="0.35">
      <c r="A236" s="1">
        <v>44796</v>
      </c>
      <c r="B236">
        <v>102.9</v>
      </c>
      <c r="C236" t="s">
        <v>70</v>
      </c>
    </row>
    <row r="237" spans="1:3" x14ac:dyDescent="0.35">
      <c r="A237" s="1">
        <v>44797</v>
      </c>
      <c r="B237">
        <v>112.8</v>
      </c>
      <c r="C237" t="s">
        <v>70</v>
      </c>
    </row>
    <row r="238" spans="1:3" x14ac:dyDescent="0.35">
      <c r="A238" s="1">
        <v>44798</v>
      </c>
      <c r="B238">
        <v>112.6</v>
      </c>
      <c r="C238" t="s">
        <v>70</v>
      </c>
    </row>
    <row r="239" spans="1:3" x14ac:dyDescent="0.35">
      <c r="A239" s="1">
        <v>44799</v>
      </c>
      <c r="B239">
        <v>129.19999999999999</v>
      </c>
      <c r="C239" t="s">
        <v>70</v>
      </c>
    </row>
    <row r="240" spans="1:3" x14ac:dyDescent="0.35">
      <c r="A240" s="1">
        <v>44800</v>
      </c>
      <c r="B240">
        <v>125.7</v>
      </c>
      <c r="C240" t="s">
        <v>70</v>
      </c>
    </row>
    <row r="241" spans="1:3" x14ac:dyDescent="0.35">
      <c r="A241" s="1">
        <v>44801</v>
      </c>
      <c r="B241">
        <v>119.9</v>
      </c>
      <c r="C241" t="s">
        <v>70</v>
      </c>
    </row>
    <row r="242" spans="1:3" x14ac:dyDescent="0.35">
      <c r="A242" s="1">
        <v>44802</v>
      </c>
      <c r="B242">
        <v>109.5</v>
      </c>
      <c r="C242" t="s">
        <v>70</v>
      </c>
    </row>
    <row r="243" spans="1:3" x14ac:dyDescent="0.35">
      <c r="A243" s="1">
        <v>44803</v>
      </c>
      <c r="B243">
        <v>101.2</v>
      </c>
      <c r="C243" t="s">
        <v>70</v>
      </c>
    </row>
    <row r="244" spans="1:3" x14ac:dyDescent="0.35">
      <c r="A244" s="1">
        <v>44804</v>
      </c>
      <c r="B244">
        <v>95.37</v>
      </c>
      <c r="C244" t="s">
        <v>70</v>
      </c>
    </row>
    <row r="245" spans="1:3" x14ac:dyDescent="0.35">
      <c r="A245" s="1">
        <v>44805</v>
      </c>
      <c r="B245">
        <v>91.05</v>
      </c>
      <c r="C245" t="s">
        <v>70</v>
      </c>
    </row>
    <row r="246" spans="1:3" x14ac:dyDescent="0.35">
      <c r="A246" s="1">
        <v>44806</v>
      </c>
      <c r="B246">
        <v>87.8</v>
      </c>
      <c r="C246" t="s">
        <v>70</v>
      </c>
    </row>
    <row r="247" spans="1:3" x14ac:dyDescent="0.35">
      <c r="A247" s="1">
        <v>44807</v>
      </c>
      <c r="B247">
        <v>84.78</v>
      </c>
      <c r="C247" t="s">
        <v>70</v>
      </c>
    </row>
    <row r="248" spans="1:3" x14ac:dyDescent="0.35">
      <c r="A248" s="1">
        <v>44808</v>
      </c>
      <c r="B248">
        <v>81.5</v>
      </c>
      <c r="C248" t="s">
        <v>70</v>
      </c>
    </row>
    <row r="249" spans="1:3" x14ac:dyDescent="0.35">
      <c r="A249" s="1">
        <v>44809</v>
      </c>
      <c r="B249">
        <v>79.28</v>
      </c>
      <c r="C249" t="s">
        <v>70</v>
      </c>
    </row>
    <row r="250" spans="1:3" x14ac:dyDescent="0.35">
      <c r="A250" s="1">
        <v>44810</v>
      </c>
      <c r="B250">
        <v>77.98</v>
      </c>
      <c r="C250" t="s">
        <v>70</v>
      </c>
    </row>
    <row r="251" spans="1:3" x14ac:dyDescent="0.35">
      <c r="A251" s="1">
        <v>44811</v>
      </c>
      <c r="B251">
        <v>76.37</v>
      </c>
      <c r="C251" t="s">
        <v>70</v>
      </c>
    </row>
    <row r="252" spans="1:3" x14ac:dyDescent="0.35">
      <c r="A252" s="1">
        <v>44812</v>
      </c>
      <c r="B252">
        <v>83.47</v>
      </c>
      <c r="C252" t="s">
        <v>70</v>
      </c>
    </row>
    <row r="253" spans="1:3" x14ac:dyDescent="0.35">
      <c r="A253" s="1">
        <v>44813</v>
      </c>
      <c r="B253">
        <v>84.89</v>
      </c>
      <c r="C253" t="s">
        <v>70</v>
      </c>
    </row>
    <row r="254" spans="1:3" x14ac:dyDescent="0.35">
      <c r="A254" s="1">
        <v>44814</v>
      </c>
      <c r="B254">
        <v>80.959999999999994</v>
      </c>
      <c r="C254" t="s">
        <v>70</v>
      </c>
    </row>
    <row r="255" spans="1:3" x14ac:dyDescent="0.35">
      <c r="A255" s="1">
        <v>44815</v>
      </c>
      <c r="B255">
        <v>76.31</v>
      </c>
      <c r="C255" t="s">
        <v>70</v>
      </c>
    </row>
    <row r="256" spans="1:3" x14ac:dyDescent="0.35">
      <c r="A256" s="1">
        <v>44816</v>
      </c>
      <c r="B256">
        <v>70.040000000000006</v>
      </c>
      <c r="C256" t="s">
        <v>70</v>
      </c>
    </row>
    <row r="257" spans="1:3" x14ac:dyDescent="0.35">
      <c r="A257" s="1">
        <v>44817</v>
      </c>
      <c r="B257">
        <v>65.56</v>
      </c>
      <c r="C257" t="s">
        <v>70</v>
      </c>
    </row>
    <row r="258" spans="1:3" x14ac:dyDescent="0.35">
      <c r="A258" s="1">
        <v>44818</v>
      </c>
      <c r="B258">
        <v>64.72</v>
      </c>
      <c r="C258" t="s">
        <v>70</v>
      </c>
    </row>
    <row r="259" spans="1:3" x14ac:dyDescent="0.35">
      <c r="A259" s="1">
        <v>44819</v>
      </c>
      <c r="B259">
        <v>64.45</v>
      </c>
      <c r="C259" t="s">
        <v>70</v>
      </c>
    </row>
    <row r="260" spans="1:3" x14ac:dyDescent="0.35">
      <c r="A260" s="1">
        <v>44820</v>
      </c>
      <c r="B260">
        <v>66.790000000000006</v>
      </c>
      <c r="C260" t="s">
        <v>70</v>
      </c>
    </row>
    <row r="261" spans="1:3" x14ac:dyDescent="0.35">
      <c r="A261" s="1">
        <v>44821</v>
      </c>
      <c r="B261">
        <v>64.81</v>
      </c>
      <c r="C261" t="s">
        <v>70</v>
      </c>
    </row>
    <row r="262" spans="1:3" x14ac:dyDescent="0.35">
      <c r="A262" s="1">
        <v>44822</v>
      </c>
      <c r="B262">
        <v>60.67</v>
      </c>
      <c r="C262" t="s">
        <v>70</v>
      </c>
    </row>
    <row r="263" spans="1:3" x14ac:dyDescent="0.35">
      <c r="A263" s="1">
        <v>44823</v>
      </c>
      <c r="B263">
        <v>56.56</v>
      </c>
      <c r="C263" t="s">
        <v>70</v>
      </c>
    </row>
    <row r="264" spans="1:3" x14ac:dyDescent="0.35">
      <c r="A264" s="1">
        <v>44824</v>
      </c>
      <c r="B264">
        <v>54.89</v>
      </c>
      <c r="C264" t="s">
        <v>70</v>
      </c>
    </row>
    <row r="265" spans="1:3" x14ac:dyDescent="0.35">
      <c r="A265" s="1">
        <v>44825</v>
      </c>
      <c r="B265">
        <v>54.13</v>
      </c>
      <c r="C265" t="s">
        <v>70</v>
      </c>
    </row>
    <row r="266" spans="1:3" x14ac:dyDescent="0.35">
      <c r="A266" s="1">
        <v>44826</v>
      </c>
      <c r="B266">
        <v>53.72</v>
      </c>
      <c r="C266" t="s">
        <v>70</v>
      </c>
    </row>
    <row r="267" spans="1:3" x14ac:dyDescent="0.35">
      <c r="A267" s="1">
        <v>44827</v>
      </c>
      <c r="B267">
        <v>55.22</v>
      </c>
      <c r="C267" t="s">
        <v>70</v>
      </c>
    </row>
    <row r="268" spans="1:3" x14ac:dyDescent="0.35">
      <c r="A268" s="1">
        <v>44828</v>
      </c>
      <c r="B268">
        <v>51.24</v>
      </c>
      <c r="C268" t="s">
        <v>70</v>
      </c>
    </row>
    <row r="269" spans="1:3" x14ac:dyDescent="0.35">
      <c r="A269" s="1">
        <v>44829</v>
      </c>
      <c r="B269">
        <v>48.55</v>
      </c>
      <c r="C269" t="s">
        <v>70</v>
      </c>
    </row>
    <row r="270" spans="1:3" x14ac:dyDescent="0.35">
      <c r="A270" s="1">
        <v>44830</v>
      </c>
      <c r="B270">
        <v>46.62</v>
      </c>
      <c r="C270" t="s">
        <v>70</v>
      </c>
    </row>
    <row r="271" spans="1:3" x14ac:dyDescent="0.35">
      <c r="A271" s="1">
        <v>44831</v>
      </c>
      <c r="B271">
        <v>45.21</v>
      </c>
      <c r="C271" t="s">
        <v>70</v>
      </c>
    </row>
    <row r="272" spans="1:3" x14ac:dyDescent="0.35">
      <c r="A272" s="1">
        <v>44832</v>
      </c>
      <c r="B272">
        <v>43.74</v>
      </c>
      <c r="C272" t="s">
        <v>70</v>
      </c>
    </row>
    <row r="273" spans="1:3" x14ac:dyDescent="0.35">
      <c r="A273" s="1">
        <v>44833</v>
      </c>
      <c r="B273">
        <v>43.66</v>
      </c>
      <c r="C273" t="s">
        <v>70</v>
      </c>
    </row>
    <row r="274" spans="1:3" x14ac:dyDescent="0.35">
      <c r="A274" s="1">
        <v>44834</v>
      </c>
      <c r="B274">
        <v>46.81</v>
      </c>
      <c r="C274" t="s">
        <v>70</v>
      </c>
    </row>
    <row r="275" spans="1:3" x14ac:dyDescent="0.35">
      <c r="A275" s="1">
        <v>44835</v>
      </c>
      <c r="B275">
        <v>52.91</v>
      </c>
      <c r="C275" t="s">
        <v>70</v>
      </c>
    </row>
    <row r="276" spans="1:3" x14ac:dyDescent="0.35">
      <c r="A276" s="1">
        <v>44836</v>
      </c>
      <c r="B276">
        <v>58.58</v>
      </c>
      <c r="C276" t="s">
        <v>70</v>
      </c>
    </row>
    <row r="277" spans="1:3" x14ac:dyDescent="0.35">
      <c r="A277" s="1">
        <v>44837</v>
      </c>
      <c r="B277">
        <v>57.75</v>
      </c>
      <c r="C277" t="s">
        <v>70</v>
      </c>
    </row>
    <row r="278" spans="1:3" x14ac:dyDescent="0.35">
      <c r="A278" s="1">
        <v>44838</v>
      </c>
      <c r="B278">
        <v>54.46</v>
      </c>
      <c r="C278" t="s">
        <v>70</v>
      </c>
    </row>
    <row r="279" spans="1:3" x14ac:dyDescent="0.35">
      <c r="A279" s="1">
        <v>44839</v>
      </c>
      <c r="B279">
        <v>51.56</v>
      </c>
      <c r="C279" t="s">
        <v>70</v>
      </c>
    </row>
    <row r="280" spans="1:3" x14ac:dyDescent="0.35">
      <c r="A280" s="1">
        <v>44840</v>
      </c>
      <c r="B280">
        <v>49.16</v>
      </c>
      <c r="C280" t="s">
        <v>70</v>
      </c>
    </row>
    <row r="281" spans="1:3" x14ac:dyDescent="0.35">
      <c r="A281" s="1">
        <v>44841</v>
      </c>
      <c r="B281">
        <v>47.48</v>
      </c>
      <c r="C281" t="s">
        <v>70</v>
      </c>
    </row>
    <row r="282" spans="1:3" x14ac:dyDescent="0.35">
      <c r="A282" s="1">
        <v>44842</v>
      </c>
      <c r="B282">
        <v>46.09</v>
      </c>
      <c r="C282" t="s">
        <v>70</v>
      </c>
    </row>
    <row r="283" spans="1:3" x14ac:dyDescent="0.35">
      <c r="A283" s="1">
        <v>44843</v>
      </c>
      <c r="B283">
        <v>44.6</v>
      </c>
      <c r="C283" t="s">
        <v>70</v>
      </c>
    </row>
    <row r="284" spans="1:3" x14ac:dyDescent="0.35">
      <c r="A284" s="1">
        <v>44844</v>
      </c>
      <c r="B284">
        <v>43.09</v>
      </c>
      <c r="C284" t="s">
        <v>70</v>
      </c>
    </row>
    <row r="285" spans="1:3" x14ac:dyDescent="0.35">
      <c r="A285" s="1">
        <v>44845</v>
      </c>
      <c r="B285">
        <v>43.88</v>
      </c>
      <c r="C285" t="s">
        <v>70</v>
      </c>
    </row>
    <row r="286" spans="1:3" x14ac:dyDescent="0.35">
      <c r="A286" s="1">
        <v>44846</v>
      </c>
      <c r="B286">
        <v>41.91</v>
      </c>
      <c r="C286" t="s">
        <v>70</v>
      </c>
    </row>
    <row r="287" spans="1:3" x14ac:dyDescent="0.35">
      <c r="A287" s="1">
        <v>44847</v>
      </c>
      <c r="B287">
        <v>39.64</v>
      </c>
      <c r="C287" t="s">
        <v>70</v>
      </c>
    </row>
    <row r="288" spans="1:3" x14ac:dyDescent="0.35">
      <c r="A288" s="1">
        <v>44848</v>
      </c>
      <c r="B288">
        <v>37.93</v>
      </c>
      <c r="C288" t="s">
        <v>70</v>
      </c>
    </row>
    <row r="289" spans="1:3" x14ac:dyDescent="0.35">
      <c r="A289" s="1">
        <v>44849</v>
      </c>
      <c r="B289">
        <v>37.090000000000003</v>
      </c>
      <c r="C289" t="s">
        <v>70</v>
      </c>
    </row>
    <row r="290" spans="1:3" x14ac:dyDescent="0.35">
      <c r="A290" s="1">
        <v>44850</v>
      </c>
      <c r="B290">
        <v>36.22</v>
      </c>
      <c r="C290" t="s">
        <v>70</v>
      </c>
    </row>
    <row r="291" spans="1:3" x14ac:dyDescent="0.35">
      <c r="A291" s="1">
        <v>44851</v>
      </c>
      <c r="B291">
        <v>35.35</v>
      </c>
      <c r="C291" t="s">
        <v>70</v>
      </c>
    </row>
    <row r="292" spans="1:3" x14ac:dyDescent="0.35">
      <c r="A292" s="1">
        <v>44852</v>
      </c>
      <c r="B292">
        <v>34.76</v>
      </c>
      <c r="C292" t="s">
        <v>70</v>
      </c>
    </row>
    <row r="293" spans="1:3" x14ac:dyDescent="0.35">
      <c r="A293" s="1">
        <v>44853</v>
      </c>
      <c r="B293">
        <v>34.28</v>
      </c>
      <c r="C293" t="s">
        <v>70</v>
      </c>
    </row>
    <row r="294" spans="1:3" x14ac:dyDescent="0.35">
      <c r="A294" s="1">
        <v>44854</v>
      </c>
      <c r="B294">
        <v>34.020000000000003</v>
      </c>
      <c r="C294" t="s">
        <v>70</v>
      </c>
    </row>
    <row r="295" spans="1:3" x14ac:dyDescent="0.35">
      <c r="A295" s="1">
        <v>44855</v>
      </c>
      <c r="B295">
        <v>33.65</v>
      </c>
      <c r="C295" t="s">
        <v>70</v>
      </c>
    </row>
    <row r="296" spans="1:3" x14ac:dyDescent="0.35">
      <c r="A296" s="1">
        <v>44856</v>
      </c>
      <c r="B296">
        <v>34.74</v>
      </c>
      <c r="C296" t="s">
        <v>70</v>
      </c>
    </row>
    <row r="297" spans="1:3" x14ac:dyDescent="0.35">
      <c r="A297" s="1">
        <v>44857</v>
      </c>
      <c r="B297">
        <v>34.72</v>
      </c>
      <c r="C297" t="s">
        <v>70</v>
      </c>
    </row>
    <row r="298" spans="1:3" x14ac:dyDescent="0.35">
      <c r="A298" s="1">
        <v>44858</v>
      </c>
      <c r="B298">
        <v>33.909999999999997</v>
      </c>
      <c r="C298" t="s">
        <v>70</v>
      </c>
    </row>
    <row r="299" spans="1:3" x14ac:dyDescent="0.35">
      <c r="A299" s="1">
        <v>44859</v>
      </c>
      <c r="B299">
        <v>33.950000000000003</v>
      </c>
      <c r="C299" t="s">
        <v>70</v>
      </c>
    </row>
    <row r="300" spans="1:3" x14ac:dyDescent="0.35">
      <c r="A300" s="1">
        <v>44860</v>
      </c>
      <c r="B300">
        <v>33.130000000000003</v>
      </c>
      <c r="C300" t="s">
        <v>70</v>
      </c>
    </row>
    <row r="301" spans="1:3" x14ac:dyDescent="0.35">
      <c r="A301" s="1">
        <v>44861</v>
      </c>
      <c r="B301">
        <v>32.200000000000003</v>
      </c>
      <c r="C301" t="s">
        <v>70</v>
      </c>
    </row>
    <row r="302" spans="1:3" x14ac:dyDescent="0.35">
      <c r="A302" s="1">
        <v>44862</v>
      </c>
      <c r="B302">
        <v>32.450000000000003</v>
      </c>
      <c r="C302" t="s">
        <v>70</v>
      </c>
    </row>
    <row r="303" spans="1:3" x14ac:dyDescent="0.35">
      <c r="A303" s="1">
        <v>44863</v>
      </c>
      <c r="B303">
        <v>32.35</v>
      </c>
      <c r="C303" t="s">
        <v>70</v>
      </c>
    </row>
    <row r="304" spans="1:3" x14ac:dyDescent="0.35">
      <c r="A304" s="1">
        <v>44864</v>
      </c>
      <c r="B304">
        <v>31.37</v>
      </c>
      <c r="C304" t="s">
        <v>70</v>
      </c>
    </row>
    <row r="305" spans="1:3" x14ac:dyDescent="0.35">
      <c r="A305" s="1">
        <v>44865</v>
      </c>
      <c r="B305">
        <v>31.7</v>
      </c>
      <c r="C305" t="s">
        <v>70</v>
      </c>
    </row>
    <row r="306" spans="1:3" x14ac:dyDescent="0.35">
      <c r="A306" s="1">
        <v>45004</v>
      </c>
      <c r="B306">
        <v>17.38</v>
      </c>
      <c r="C306" t="s">
        <v>70</v>
      </c>
    </row>
    <row r="307" spans="1:3" x14ac:dyDescent="0.35">
      <c r="A307" s="1">
        <v>45005</v>
      </c>
      <c r="B307">
        <v>17.07</v>
      </c>
      <c r="C307" t="s">
        <v>70</v>
      </c>
    </row>
    <row r="308" spans="1:3" x14ac:dyDescent="0.35">
      <c r="A308" s="1">
        <v>45006</v>
      </c>
      <c r="B308">
        <v>16.89</v>
      </c>
      <c r="C308" t="s">
        <v>70</v>
      </c>
    </row>
    <row r="309" spans="1:3" x14ac:dyDescent="0.35">
      <c r="A309" s="1">
        <v>45007</v>
      </c>
      <c r="B309">
        <v>16.63</v>
      </c>
      <c r="C309" t="s">
        <v>70</v>
      </c>
    </row>
    <row r="310" spans="1:3" x14ac:dyDescent="0.35">
      <c r="A310" s="1">
        <v>45008</v>
      </c>
      <c r="B310">
        <v>16.600000000000001</v>
      </c>
      <c r="C310" t="s">
        <v>70</v>
      </c>
    </row>
    <row r="311" spans="1:3" x14ac:dyDescent="0.35">
      <c r="A311" s="1">
        <v>45009</v>
      </c>
      <c r="B311">
        <v>17.09</v>
      </c>
      <c r="C311" t="s">
        <v>70</v>
      </c>
    </row>
    <row r="312" spans="1:3" x14ac:dyDescent="0.35">
      <c r="A312" s="1">
        <v>45010</v>
      </c>
      <c r="B312">
        <v>18.28</v>
      </c>
      <c r="C312" t="s">
        <v>70</v>
      </c>
    </row>
    <row r="313" spans="1:3" x14ac:dyDescent="0.35">
      <c r="A313" s="1">
        <v>45011</v>
      </c>
      <c r="B313">
        <v>20.22</v>
      </c>
      <c r="C313" t="s">
        <v>70</v>
      </c>
    </row>
    <row r="314" spans="1:3" x14ac:dyDescent="0.35">
      <c r="A314" s="1">
        <v>45012</v>
      </c>
      <c r="B314">
        <v>17.7</v>
      </c>
      <c r="C314" t="s">
        <v>70</v>
      </c>
    </row>
    <row r="315" spans="1:3" x14ac:dyDescent="0.35">
      <c r="A315" s="1">
        <v>45013</v>
      </c>
      <c r="B315">
        <v>18.48</v>
      </c>
      <c r="C315" t="s">
        <v>70</v>
      </c>
    </row>
    <row r="316" spans="1:3" x14ac:dyDescent="0.35">
      <c r="A316" s="1">
        <v>45014</v>
      </c>
      <c r="B316">
        <v>17.670000000000002</v>
      </c>
      <c r="C316" t="s">
        <v>70</v>
      </c>
    </row>
    <row r="317" spans="1:3" x14ac:dyDescent="0.35">
      <c r="A317" s="1">
        <v>45015</v>
      </c>
      <c r="B317">
        <v>17.399999999999999</v>
      </c>
      <c r="C317" t="s">
        <v>70</v>
      </c>
    </row>
    <row r="318" spans="1:3" x14ac:dyDescent="0.35">
      <c r="A318" s="1">
        <v>45016</v>
      </c>
      <c r="B318">
        <v>17.04</v>
      </c>
      <c r="C318" t="s">
        <v>70</v>
      </c>
    </row>
    <row r="319" spans="1:3" x14ac:dyDescent="0.35">
      <c r="A319" s="1">
        <v>45017</v>
      </c>
      <c r="B319">
        <v>17.05</v>
      </c>
      <c r="C319" t="s">
        <v>70</v>
      </c>
    </row>
    <row r="320" spans="1:3" x14ac:dyDescent="0.35">
      <c r="A320" s="1">
        <v>45018</v>
      </c>
      <c r="B320">
        <v>16.89</v>
      </c>
      <c r="C320" t="s">
        <v>70</v>
      </c>
    </row>
    <row r="321" spans="1:3" x14ac:dyDescent="0.35">
      <c r="A321" s="1">
        <v>45019</v>
      </c>
      <c r="B321">
        <v>16.399999999999999</v>
      </c>
      <c r="C321" t="s">
        <v>70</v>
      </c>
    </row>
    <row r="322" spans="1:3" x14ac:dyDescent="0.35">
      <c r="A322" s="1">
        <v>45020</v>
      </c>
      <c r="B322">
        <v>17.2</v>
      </c>
      <c r="C322" t="s">
        <v>70</v>
      </c>
    </row>
    <row r="323" spans="1:3" x14ac:dyDescent="0.35">
      <c r="A323" s="1">
        <v>45021</v>
      </c>
      <c r="B323">
        <v>17.25</v>
      </c>
      <c r="C323" t="s">
        <v>70</v>
      </c>
    </row>
    <row r="324" spans="1:3" x14ac:dyDescent="0.35">
      <c r="A324" s="1">
        <v>45022</v>
      </c>
      <c r="B324">
        <v>17.04</v>
      </c>
      <c r="C324" t="s">
        <v>70</v>
      </c>
    </row>
    <row r="325" spans="1:3" x14ac:dyDescent="0.35">
      <c r="A325" s="1">
        <v>45023</v>
      </c>
      <c r="B325">
        <v>17.12</v>
      </c>
      <c r="C325" t="s">
        <v>70</v>
      </c>
    </row>
    <row r="326" spans="1:3" x14ac:dyDescent="0.35">
      <c r="A326" s="1">
        <v>45024</v>
      </c>
      <c r="B326">
        <v>17.57</v>
      </c>
      <c r="C326" t="s">
        <v>70</v>
      </c>
    </row>
    <row r="327" spans="1:3" x14ac:dyDescent="0.35">
      <c r="A327" s="1">
        <v>45025</v>
      </c>
      <c r="B327">
        <v>18.010000000000002</v>
      </c>
      <c r="C327" t="s">
        <v>70</v>
      </c>
    </row>
    <row r="328" spans="1:3" x14ac:dyDescent="0.35">
      <c r="A328" s="1">
        <v>45026</v>
      </c>
      <c r="B328">
        <v>19.7</v>
      </c>
      <c r="C328" t="s">
        <v>70</v>
      </c>
    </row>
    <row r="329" spans="1:3" x14ac:dyDescent="0.35">
      <c r="A329" s="1">
        <v>45027</v>
      </c>
      <c r="B329">
        <v>26.86</v>
      </c>
      <c r="C329" t="s">
        <v>70</v>
      </c>
    </row>
    <row r="330" spans="1:3" x14ac:dyDescent="0.35">
      <c r="A330" s="1">
        <v>45028</v>
      </c>
      <c r="B330">
        <v>27.3</v>
      </c>
      <c r="C330" t="s">
        <v>70</v>
      </c>
    </row>
    <row r="331" spans="1:3" x14ac:dyDescent="0.35">
      <c r="A331" s="1">
        <v>45029</v>
      </c>
      <c r="B331">
        <v>24.25</v>
      </c>
      <c r="C331" t="s">
        <v>70</v>
      </c>
    </row>
    <row r="332" spans="1:3" x14ac:dyDescent="0.35">
      <c r="A332" s="1">
        <v>45030</v>
      </c>
      <c r="B332">
        <v>22.1</v>
      </c>
      <c r="C332" t="s">
        <v>70</v>
      </c>
    </row>
    <row r="333" spans="1:3" x14ac:dyDescent="0.35">
      <c r="A333" s="1">
        <v>45031</v>
      </c>
      <c r="B333">
        <v>20.99</v>
      </c>
      <c r="C333" t="s">
        <v>70</v>
      </c>
    </row>
    <row r="334" spans="1:3" x14ac:dyDescent="0.35">
      <c r="A334" s="1">
        <v>45032</v>
      </c>
      <c r="B334">
        <v>21.32</v>
      </c>
      <c r="C334" t="s">
        <v>70</v>
      </c>
    </row>
    <row r="335" spans="1:3" x14ac:dyDescent="0.35">
      <c r="A335" s="1">
        <v>45033</v>
      </c>
      <c r="B335">
        <v>23.03</v>
      </c>
      <c r="C335" t="s">
        <v>70</v>
      </c>
    </row>
    <row r="336" spans="1:3" x14ac:dyDescent="0.35">
      <c r="A336" s="1">
        <v>45034</v>
      </c>
      <c r="B336">
        <v>23.89</v>
      </c>
      <c r="C336" t="s">
        <v>70</v>
      </c>
    </row>
    <row r="337" spans="1:3" x14ac:dyDescent="0.35">
      <c r="A337" s="1">
        <v>45035</v>
      </c>
      <c r="B337">
        <v>22.08</v>
      </c>
      <c r="C337" t="s">
        <v>70</v>
      </c>
    </row>
    <row r="338" spans="1:3" x14ac:dyDescent="0.35">
      <c r="A338" s="1">
        <v>45036</v>
      </c>
      <c r="B338">
        <v>21.14</v>
      </c>
      <c r="C338" t="s">
        <v>70</v>
      </c>
    </row>
    <row r="339" spans="1:3" x14ac:dyDescent="0.35">
      <c r="A339" s="1">
        <v>45037</v>
      </c>
      <c r="B339">
        <v>20.43</v>
      </c>
      <c r="C339" t="s">
        <v>70</v>
      </c>
    </row>
    <row r="340" spans="1:3" x14ac:dyDescent="0.35">
      <c r="A340" s="1">
        <v>45038</v>
      </c>
      <c r="B340">
        <v>19.850000000000001</v>
      </c>
      <c r="C340" t="s">
        <v>70</v>
      </c>
    </row>
    <row r="341" spans="1:3" x14ac:dyDescent="0.35">
      <c r="A341" s="1">
        <v>45039</v>
      </c>
      <c r="B341">
        <v>19.77</v>
      </c>
      <c r="C341" t="s">
        <v>70</v>
      </c>
    </row>
    <row r="342" spans="1:3" x14ac:dyDescent="0.35">
      <c r="A342" s="1">
        <v>45040</v>
      </c>
      <c r="B342">
        <v>20.260000000000002</v>
      </c>
      <c r="C342" t="s">
        <v>70</v>
      </c>
    </row>
    <row r="343" spans="1:3" x14ac:dyDescent="0.35">
      <c r="A343" s="1">
        <v>45041</v>
      </c>
      <c r="B343">
        <v>21.44</v>
      </c>
      <c r="C343" t="s">
        <v>70</v>
      </c>
    </row>
    <row r="344" spans="1:3" x14ac:dyDescent="0.35">
      <c r="A344" s="1">
        <v>45042</v>
      </c>
      <c r="B344">
        <v>23.39</v>
      </c>
      <c r="C344" t="s">
        <v>70</v>
      </c>
    </row>
    <row r="345" spans="1:3" x14ac:dyDescent="0.35">
      <c r="A345" s="1">
        <v>45043</v>
      </c>
      <c r="B345">
        <v>25.23</v>
      </c>
      <c r="C345" t="s">
        <v>70</v>
      </c>
    </row>
    <row r="346" spans="1:3" x14ac:dyDescent="0.35">
      <c r="A346" s="1">
        <v>45044</v>
      </c>
      <c r="B346">
        <v>23.65</v>
      </c>
      <c r="C346" t="s">
        <v>70</v>
      </c>
    </row>
    <row r="347" spans="1:3" x14ac:dyDescent="0.35">
      <c r="A347" s="1">
        <v>45045</v>
      </c>
      <c r="B347">
        <v>27.03</v>
      </c>
      <c r="C347" t="s">
        <v>70</v>
      </c>
    </row>
    <row r="348" spans="1:3" x14ac:dyDescent="0.35">
      <c r="A348" s="1">
        <v>45046</v>
      </c>
      <c r="B348">
        <v>32.96</v>
      </c>
      <c r="C348" t="s">
        <v>70</v>
      </c>
    </row>
    <row r="349" spans="1:3" x14ac:dyDescent="0.35">
      <c r="A349" s="1">
        <v>45047</v>
      </c>
      <c r="B349">
        <v>42.13</v>
      </c>
      <c r="C349" t="s">
        <v>70</v>
      </c>
    </row>
    <row r="350" spans="1:3" x14ac:dyDescent="0.35">
      <c r="A350" s="1">
        <v>45048</v>
      </c>
      <c r="B350">
        <v>59.73</v>
      </c>
      <c r="C350" t="s">
        <v>70</v>
      </c>
    </row>
    <row r="351" spans="1:3" x14ac:dyDescent="0.35">
      <c r="A351" s="1">
        <v>45049</v>
      </c>
      <c r="B351">
        <v>74.23</v>
      </c>
      <c r="C351" t="s">
        <v>70</v>
      </c>
    </row>
    <row r="352" spans="1:3" x14ac:dyDescent="0.35">
      <c r="A352" s="1">
        <v>45050</v>
      </c>
      <c r="B352">
        <v>93.89</v>
      </c>
      <c r="C352" t="s">
        <v>70</v>
      </c>
    </row>
    <row r="353" spans="1:3" x14ac:dyDescent="0.35">
      <c r="A353" s="1">
        <v>45051</v>
      </c>
      <c r="B353">
        <v>109.2</v>
      </c>
      <c r="C353" t="s">
        <v>70</v>
      </c>
    </row>
    <row r="354" spans="1:3" x14ac:dyDescent="0.35">
      <c r="A354" s="1">
        <v>45052</v>
      </c>
      <c r="B354">
        <v>92.11</v>
      </c>
      <c r="C354" t="s">
        <v>70</v>
      </c>
    </row>
    <row r="355" spans="1:3" x14ac:dyDescent="0.35">
      <c r="A355" s="1">
        <v>45053</v>
      </c>
      <c r="B355">
        <v>80.599999999999994</v>
      </c>
      <c r="C355" t="s">
        <v>70</v>
      </c>
    </row>
    <row r="356" spans="1:3" x14ac:dyDescent="0.35">
      <c r="A356" s="1">
        <v>45054</v>
      </c>
      <c r="B356">
        <v>73.59</v>
      </c>
      <c r="C356" t="s">
        <v>70</v>
      </c>
    </row>
    <row r="357" spans="1:3" x14ac:dyDescent="0.35">
      <c r="A357" s="1">
        <v>45055</v>
      </c>
      <c r="B357">
        <v>72.45</v>
      </c>
      <c r="C357" t="s">
        <v>70</v>
      </c>
    </row>
    <row r="358" spans="1:3" x14ac:dyDescent="0.35">
      <c r="A358" s="1">
        <v>45056</v>
      </c>
      <c r="B358">
        <v>70.22</v>
      </c>
      <c r="C358" t="s">
        <v>70</v>
      </c>
    </row>
    <row r="359" spans="1:3" x14ac:dyDescent="0.35">
      <c r="A359" s="1">
        <v>45057</v>
      </c>
      <c r="B359">
        <v>71.55</v>
      </c>
      <c r="C359" t="s">
        <v>70</v>
      </c>
    </row>
    <row r="360" spans="1:3" x14ac:dyDescent="0.35">
      <c r="A360" s="1">
        <v>45058</v>
      </c>
      <c r="B360">
        <v>80.709999999999994</v>
      </c>
      <c r="C360" t="s">
        <v>70</v>
      </c>
    </row>
    <row r="361" spans="1:3" x14ac:dyDescent="0.35">
      <c r="A361" s="1">
        <v>45059</v>
      </c>
      <c r="B361">
        <v>111.5</v>
      </c>
      <c r="C361" t="s">
        <v>70</v>
      </c>
    </row>
    <row r="362" spans="1:3" x14ac:dyDescent="0.35">
      <c r="A362" s="1">
        <v>45060</v>
      </c>
      <c r="B362">
        <v>128.19999999999999</v>
      </c>
      <c r="C362" t="s">
        <v>70</v>
      </c>
    </row>
    <row r="363" spans="1:3" x14ac:dyDescent="0.35">
      <c r="A363" s="1">
        <v>45061</v>
      </c>
      <c r="B363">
        <v>149.1</v>
      </c>
      <c r="C363" t="s">
        <v>70</v>
      </c>
    </row>
    <row r="364" spans="1:3" x14ac:dyDescent="0.35">
      <c r="A364" s="1">
        <v>45062</v>
      </c>
      <c r="B364">
        <v>176.7</v>
      </c>
      <c r="C364" t="s">
        <v>70</v>
      </c>
    </row>
    <row r="365" spans="1:3" x14ac:dyDescent="0.35">
      <c r="A365" s="1">
        <v>45063</v>
      </c>
      <c r="B365">
        <v>195.4</v>
      </c>
      <c r="C365" t="s">
        <v>70</v>
      </c>
    </row>
    <row r="366" spans="1:3" x14ac:dyDescent="0.35">
      <c r="A366" s="1">
        <v>45064</v>
      </c>
      <c r="B366">
        <v>210.8</v>
      </c>
      <c r="C366" t="s">
        <v>70</v>
      </c>
    </row>
    <row r="367" spans="1:3" x14ac:dyDescent="0.35">
      <c r="A367" s="1">
        <v>45065</v>
      </c>
      <c r="B367">
        <v>212.2</v>
      </c>
      <c r="C367" t="s">
        <v>70</v>
      </c>
    </row>
    <row r="368" spans="1:3" x14ac:dyDescent="0.35">
      <c r="A368" s="1">
        <v>45066</v>
      </c>
      <c r="B368">
        <v>231.3</v>
      </c>
      <c r="C368" t="s">
        <v>70</v>
      </c>
    </row>
    <row r="369" spans="1:3" x14ac:dyDescent="0.35">
      <c r="A369" s="1">
        <v>45067</v>
      </c>
      <c r="B369">
        <v>289.10000000000002</v>
      </c>
      <c r="C369" t="s">
        <v>70</v>
      </c>
    </row>
    <row r="370" spans="1:3" x14ac:dyDescent="0.35">
      <c r="A370" s="1">
        <v>45068</v>
      </c>
      <c r="B370">
        <v>347.6</v>
      </c>
      <c r="C370" t="s">
        <v>70</v>
      </c>
    </row>
    <row r="371" spans="1:3" x14ac:dyDescent="0.35">
      <c r="A371" s="1">
        <v>45069</v>
      </c>
      <c r="B371">
        <v>408.8</v>
      </c>
      <c r="C371" t="s">
        <v>70</v>
      </c>
    </row>
    <row r="372" spans="1:3" x14ac:dyDescent="0.35">
      <c r="A372" s="1">
        <v>45070</v>
      </c>
      <c r="B372">
        <v>440.2</v>
      </c>
      <c r="C372" t="s">
        <v>70</v>
      </c>
    </row>
    <row r="373" spans="1:3" x14ac:dyDescent="0.35">
      <c r="A373" s="1">
        <v>45071</v>
      </c>
      <c r="B373">
        <v>472.7</v>
      </c>
      <c r="C373" t="s">
        <v>70</v>
      </c>
    </row>
    <row r="374" spans="1:3" x14ac:dyDescent="0.35">
      <c r="A374" s="1">
        <v>45072</v>
      </c>
      <c r="B374">
        <v>403.7</v>
      </c>
      <c r="C374" t="s">
        <v>70</v>
      </c>
    </row>
    <row r="375" spans="1:3" x14ac:dyDescent="0.35">
      <c r="A375" s="1">
        <v>45073</v>
      </c>
      <c r="B375">
        <v>380.1</v>
      </c>
      <c r="C375" t="s">
        <v>70</v>
      </c>
    </row>
    <row r="376" spans="1:3" x14ac:dyDescent="0.35">
      <c r="A376" s="1">
        <v>45074</v>
      </c>
      <c r="B376">
        <v>338.4</v>
      </c>
      <c r="C376" t="s">
        <v>70</v>
      </c>
    </row>
    <row r="377" spans="1:3" x14ac:dyDescent="0.35">
      <c r="A377" s="1">
        <v>45075</v>
      </c>
      <c r="B377">
        <v>301.7</v>
      </c>
      <c r="C377" t="s">
        <v>70</v>
      </c>
    </row>
    <row r="378" spans="1:3" x14ac:dyDescent="0.35">
      <c r="A378" s="1">
        <v>45076</v>
      </c>
      <c r="B378">
        <v>311.39999999999998</v>
      </c>
      <c r="C378" t="s">
        <v>70</v>
      </c>
    </row>
    <row r="379" spans="1:3" x14ac:dyDescent="0.35">
      <c r="A379" s="1">
        <v>45077</v>
      </c>
      <c r="B379">
        <v>356.2</v>
      </c>
      <c r="C379" t="s">
        <v>70</v>
      </c>
    </row>
    <row r="380" spans="1:3" x14ac:dyDescent="0.35">
      <c r="A380" s="1">
        <v>45078</v>
      </c>
      <c r="B380">
        <v>342.1</v>
      </c>
      <c r="C380" t="s">
        <v>70</v>
      </c>
    </row>
    <row r="381" spans="1:3" x14ac:dyDescent="0.35">
      <c r="A381" s="1">
        <v>45079</v>
      </c>
      <c r="B381">
        <v>395.8</v>
      </c>
      <c r="C381" t="s">
        <v>70</v>
      </c>
    </row>
    <row r="382" spans="1:3" x14ac:dyDescent="0.35">
      <c r="A382" s="1">
        <v>45080</v>
      </c>
      <c r="B382">
        <v>402.4</v>
      </c>
      <c r="C382" t="s">
        <v>70</v>
      </c>
    </row>
    <row r="383" spans="1:3" x14ac:dyDescent="0.35">
      <c r="A383" s="1">
        <v>45081</v>
      </c>
      <c r="B383">
        <v>446.9</v>
      </c>
      <c r="C383" t="s">
        <v>70</v>
      </c>
    </row>
    <row r="384" spans="1:3" x14ac:dyDescent="0.35">
      <c r="A384" s="1">
        <v>45082</v>
      </c>
      <c r="B384">
        <v>504</v>
      </c>
      <c r="C384" t="s">
        <v>70</v>
      </c>
    </row>
    <row r="385" spans="1:3" x14ac:dyDescent="0.35">
      <c r="A385" s="1">
        <v>45083</v>
      </c>
      <c r="B385">
        <v>493</v>
      </c>
      <c r="C385" t="s">
        <v>70</v>
      </c>
    </row>
    <row r="386" spans="1:3" x14ac:dyDescent="0.35">
      <c r="A386" s="1">
        <v>45084</v>
      </c>
      <c r="B386">
        <v>467.2</v>
      </c>
      <c r="C386" t="s">
        <v>70</v>
      </c>
    </row>
    <row r="387" spans="1:3" x14ac:dyDescent="0.35">
      <c r="A387" s="1">
        <v>45085</v>
      </c>
      <c r="B387">
        <v>456.2</v>
      </c>
      <c r="C387" t="s">
        <v>70</v>
      </c>
    </row>
    <row r="388" spans="1:3" x14ac:dyDescent="0.35">
      <c r="A388" s="1">
        <v>45086</v>
      </c>
      <c r="B388">
        <v>460.5</v>
      </c>
      <c r="C388" t="s">
        <v>70</v>
      </c>
    </row>
    <row r="389" spans="1:3" x14ac:dyDescent="0.35">
      <c r="A389" s="1">
        <v>45087</v>
      </c>
      <c r="B389">
        <v>449.8</v>
      </c>
      <c r="C389" t="s">
        <v>70</v>
      </c>
    </row>
    <row r="390" spans="1:3" x14ac:dyDescent="0.35">
      <c r="A390" s="1">
        <v>45088</v>
      </c>
      <c r="B390">
        <v>412.1</v>
      </c>
      <c r="C390" t="s">
        <v>70</v>
      </c>
    </row>
    <row r="391" spans="1:3" x14ac:dyDescent="0.35">
      <c r="A391" s="1">
        <v>45089</v>
      </c>
      <c r="B391">
        <v>390.8</v>
      </c>
      <c r="C391" t="s">
        <v>70</v>
      </c>
    </row>
    <row r="392" spans="1:3" x14ac:dyDescent="0.35">
      <c r="A392" s="1">
        <v>45090</v>
      </c>
      <c r="B392">
        <v>399.3</v>
      </c>
      <c r="C392" t="s">
        <v>70</v>
      </c>
    </row>
    <row r="393" spans="1:3" x14ac:dyDescent="0.35">
      <c r="A393" s="1">
        <v>45091</v>
      </c>
      <c r="B393">
        <v>411.2</v>
      </c>
      <c r="C393" t="s">
        <v>70</v>
      </c>
    </row>
    <row r="394" spans="1:3" x14ac:dyDescent="0.35">
      <c r="A394" s="1">
        <v>45092</v>
      </c>
      <c r="B394">
        <v>378.8</v>
      </c>
      <c r="C394" t="s">
        <v>70</v>
      </c>
    </row>
    <row r="395" spans="1:3" x14ac:dyDescent="0.35">
      <c r="A395" s="1">
        <v>45093</v>
      </c>
      <c r="B395">
        <v>323.10000000000002</v>
      </c>
      <c r="C395" t="s">
        <v>70</v>
      </c>
    </row>
    <row r="396" spans="1:3" x14ac:dyDescent="0.35">
      <c r="A396" s="1">
        <v>45094</v>
      </c>
      <c r="B396">
        <v>287.7</v>
      </c>
      <c r="C396" t="s">
        <v>70</v>
      </c>
    </row>
    <row r="397" spans="1:3" x14ac:dyDescent="0.35">
      <c r="A397" s="1">
        <v>45095</v>
      </c>
      <c r="B397">
        <v>314.10000000000002</v>
      </c>
      <c r="C397" t="s">
        <v>70</v>
      </c>
    </row>
    <row r="398" spans="1:3" x14ac:dyDescent="0.35">
      <c r="A398" s="1">
        <v>45096</v>
      </c>
      <c r="B398">
        <v>371</v>
      </c>
      <c r="C398" t="s">
        <v>70</v>
      </c>
    </row>
    <row r="399" spans="1:3" x14ac:dyDescent="0.35">
      <c r="A399" s="1">
        <v>45097</v>
      </c>
      <c r="B399">
        <v>353.1</v>
      </c>
      <c r="C399" t="s">
        <v>70</v>
      </c>
    </row>
    <row r="400" spans="1:3" x14ac:dyDescent="0.35">
      <c r="A400" s="1">
        <v>45098</v>
      </c>
      <c r="B400">
        <v>279.7</v>
      </c>
      <c r="C400" t="s">
        <v>70</v>
      </c>
    </row>
    <row r="401" spans="1:3" x14ac:dyDescent="0.35">
      <c r="A401" s="1">
        <v>45099</v>
      </c>
      <c r="B401">
        <v>253.6</v>
      </c>
      <c r="C401" t="s">
        <v>70</v>
      </c>
    </row>
    <row r="402" spans="1:3" x14ac:dyDescent="0.35">
      <c r="A402" s="1">
        <v>45100</v>
      </c>
      <c r="B402">
        <v>280.3</v>
      </c>
      <c r="C402" t="s">
        <v>70</v>
      </c>
    </row>
    <row r="403" spans="1:3" x14ac:dyDescent="0.35">
      <c r="A403" s="1">
        <v>45101</v>
      </c>
      <c r="B403">
        <v>413.1</v>
      </c>
      <c r="C403" t="s">
        <v>70</v>
      </c>
    </row>
    <row r="404" spans="1:3" x14ac:dyDescent="0.35">
      <c r="A404" s="1">
        <v>45102</v>
      </c>
      <c r="B404">
        <v>385.3</v>
      </c>
      <c r="C404" t="s">
        <v>70</v>
      </c>
    </row>
    <row r="405" spans="1:3" x14ac:dyDescent="0.35">
      <c r="A405" s="1">
        <v>45103</v>
      </c>
      <c r="B405">
        <v>387.2</v>
      </c>
      <c r="C405" t="s">
        <v>70</v>
      </c>
    </row>
    <row r="406" spans="1:3" x14ac:dyDescent="0.35">
      <c r="A406" s="1">
        <v>45104</v>
      </c>
      <c r="B406">
        <v>371.6</v>
      </c>
      <c r="C406" t="s">
        <v>70</v>
      </c>
    </row>
    <row r="407" spans="1:3" x14ac:dyDescent="0.35">
      <c r="A407" s="1">
        <v>45105</v>
      </c>
      <c r="B407">
        <v>343.6</v>
      </c>
      <c r="C407" t="s">
        <v>70</v>
      </c>
    </row>
    <row r="408" spans="1:3" x14ac:dyDescent="0.35">
      <c r="A408" s="1">
        <v>45106</v>
      </c>
      <c r="B408">
        <v>349.5</v>
      </c>
      <c r="C408" t="s">
        <v>70</v>
      </c>
    </row>
    <row r="409" spans="1:3" x14ac:dyDescent="0.35">
      <c r="A409" s="1">
        <v>45107</v>
      </c>
      <c r="B409">
        <v>357</v>
      </c>
      <c r="C409" t="s">
        <v>70</v>
      </c>
    </row>
    <row r="410" spans="1:3" x14ac:dyDescent="0.35">
      <c r="A410" s="1">
        <v>45108</v>
      </c>
      <c r="B410">
        <v>377</v>
      </c>
      <c r="C410" t="s">
        <v>70</v>
      </c>
    </row>
    <row r="411" spans="1:3" x14ac:dyDescent="0.35">
      <c r="A411" s="1">
        <v>45109</v>
      </c>
      <c r="B411">
        <v>399.6</v>
      </c>
      <c r="C411" t="s">
        <v>70</v>
      </c>
    </row>
    <row r="412" spans="1:3" x14ac:dyDescent="0.35">
      <c r="A412" s="1">
        <v>45110</v>
      </c>
      <c r="B412">
        <v>401.8</v>
      </c>
      <c r="C412" t="s">
        <v>70</v>
      </c>
    </row>
    <row r="413" spans="1:3" x14ac:dyDescent="0.35">
      <c r="A413" s="1">
        <v>45111</v>
      </c>
      <c r="B413">
        <v>413.1</v>
      </c>
      <c r="C413" t="s">
        <v>70</v>
      </c>
    </row>
    <row r="414" spans="1:3" x14ac:dyDescent="0.35">
      <c r="A414" s="1">
        <v>45112</v>
      </c>
      <c r="B414">
        <v>346.9</v>
      </c>
      <c r="C414" t="s">
        <v>70</v>
      </c>
    </row>
    <row r="415" spans="1:3" x14ac:dyDescent="0.35">
      <c r="A415" s="1">
        <v>45113</v>
      </c>
      <c r="B415">
        <v>332.1</v>
      </c>
      <c r="C415" t="s">
        <v>70</v>
      </c>
    </row>
    <row r="416" spans="1:3" x14ac:dyDescent="0.35">
      <c r="A416" s="1">
        <v>45114</v>
      </c>
      <c r="B416">
        <v>323.60000000000002</v>
      </c>
      <c r="C416" t="s">
        <v>70</v>
      </c>
    </row>
    <row r="417" spans="1:3" x14ac:dyDescent="0.35">
      <c r="A417" s="1">
        <v>45115</v>
      </c>
      <c r="B417">
        <v>309.89999999999998</v>
      </c>
      <c r="C417" t="s">
        <v>70</v>
      </c>
    </row>
    <row r="418" spans="1:3" x14ac:dyDescent="0.35">
      <c r="A418" s="1">
        <v>45116</v>
      </c>
      <c r="B418">
        <v>300.3</v>
      </c>
      <c r="C418" t="s">
        <v>70</v>
      </c>
    </row>
    <row r="419" spans="1:3" x14ac:dyDescent="0.35">
      <c r="A419" s="1">
        <v>45117</v>
      </c>
      <c r="B419">
        <v>307.7</v>
      </c>
      <c r="C419" t="s">
        <v>70</v>
      </c>
    </row>
    <row r="420" spans="1:3" x14ac:dyDescent="0.35">
      <c r="A420" s="1">
        <v>45118</v>
      </c>
      <c r="B420">
        <v>323.8</v>
      </c>
      <c r="C420" t="s">
        <v>70</v>
      </c>
    </row>
    <row r="421" spans="1:3" x14ac:dyDescent="0.35">
      <c r="A421" s="1">
        <v>45119</v>
      </c>
      <c r="B421">
        <v>322.60000000000002</v>
      </c>
      <c r="C421" t="s">
        <v>70</v>
      </c>
    </row>
    <row r="422" spans="1:3" x14ac:dyDescent="0.35">
      <c r="A422" s="1">
        <v>45120</v>
      </c>
      <c r="B422">
        <v>297.5</v>
      </c>
      <c r="C422" t="s">
        <v>70</v>
      </c>
    </row>
    <row r="423" spans="1:3" x14ac:dyDescent="0.35">
      <c r="A423" s="1">
        <v>45121</v>
      </c>
      <c r="B423">
        <v>270</v>
      </c>
      <c r="C423" t="s">
        <v>70</v>
      </c>
    </row>
    <row r="424" spans="1:3" x14ac:dyDescent="0.35">
      <c r="A424" s="1">
        <v>45122</v>
      </c>
      <c r="B424">
        <v>258</v>
      </c>
      <c r="C424" t="s">
        <v>70</v>
      </c>
    </row>
    <row r="425" spans="1:3" x14ac:dyDescent="0.35">
      <c r="A425" s="1">
        <v>45123</v>
      </c>
      <c r="B425">
        <v>248.4</v>
      </c>
      <c r="C425" t="s">
        <v>70</v>
      </c>
    </row>
    <row r="426" spans="1:3" x14ac:dyDescent="0.35">
      <c r="A426" s="1">
        <v>45124</v>
      </c>
      <c r="B426">
        <v>245.7</v>
      </c>
      <c r="C426" t="s">
        <v>70</v>
      </c>
    </row>
    <row r="427" spans="1:3" x14ac:dyDescent="0.35">
      <c r="A427" s="1">
        <v>45125</v>
      </c>
      <c r="B427">
        <v>254.6</v>
      </c>
      <c r="C427" t="s">
        <v>70</v>
      </c>
    </row>
    <row r="428" spans="1:3" x14ac:dyDescent="0.35">
      <c r="A428" s="1">
        <v>45126</v>
      </c>
      <c r="B428">
        <v>239.8</v>
      </c>
      <c r="C428" t="s">
        <v>70</v>
      </c>
    </row>
    <row r="429" spans="1:3" x14ac:dyDescent="0.35">
      <c r="A429" s="1">
        <v>45127</v>
      </c>
      <c r="B429">
        <v>219.3</v>
      </c>
      <c r="C429" t="s">
        <v>70</v>
      </c>
    </row>
    <row r="430" spans="1:3" x14ac:dyDescent="0.35">
      <c r="A430" s="1">
        <v>45128</v>
      </c>
      <c r="B430">
        <v>205.2</v>
      </c>
      <c r="C430" t="s">
        <v>70</v>
      </c>
    </row>
    <row r="431" spans="1:3" x14ac:dyDescent="0.35">
      <c r="A431" s="1">
        <v>45129</v>
      </c>
      <c r="B431">
        <v>198.1</v>
      </c>
      <c r="C431" t="s">
        <v>70</v>
      </c>
    </row>
    <row r="432" spans="1:3" x14ac:dyDescent="0.35">
      <c r="A432" s="1">
        <v>45130</v>
      </c>
      <c r="B432">
        <v>196</v>
      </c>
      <c r="C432" t="s">
        <v>70</v>
      </c>
    </row>
    <row r="433" spans="1:3" x14ac:dyDescent="0.35">
      <c r="A433" s="1">
        <v>45131</v>
      </c>
      <c r="B433">
        <v>194.6</v>
      </c>
      <c r="C433" t="s">
        <v>70</v>
      </c>
    </row>
    <row r="434" spans="1:3" x14ac:dyDescent="0.35">
      <c r="A434" s="1">
        <v>45132</v>
      </c>
      <c r="B434">
        <v>185.9</v>
      </c>
      <c r="C434" t="s">
        <v>70</v>
      </c>
    </row>
    <row r="435" spans="1:3" x14ac:dyDescent="0.35">
      <c r="A435" s="1">
        <v>45133</v>
      </c>
      <c r="B435">
        <v>174.5</v>
      </c>
      <c r="C435" t="s">
        <v>70</v>
      </c>
    </row>
    <row r="436" spans="1:3" x14ac:dyDescent="0.35">
      <c r="A436" s="1">
        <v>45134</v>
      </c>
      <c r="B436">
        <v>158</v>
      </c>
      <c r="C436" t="s">
        <v>70</v>
      </c>
    </row>
    <row r="437" spans="1:3" x14ac:dyDescent="0.35">
      <c r="A437" s="1">
        <v>45135</v>
      </c>
      <c r="B437">
        <v>170.9</v>
      </c>
      <c r="C437" t="s">
        <v>70</v>
      </c>
    </row>
    <row r="438" spans="1:3" x14ac:dyDescent="0.35">
      <c r="A438" s="1">
        <v>45136</v>
      </c>
      <c r="B438">
        <v>166.6</v>
      </c>
      <c r="C438" t="s">
        <v>70</v>
      </c>
    </row>
    <row r="439" spans="1:3" x14ac:dyDescent="0.35">
      <c r="A439" s="1">
        <v>45137</v>
      </c>
      <c r="B439">
        <v>158.19999999999999</v>
      </c>
      <c r="C439" t="s">
        <v>70</v>
      </c>
    </row>
    <row r="440" spans="1:3" x14ac:dyDescent="0.35">
      <c r="A440" s="1">
        <v>45138</v>
      </c>
      <c r="B440">
        <v>153</v>
      </c>
      <c r="C440" t="s">
        <v>70</v>
      </c>
    </row>
    <row r="441" spans="1:3" x14ac:dyDescent="0.35">
      <c r="A441" s="1">
        <v>45139</v>
      </c>
      <c r="B441">
        <v>147.9</v>
      </c>
      <c r="C441" t="s">
        <v>70</v>
      </c>
    </row>
    <row r="442" spans="1:3" x14ac:dyDescent="0.35">
      <c r="A442" s="1">
        <v>45140</v>
      </c>
      <c r="B442">
        <v>150.1</v>
      </c>
      <c r="C442" t="s">
        <v>70</v>
      </c>
    </row>
    <row r="443" spans="1:3" x14ac:dyDescent="0.35">
      <c r="A443" s="1">
        <v>45141</v>
      </c>
      <c r="B443">
        <v>149.4</v>
      </c>
      <c r="C443" t="s">
        <v>70</v>
      </c>
    </row>
    <row r="444" spans="1:3" x14ac:dyDescent="0.35">
      <c r="A444" s="1">
        <v>45142</v>
      </c>
      <c r="B444">
        <v>152.19999999999999</v>
      </c>
      <c r="C444" t="s">
        <v>70</v>
      </c>
    </row>
    <row r="445" spans="1:3" x14ac:dyDescent="0.35">
      <c r="A445" s="1">
        <v>45143</v>
      </c>
      <c r="B445">
        <v>185.6</v>
      </c>
      <c r="C445" t="s">
        <v>70</v>
      </c>
    </row>
    <row r="446" spans="1:3" x14ac:dyDescent="0.35">
      <c r="A446" s="1">
        <v>45144</v>
      </c>
      <c r="B446">
        <v>188.8</v>
      </c>
      <c r="C446" t="s">
        <v>70</v>
      </c>
    </row>
    <row r="447" spans="1:3" x14ac:dyDescent="0.35">
      <c r="A447" s="1">
        <v>45145</v>
      </c>
      <c r="B447">
        <v>184.7</v>
      </c>
      <c r="C447" t="s">
        <v>70</v>
      </c>
    </row>
    <row r="448" spans="1:3" x14ac:dyDescent="0.35">
      <c r="A448" s="1">
        <v>45146</v>
      </c>
      <c r="B448">
        <v>163.30000000000001</v>
      </c>
      <c r="C448" t="s">
        <v>70</v>
      </c>
    </row>
    <row r="449" spans="1:3" x14ac:dyDescent="0.35">
      <c r="A449" s="1">
        <v>45147</v>
      </c>
      <c r="B449">
        <v>148.4</v>
      </c>
      <c r="C449" t="s">
        <v>70</v>
      </c>
    </row>
    <row r="450" spans="1:3" x14ac:dyDescent="0.35">
      <c r="A450" s="1">
        <v>45148</v>
      </c>
      <c r="B450">
        <v>140.9</v>
      </c>
      <c r="C450" t="s">
        <v>70</v>
      </c>
    </row>
    <row r="451" spans="1:3" x14ac:dyDescent="0.35">
      <c r="A451" s="1">
        <v>45149</v>
      </c>
      <c r="B451">
        <v>137.30000000000001</v>
      </c>
      <c r="C451" t="s">
        <v>70</v>
      </c>
    </row>
    <row r="452" spans="1:3" x14ac:dyDescent="0.35">
      <c r="A452" s="1">
        <v>45150</v>
      </c>
      <c r="B452">
        <v>131</v>
      </c>
      <c r="C452" t="s">
        <v>70</v>
      </c>
    </row>
    <row r="453" spans="1:3" x14ac:dyDescent="0.35">
      <c r="A453" s="1">
        <v>45151</v>
      </c>
      <c r="B453">
        <v>124.1</v>
      </c>
      <c r="C453" t="s">
        <v>70</v>
      </c>
    </row>
    <row r="454" spans="1:3" x14ac:dyDescent="0.35">
      <c r="A454" s="1">
        <v>45152</v>
      </c>
      <c r="B454">
        <v>117.2</v>
      </c>
      <c r="C454" t="s">
        <v>70</v>
      </c>
    </row>
    <row r="455" spans="1:3" x14ac:dyDescent="0.35">
      <c r="A455" s="1">
        <v>45153</v>
      </c>
      <c r="B455">
        <v>109</v>
      </c>
      <c r="C455" t="s">
        <v>70</v>
      </c>
    </row>
    <row r="456" spans="1:3" x14ac:dyDescent="0.35">
      <c r="A456" s="1">
        <v>45154</v>
      </c>
      <c r="B456">
        <v>107.3</v>
      </c>
      <c r="C456" t="s">
        <v>70</v>
      </c>
    </row>
    <row r="457" spans="1:3" x14ac:dyDescent="0.35">
      <c r="A457" s="1">
        <v>45155</v>
      </c>
      <c r="B457">
        <v>106.4</v>
      </c>
      <c r="C457" t="s">
        <v>70</v>
      </c>
    </row>
    <row r="458" spans="1:3" x14ac:dyDescent="0.35">
      <c r="A458" s="1">
        <v>45156</v>
      </c>
      <c r="B458">
        <v>107.6</v>
      </c>
      <c r="C458" t="s">
        <v>70</v>
      </c>
    </row>
    <row r="459" spans="1:3" x14ac:dyDescent="0.35">
      <c r="A459" s="1">
        <v>45157</v>
      </c>
      <c r="B459">
        <v>110.8</v>
      </c>
      <c r="C459" t="s">
        <v>70</v>
      </c>
    </row>
    <row r="460" spans="1:3" x14ac:dyDescent="0.35">
      <c r="A460" s="1">
        <v>45158</v>
      </c>
      <c r="B460">
        <v>123.1</v>
      </c>
      <c r="C460" t="s">
        <v>70</v>
      </c>
    </row>
    <row r="461" spans="1:3" x14ac:dyDescent="0.35">
      <c r="A461" s="1">
        <v>45159</v>
      </c>
      <c r="B461">
        <v>144.69999999999999</v>
      </c>
      <c r="C461" t="s">
        <v>70</v>
      </c>
    </row>
    <row r="462" spans="1:3" x14ac:dyDescent="0.35">
      <c r="A462" s="1">
        <v>45160</v>
      </c>
      <c r="B462">
        <v>150.80000000000001</v>
      </c>
      <c r="C462" t="s">
        <v>70</v>
      </c>
    </row>
    <row r="463" spans="1:3" x14ac:dyDescent="0.35">
      <c r="A463" s="1">
        <v>45161</v>
      </c>
      <c r="B463">
        <v>135.30000000000001</v>
      </c>
      <c r="C463" t="s">
        <v>70</v>
      </c>
    </row>
    <row r="464" spans="1:3" x14ac:dyDescent="0.35">
      <c r="A464" s="1">
        <v>45162</v>
      </c>
      <c r="B464">
        <v>121.2</v>
      </c>
      <c r="C464" t="s">
        <v>70</v>
      </c>
    </row>
    <row r="465" spans="1:3" x14ac:dyDescent="0.35">
      <c r="A465" s="1">
        <v>45163</v>
      </c>
      <c r="B465">
        <v>111.5</v>
      </c>
      <c r="C465" t="s">
        <v>70</v>
      </c>
    </row>
    <row r="466" spans="1:3" x14ac:dyDescent="0.35">
      <c r="A466" s="1">
        <v>45164</v>
      </c>
      <c r="B466">
        <v>105</v>
      </c>
      <c r="C466" t="s">
        <v>70</v>
      </c>
    </row>
    <row r="467" spans="1:3" x14ac:dyDescent="0.35">
      <c r="A467" s="1">
        <v>45165</v>
      </c>
      <c r="B467">
        <v>105.6</v>
      </c>
      <c r="C467" t="s">
        <v>70</v>
      </c>
    </row>
    <row r="468" spans="1:3" x14ac:dyDescent="0.35">
      <c r="A468" s="1">
        <v>45166</v>
      </c>
      <c r="B468">
        <v>105.8</v>
      </c>
      <c r="C468" t="s">
        <v>70</v>
      </c>
    </row>
    <row r="469" spans="1:3" x14ac:dyDescent="0.35">
      <c r="A469" s="1">
        <v>45167</v>
      </c>
      <c r="B469">
        <v>101.1</v>
      </c>
      <c r="C469" t="s">
        <v>70</v>
      </c>
    </row>
    <row r="470" spans="1:3" x14ac:dyDescent="0.35">
      <c r="A470" s="1">
        <v>45168</v>
      </c>
      <c r="B470">
        <v>95.33</v>
      </c>
      <c r="C470" t="s">
        <v>70</v>
      </c>
    </row>
    <row r="471" spans="1:3" x14ac:dyDescent="0.35">
      <c r="A471" s="1">
        <v>45169</v>
      </c>
      <c r="B471">
        <v>89.65</v>
      </c>
      <c r="C471" t="s">
        <v>70</v>
      </c>
    </row>
    <row r="472" spans="1:3" x14ac:dyDescent="0.35">
      <c r="A472" s="1">
        <v>45170</v>
      </c>
      <c r="B472">
        <v>87.93</v>
      </c>
      <c r="C472" t="s">
        <v>70</v>
      </c>
    </row>
    <row r="473" spans="1:3" x14ac:dyDescent="0.35">
      <c r="A473" s="1">
        <v>45171</v>
      </c>
      <c r="B473">
        <v>89.68</v>
      </c>
      <c r="C473" t="s">
        <v>70</v>
      </c>
    </row>
    <row r="474" spans="1:3" x14ac:dyDescent="0.35">
      <c r="A474" s="1">
        <v>45172</v>
      </c>
      <c r="B474">
        <v>87.63</v>
      </c>
      <c r="C474" t="s">
        <v>70</v>
      </c>
    </row>
    <row r="475" spans="1:3" x14ac:dyDescent="0.35">
      <c r="A475" s="1">
        <v>45173</v>
      </c>
      <c r="B475">
        <v>95.57</v>
      </c>
      <c r="C475" t="s">
        <v>70</v>
      </c>
    </row>
    <row r="476" spans="1:3" x14ac:dyDescent="0.35">
      <c r="A476" s="1">
        <v>45174</v>
      </c>
      <c r="B476">
        <v>108.2</v>
      </c>
      <c r="C476" t="s">
        <v>70</v>
      </c>
    </row>
    <row r="477" spans="1:3" x14ac:dyDescent="0.35">
      <c r="A477" s="1">
        <v>45175</v>
      </c>
      <c r="B477">
        <v>107</v>
      </c>
      <c r="C477" t="s">
        <v>70</v>
      </c>
    </row>
    <row r="478" spans="1:3" x14ac:dyDescent="0.35">
      <c r="A478" s="1">
        <v>45176</v>
      </c>
      <c r="B478">
        <v>99.08</v>
      </c>
      <c r="C478" t="s">
        <v>70</v>
      </c>
    </row>
    <row r="479" spans="1:3" x14ac:dyDescent="0.35">
      <c r="A479" s="1">
        <v>45177</v>
      </c>
      <c r="B479">
        <v>94.19</v>
      </c>
      <c r="C479" t="s">
        <v>70</v>
      </c>
    </row>
    <row r="480" spans="1:3" x14ac:dyDescent="0.35">
      <c r="A480" s="1">
        <v>45178</v>
      </c>
      <c r="B480">
        <v>100.3</v>
      </c>
      <c r="C480" t="s">
        <v>70</v>
      </c>
    </row>
    <row r="481" spans="1:3" x14ac:dyDescent="0.35">
      <c r="A481" s="1">
        <v>45179</v>
      </c>
      <c r="B481">
        <v>98.58</v>
      </c>
      <c r="C481" t="s">
        <v>70</v>
      </c>
    </row>
    <row r="482" spans="1:3" x14ac:dyDescent="0.35">
      <c r="A482" s="1">
        <v>45180</v>
      </c>
      <c r="B482">
        <v>92.07</v>
      </c>
      <c r="C482" t="s">
        <v>70</v>
      </c>
    </row>
    <row r="483" spans="1:3" x14ac:dyDescent="0.35">
      <c r="A483" s="1">
        <v>45181</v>
      </c>
      <c r="B483">
        <v>88.48</v>
      </c>
      <c r="C483" t="s">
        <v>70</v>
      </c>
    </row>
    <row r="484" spans="1:3" x14ac:dyDescent="0.35">
      <c r="A484" s="1">
        <v>45182</v>
      </c>
      <c r="B484">
        <v>86.76</v>
      </c>
      <c r="C484" t="s">
        <v>70</v>
      </c>
    </row>
    <row r="485" spans="1:3" x14ac:dyDescent="0.35">
      <c r="A485" s="1">
        <v>45183</v>
      </c>
      <c r="B485">
        <v>86.75</v>
      </c>
      <c r="C485" t="s">
        <v>70</v>
      </c>
    </row>
    <row r="486" spans="1:3" x14ac:dyDescent="0.35">
      <c r="A486" s="1">
        <v>45184</v>
      </c>
      <c r="B486">
        <v>82.91</v>
      </c>
      <c r="C486" t="s">
        <v>70</v>
      </c>
    </row>
    <row r="487" spans="1:3" x14ac:dyDescent="0.35">
      <c r="A487" s="1">
        <v>45185</v>
      </c>
      <c r="B487">
        <v>82.16</v>
      </c>
      <c r="C487" t="s">
        <v>70</v>
      </c>
    </row>
    <row r="488" spans="1:3" x14ac:dyDescent="0.35">
      <c r="A488" s="1">
        <v>45186</v>
      </c>
      <c r="B488">
        <v>79.58</v>
      </c>
      <c r="C488" t="s">
        <v>70</v>
      </c>
    </row>
    <row r="489" spans="1:3" x14ac:dyDescent="0.35">
      <c r="A489" s="1">
        <v>45187</v>
      </c>
      <c r="B489">
        <v>72.430000000000007</v>
      </c>
      <c r="C489" t="s">
        <v>70</v>
      </c>
    </row>
    <row r="490" spans="1:3" x14ac:dyDescent="0.35">
      <c r="A490" s="1">
        <v>45188</v>
      </c>
      <c r="B490">
        <v>68.459999999999994</v>
      </c>
      <c r="C490" t="s">
        <v>70</v>
      </c>
    </row>
    <row r="491" spans="1:3" x14ac:dyDescent="0.35">
      <c r="A491" s="1">
        <v>45189</v>
      </c>
      <c r="B491">
        <v>67.69</v>
      </c>
      <c r="C491" t="s">
        <v>70</v>
      </c>
    </row>
    <row r="492" spans="1:3" x14ac:dyDescent="0.35">
      <c r="A492" s="1">
        <v>45190</v>
      </c>
      <c r="B492">
        <v>68.94</v>
      </c>
      <c r="C492" t="s">
        <v>70</v>
      </c>
    </row>
    <row r="493" spans="1:3" x14ac:dyDescent="0.35">
      <c r="A493" s="1">
        <v>45191</v>
      </c>
      <c r="B493">
        <v>84.97</v>
      </c>
      <c r="C493" t="s">
        <v>70</v>
      </c>
    </row>
    <row r="494" spans="1:3" x14ac:dyDescent="0.35">
      <c r="A494" s="1">
        <v>45192</v>
      </c>
      <c r="B494">
        <v>92.02</v>
      </c>
      <c r="C494" t="s">
        <v>70</v>
      </c>
    </row>
    <row r="495" spans="1:3" x14ac:dyDescent="0.35">
      <c r="A495" s="1">
        <v>45193</v>
      </c>
      <c r="B495">
        <v>91.8</v>
      </c>
      <c r="C495" t="s">
        <v>70</v>
      </c>
    </row>
    <row r="496" spans="1:3" x14ac:dyDescent="0.35">
      <c r="A496" s="1">
        <v>45194</v>
      </c>
      <c r="B496">
        <v>86.8</v>
      </c>
      <c r="C496" t="s">
        <v>70</v>
      </c>
    </row>
    <row r="497" spans="1:3" x14ac:dyDescent="0.35">
      <c r="A497" s="1">
        <v>45195</v>
      </c>
      <c r="B497">
        <v>81.62</v>
      </c>
      <c r="C497" t="s">
        <v>70</v>
      </c>
    </row>
    <row r="498" spans="1:3" x14ac:dyDescent="0.35">
      <c r="A498" s="1">
        <v>45196</v>
      </c>
      <c r="B498">
        <v>79.48</v>
      </c>
      <c r="C498" t="s">
        <v>70</v>
      </c>
    </row>
    <row r="499" spans="1:3" x14ac:dyDescent="0.35">
      <c r="A499" s="1">
        <v>45197</v>
      </c>
      <c r="B499">
        <v>78.73</v>
      </c>
      <c r="C499" t="s">
        <v>70</v>
      </c>
    </row>
    <row r="500" spans="1:3" x14ac:dyDescent="0.35">
      <c r="A500" s="1">
        <v>45198</v>
      </c>
      <c r="B500">
        <v>77.61</v>
      </c>
      <c r="C500" t="s">
        <v>70</v>
      </c>
    </row>
    <row r="501" spans="1:3" x14ac:dyDescent="0.35">
      <c r="A501" s="1">
        <v>45199</v>
      </c>
      <c r="B501">
        <v>75.53</v>
      </c>
      <c r="C501" t="s">
        <v>70</v>
      </c>
    </row>
    <row r="502" spans="1:3" x14ac:dyDescent="0.35">
      <c r="A502" s="1">
        <v>45200</v>
      </c>
      <c r="B502">
        <v>71.09</v>
      </c>
      <c r="C502" t="s">
        <v>71</v>
      </c>
    </row>
    <row r="503" spans="1:3" x14ac:dyDescent="0.35">
      <c r="A503" s="1">
        <v>45201</v>
      </c>
      <c r="B503">
        <v>69.7</v>
      </c>
      <c r="C503" t="s">
        <v>71</v>
      </c>
    </row>
    <row r="504" spans="1:3" x14ac:dyDescent="0.35">
      <c r="A504" s="1">
        <v>45202</v>
      </c>
      <c r="B504">
        <v>70.67</v>
      </c>
      <c r="C504" t="s">
        <v>71</v>
      </c>
    </row>
    <row r="505" spans="1:3" x14ac:dyDescent="0.35">
      <c r="A505" s="1">
        <v>45203</v>
      </c>
      <c r="B505">
        <v>67.05</v>
      </c>
      <c r="C505" t="s">
        <v>71</v>
      </c>
    </row>
    <row r="506" spans="1:3" x14ac:dyDescent="0.35">
      <c r="A506" s="1">
        <v>45204</v>
      </c>
      <c r="B506">
        <v>66.010000000000005</v>
      </c>
      <c r="C506" t="s">
        <v>71</v>
      </c>
    </row>
    <row r="507" spans="1:3" x14ac:dyDescent="0.35">
      <c r="A507" s="1">
        <v>45205</v>
      </c>
      <c r="B507">
        <v>65.45</v>
      </c>
      <c r="C507" t="s">
        <v>71</v>
      </c>
    </row>
    <row r="508" spans="1:3" x14ac:dyDescent="0.35">
      <c r="A508" s="1">
        <v>45206</v>
      </c>
      <c r="B508">
        <v>61.8</v>
      </c>
      <c r="C508" t="s">
        <v>71</v>
      </c>
    </row>
    <row r="509" spans="1:3" x14ac:dyDescent="0.35">
      <c r="A509" s="1">
        <v>45207</v>
      </c>
      <c r="B509">
        <v>62.35</v>
      </c>
      <c r="C509" t="s">
        <v>71</v>
      </c>
    </row>
    <row r="510" spans="1:3" x14ac:dyDescent="0.35">
      <c r="A510" s="1">
        <v>45208</v>
      </c>
      <c r="B510">
        <v>63.47</v>
      </c>
      <c r="C510" t="s">
        <v>71</v>
      </c>
    </row>
    <row r="511" spans="1:3" x14ac:dyDescent="0.35">
      <c r="A511" s="1">
        <v>45209</v>
      </c>
      <c r="B511">
        <v>58.5</v>
      </c>
      <c r="C511" t="s">
        <v>71</v>
      </c>
    </row>
    <row r="512" spans="1:3" x14ac:dyDescent="0.35">
      <c r="A512" s="1">
        <v>45210</v>
      </c>
      <c r="B512">
        <v>65.95</v>
      </c>
      <c r="C512" t="s">
        <v>71</v>
      </c>
    </row>
    <row r="513" spans="1:3" x14ac:dyDescent="0.35">
      <c r="A513" s="1">
        <v>45211</v>
      </c>
      <c r="B513">
        <v>76.44</v>
      </c>
      <c r="C513" t="s">
        <v>71</v>
      </c>
    </row>
    <row r="514" spans="1:3" x14ac:dyDescent="0.35">
      <c r="A514" s="1">
        <v>45212</v>
      </c>
      <c r="B514">
        <v>69.08</v>
      </c>
      <c r="C514" t="s">
        <v>71</v>
      </c>
    </row>
    <row r="515" spans="1:3" x14ac:dyDescent="0.35">
      <c r="A515" s="1">
        <v>45213</v>
      </c>
      <c r="B515">
        <v>65.67</v>
      </c>
      <c r="C515" t="s">
        <v>71</v>
      </c>
    </row>
    <row r="516" spans="1:3" x14ac:dyDescent="0.35">
      <c r="A516" s="1">
        <v>45214</v>
      </c>
      <c r="B516">
        <v>64.5</v>
      </c>
      <c r="C516" t="s">
        <v>71</v>
      </c>
    </row>
    <row r="517" spans="1:3" x14ac:dyDescent="0.35">
      <c r="A517" s="1">
        <v>45215</v>
      </c>
      <c r="B517">
        <v>68.28</v>
      </c>
      <c r="C517" t="s">
        <v>71</v>
      </c>
    </row>
    <row r="518" spans="1:3" x14ac:dyDescent="0.35">
      <c r="A518" s="1">
        <v>45216</v>
      </c>
      <c r="B518">
        <v>79.09</v>
      </c>
      <c r="C518" t="s">
        <v>71</v>
      </c>
    </row>
    <row r="519" spans="1:3" x14ac:dyDescent="0.35">
      <c r="A519" s="1">
        <v>45217</v>
      </c>
      <c r="B519">
        <v>84.51</v>
      </c>
      <c r="C519" t="s">
        <v>71</v>
      </c>
    </row>
    <row r="520" spans="1:3" x14ac:dyDescent="0.35">
      <c r="A520" s="1">
        <v>45218</v>
      </c>
      <c r="B520">
        <v>89.32</v>
      </c>
      <c r="C520" t="s">
        <v>71</v>
      </c>
    </row>
    <row r="521" spans="1:3" x14ac:dyDescent="0.35">
      <c r="A521" s="1">
        <v>45219</v>
      </c>
      <c r="B521">
        <v>92.58</v>
      </c>
      <c r="C521" t="s">
        <v>71</v>
      </c>
    </row>
    <row r="522" spans="1:3" x14ac:dyDescent="0.35">
      <c r="A522" s="1">
        <v>45220</v>
      </c>
      <c r="B522">
        <v>99</v>
      </c>
      <c r="C522" t="s">
        <v>71</v>
      </c>
    </row>
    <row r="523" spans="1:3" x14ac:dyDescent="0.35">
      <c r="A523" s="1">
        <v>45221</v>
      </c>
      <c r="B523">
        <v>87.29</v>
      </c>
      <c r="C523" t="s">
        <v>71</v>
      </c>
    </row>
    <row r="524" spans="1:3" x14ac:dyDescent="0.35">
      <c r="A524" s="1">
        <v>45222</v>
      </c>
      <c r="B524">
        <v>92.17</v>
      </c>
      <c r="C524" t="s">
        <v>71</v>
      </c>
    </row>
    <row r="525" spans="1:3" x14ac:dyDescent="0.35">
      <c r="A525" s="1">
        <v>45223</v>
      </c>
      <c r="B525">
        <v>91.39</v>
      </c>
      <c r="C525" t="s">
        <v>71</v>
      </c>
    </row>
    <row r="526" spans="1:3" x14ac:dyDescent="0.35">
      <c r="A526" s="1">
        <v>45224</v>
      </c>
      <c r="B526">
        <v>97.29</v>
      </c>
      <c r="C526" t="s">
        <v>71</v>
      </c>
    </row>
    <row r="527" spans="1:3" x14ac:dyDescent="0.35">
      <c r="A527" s="1">
        <v>45225</v>
      </c>
      <c r="B527">
        <v>90.02</v>
      </c>
      <c r="C527" t="s">
        <v>71</v>
      </c>
    </row>
    <row r="528" spans="1:3" x14ac:dyDescent="0.35">
      <c r="A528" s="1">
        <v>45226</v>
      </c>
      <c r="B528">
        <v>90.45</v>
      </c>
      <c r="C528" t="s">
        <v>71</v>
      </c>
    </row>
    <row r="529" spans="1:3" x14ac:dyDescent="0.35">
      <c r="A529" s="1">
        <v>45227</v>
      </c>
      <c r="B529">
        <v>90.94</v>
      </c>
      <c r="C529" t="s">
        <v>71</v>
      </c>
    </row>
    <row r="530" spans="1:3" x14ac:dyDescent="0.35">
      <c r="A530" s="1">
        <v>45228</v>
      </c>
      <c r="B530">
        <v>89.35</v>
      </c>
      <c r="C530" t="s">
        <v>71</v>
      </c>
    </row>
    <row r="531" spans="1:3" x14ac:dyDescent="0.35">
      <c r="A531" s="1">
        <v>45229</v>
      </c>
      <c r="B531">
        <v>96</v>
      </c>
      <c r="C531" t="s">
        <v>71</v>
      </c>
    </row>
    <row r="532" spans="1:3" x14ac:dyDescent="0.35">
      <c r="A532" s="1">
        <v>45230</v>
      </c>
      <c r="B532">
        <v>87.11</v>
      </c>
      <c r="C532" t="s">
        <v>71</v>
      </c>
    </row>
    <row r="533" spans="1:3" x14ac:dyDescent="0.35">
      <c r="A533" s="1">
        <v>45231</v>
      </c>
      <c r="B533">
        <v>78.28</v>
      </c>
      <c r="C533" t="s">
        <v>71</v>
      </c>
    </row>
    <row r="534" spans="1:3" x14ac:dyDescent="0.35">
      <c r="A534" s="1">
        <v>45232</v>
      </c>
      <c r="B534">
        <v>79.73</v>
      </c>
      <c r="C534" t="s">
        <v>71</v>
      </c>
    </row>
    <row r="535" spans="1:3" x14ac:dyDescent="0.35">
      <c r="A535" s="1">
        <v>45233</v>
      </c>
      <c r="B535">
        <v>72.489999999999995</v>
      </c>
      <c r="C535" t="s">
        <v>71</v>
      </c>
    </row>
    <row r="536" spans="1:3" x14ac:dyDescent="0.35">
      <c r="A536" s="1">
        <v>45234</v>
      </c>
      <c r="B536">
        <v>68.95</v>
      </c>
      <c r="C536" t="s">
        <v>71</v>
      </c>
    </row>
    <row r="537" spans="1:3" x14ac:dyDescent="0.35">
      <c r="A537" s="1">
        <v>45235</v>
      </c>
      <c r="B537">
        <v>71.760000000000005</v>
      </c>
      <c r="C537" t="s">
        <v>71</v>
      </c>
    </row>
    <row r="538" spans="1:3" x14ac:dyDescent="0.35">
      <c r="A538" s="1">
        <v>45236</v>
      </c>
      <c r="B538">
        <v>71.7</v>
      </c>
      <c r="C538" t="s">
        <v>71</v>
      </c>
    </row>
    <row r="539" spans="1:3" x14ac:dyDescent="0.35">
      <c r="A539" s="1">
        <v>45237</v>
      </c>
      <c r="B539">
        <v>67.17</v>
      </c>
      <c r="C539" t="s">
        <v>71</v>
      </c>
    </row>
    <row r="540" spans="1:3" x14ac:dyDescent="0.35">
      <c r="A540" s="1">
        <v>45238</v>
      </c>
      <c r="B540">
        <v>63.93</v>
      </c>
      <c r="C540" t="s">
        <v>71</v>
      </c>
    </row>
    <row r="541" spans="1:3" x14ac:dyDescent="0.35">
      <c r="A541" s="1">
        <v>45239</v>
      </c>
      <c r="B541">
        <v>58.42</v>
      </c>
      <c r="C541" t="s">
        <v>71</v>
      </c>
    </row>
    <row r="542" spans="1:3" x14ac:dyDescent="0.35">
      <c r="A542" s="1">
        <v>45240</v>
      </c>
      <c r="B542">
        <v>59.81</v>
      </c>
      <c r="C542" t="s">
        <v>71</v>
      </c>
    </row>
    <row r="543" spans="1:3" x14ac:dyDescent="0.35">
      <c r="A543" s="1">
        <v>45241</v>
      </c>
      <c r="B543">
        <v>58.01</v>
      </c>
      <c r="C543" t="s">
        <v>71</v>
      </c>
    </row>
    <row r="544" spans="1:3" x14ac:dyDescent="0.35">
      <c r="A544" s="1">
        <v>45242</v>
      </c>
      <c r="B544">
        <v>56.71</v>
      </c>
      <c r="C544" t="s">
        <v>71</v>
      </c>
    </row>
    <row r="545" spans="1:3" x14ac:dyDescent="0.35">
      <c r="A545" s="1">
        <v>45243</v>
      </c>
      <c r="B545">
        <v>54.57</v>
      </c>
      <c r="C545" t="s">
        <v>71</v>
      </c>
    </row>
    <row r="546" spans="1:3" x14ac:dyDescent="0.35">
      <c r="A546" s="1">
        <v>45244</v>
      </c>
      <c r="B546">
        <v>54.84</v>
      </c>
      <c r="C546" t="s">
        <v>71</v>
      </c>
    </row>
    <row r="547" spans="1:3" x14ac:dyDescent="0.35">
      <c r="A547" s="1">
        <v>45245</v>
      </c>
      <c r="B547">
        <v>54.52</v>
      </c>
      <c r="C547" t="s">
        <v>71</v>
      </c>
    </row>
    <row r="548" spans="1:3" x14ac:dyDescent="0.35">
      <c r="A548" s="1">
        <v>45246</v>
      </c>
      <c r="B548">
        <v>53.04</v>
      </c>
      <c r="C548" t="s">
        <v>71</v>
      </c>
    </row>
    <row r="549" spans="1:3" x14ac:dyDescent="0.35">
      <c r="A549" s="1">
        <v>45247</v>
      </c>
      <c r="B549">
        <v>52.78</v>
      </c>
      <c r="C549" t="s">
        <v>71</v>
      </c>
    </row>
    <row r="550" spans="1:3" x14ac:dyDescent="0.35">
      <c r="A550" s="1">
        <v>45248</v>
      </c>
      <c r="B550">
        <v>51.57</v>
      </c>
      <c r="C550" t="s">
        <v>71</v>
      </c>
    </row>
    <row r="551" spans="1:3" x14ac:dyDescent="0.35">
      <c r="A551" s="1">
        <v>45249</v>
      </c>
      <c r="B551">
        <v>50.93</v>
      </c>
      <c r="C551" t="s">
        <v>71</v>
      </c>
    </row>
    <row r="552" spans="1:3" x14ac:dyDescent="0.35">
      <c r="A552" s="1">
        <v>45250</v>
      </c>
      <c r="B552">
        <v>47.91</v>
      </c>
      <c r="C552" t="s">
        <v>71</v>
      </c>
    </row>
    <row r="553" spans="1:3" x14ac:dyDescent="0.35">
      <c r="A553" s="1">
        <v>45251</v>
      </c>
      <c r="B553">
        <v>45.48</v>
      </c>
      <c r="C553" t="s">
        <v>71</v>
      </c>
    </row>
    <row r="554" spans="1:3" x14ac:dyDescent="0.35">
      <c r="A554" s="1">
        <v>45252</v>
      </c>
      <c r="B554">
        <v>43.38</v>
      </c>
      <c r="C554" t="s">
        <v>71</v>
      </c>
    </row>
    <row r="555" spans="1:3" x14ac:dyDescent="0.35">
      <c r="A555" s="1">
        <v>45253</v>
      </c>
      <c r="B555">
        <v>44.14</v>
      </c>
      <c r="C555" t="s">
        <v>71</v>
      </c>
    </row>
    <row r="556" spans="1:3" x14ac:dyDescent="0.35">
      <c r="A556" s="1">
        <v>45254</v>
      </c>
      <c r="B556">
        <v>42.62</v>
      </c>
      <c r="C556" t="s">
        <v>71</v>
      </c>
    </row>
    <row r="557" spans="1:3" x14ac:dyDescent="0.35">
      <c r="A557" s="1">
        <v>45371</v>
      </c>
      <c r="B557">
        <v>20.84</v>
      </c>
      <c r="C557" t="s">
        <v>71</v>
      </c>
    </row>
    <row r="558" spans="1:3" x14ac:dyDescent="0.35">
      <c r="A558" s="1">
        <v>45372</v>
      </c>
      <c r="B558">
        <v>20.23</v>
      </c>
      <c r="C558" t="s">
        <v>71</v>
      </c>
    </row>
    <row r="559" spans="1:3" x14ac:dyDescent="0.35">
      <c r="A559" s="1">
        <v>45373</v>
      </c>
      <c r="B559">
        <v>19.510000000000002</v>
      </c>
      <c r="C559" t="s">
        <v>71</v>
      </c>
    </row>
    <row r="560" spans="1:3" x14ac:dyDescent="0.35">
      <c r="A560" s="1">
        <v>45374</v>
      </c>
      <c r="B560">
        <v>19.57</v>
      </c>
      <c r="C560" t="s">
        <v>71</v>
      </c>
    </row>
    <row r="561" spans="1:3" x14ac:dyDescent="0.35">
      <c r="A561" s="1">
        <v>45375</v>
      </c>
      <c r="B561">
        <v>19.350000000000001</v>
      </c>
      <c r="C561" t="s">
        <v>71</v>
      </c>
    </row>
    <row r="562" spans="1:3" x14ac:dyDescent="0.35">
      <c r="A562" s="1">
        <v>45376</v>
      </c>
      <c r="B562">
        <v>19.649999999999999</v>
      </c>
      <c r="C562" t="s">
        <v>71</v>
      </c>
    </row>
    <row r="563" spans="1:3" x14ac:dyDescent="0.35">
      <c r="A563" s="1">
        <v>45377</v>
      </c>
      <c r="B563">
        <v>20.13</v>
      </c>
      <c r="C563" t="s">
        <v>71</v>
      </c>
    </row>
    <row r="564" spans="1:3" x14ac:dyDescent="0.35">
      <c r="A564" s="1">
        <v>45378</v>
      </c>
      <c r="B564">
        <v>19.38</v>
      </c>
      <c r="C564" t="s">
        <v>71</v>
      </c>
    </row>
    <row r="565" spans="1:3" x14ac:dyDescent="0.35">
      <c r="A565" s="1">
        <v>45379</v>
      </c>
      <c r="B565">
        <v>19.53</v>
      </c>
      <c r="C565" t="s">
        <v>71</v>
      </c>
    </row>
    <row r="566" spans="1:3" x14ac:dyDescent="0.35">
      <c r="A566" s="1">
        <v>45380</v>
      </c>
      <c r="B566">
        <v>19.690000000000001</v>
      </c>
      <c r="C566" t="s">
        <v>71</v>
      </c>
    </row>
    <row r="567" spans="1:3" x14ac:dyDescent="0.35">
      <c r="A567" s="1">
        <v>45381</v>
      </c>
      <c r="B567">
        <v>19.600000000000001</v>
      </c>
      <c r="C567" t="s">
        <v>71</v>
      </c>
    </row>
    <row r="568" spans="1:3" x14ac:dyDescent="0.35">
      <c r="A568" s="1">
        <v>45382</v>
      </c>
      <c r="B568">
        <v>19.7</v>
      </c>
      <c r="C568" t="s">
        <v>71</v>
      </c>
    </row>
    <row r="569" spans="1:3" x14ac:dyDescent="0.35">
      <c r="A569" s="1">
        <v>45383</v>
      </c>
      <c r="B569">
        <v>19.420000000000002</v>
      </c>
      <c r="C569" t="s">
        <v>71</v>
      </c>
    </row>
    <row r="570" spans="1:3" x14ac:dyDescent="0.35">
      <c r="A570" s="1">
        <v>45384</v>
      </c>
      <c r="B570">
        <v>20.57</v>
      </c>
      <c r="C570" t="s">
        <v>71</v>
      </c>
    </row>
    <row r="571" spans="1:3" x14ac:dyDescent="0.35">
      <c r="A571" s="1">
        <v>45385</v>
      </c>
      <c r="B571">
        <v>22.79</v>
      </c>
      <c r="C571" t="s">
        <v>71</v>
      </c>
    </row>
    <row r="572" spans="1:3" x14ac:dyDescent="0.35">
      <c r="A572" s="1">
        <v>45386</v>
      </c>
      <c r="B572">
        <v>24.63</v>
      </c>
      <c r="C572" t="s">
        <v>71</v>
      </c>
    </row>
    <row r="573" spans="1:3" x14ac:dyDescent="0.35">
      <c r="A573" s="1">
        <v>45387</v>
      </c>
      <c r="B573">
        <v>25.85</v>
      </c>
      <c r="C573" t="s">
        <v>71</v>
      </c>
    </row>
    <row r="574" spans="1:3" x14ac:dyDescent="0.35">
      <c r="A574" s="1">
        <v>45388</v>
      </c>
      <c r="B574">
        <v>25.96</v>
      </c>
      <c r="C574" t="s">
        <v>71</v>
      </c>
    </row>
    <row r="575" spans="1:3" x14ac:dyDescent="0.35">
      <c r="A575" s="1">
        <v>45389</v>
      </c>
      <c r="B575">
        <v>23.9</v>
      </c>
      <c r="C575" t="s">
        <v>71</v>
      </c>
    </row>
    <row r="576" spans="1:3" x14ac:dyDescent="0.35">
      <c r="A576" s="1">
        <v>45390</v>
      </c>
      <c r="B576">
        <v>23.64</v>
      </c>
      <c r="C576" t="s">
        <v>71</v>
      </c>
    </row>
    <row r="577" spans="1:3" x14ac:dyDescent="0.35">
      <c r="A577" s="1">
        <v>45391</v>
      </c>
      <c r="B577">
        <v>23.43</v>
      </c>
      <c r="C577" t="s">
        <v>71</v>
      </c>
    </row>
    <row r="578" spans="1:3" x14ac:dyDescent="0.35">
      <c r="A578" s="1">
        <v>45392</v>
      </c>
      <c r="B578">
        <v>22.92</v>
      </c>
      <c r="C578" t="s">
        <v>71</v>
      </c>
    </row>
    <row r="579" spans="1:3" x14ac:dyDescent="0.35">
      <c r="A579" s="1">
        <v>45393</v>
      </c>
      <c r="B579">
        <v>22.86</v>
      </c>
      <c r="C579" t="s">
        <v>71</v>
      </c>
    </row>
    <row r="580" spans="1:3" x14ac:dyDescent="0.35">
      <c r="A580" s="1">
        <v>45394</v>
      </c>
      <c r="B580">
        <v>24.69</v>
      </c>
      <c r="C580" t="s">
        <v>71</v>
      </c>
    </row>
    <row r="581" spans="1:3" x14ac:dyDescent="0.35">
      <c r="A581" s="1">
        <v>45395</v>
      </c>
      <c r="B581">
        <v>29.58</v>
      </c>
      <c r="C581" t="s">
        <v>71</v>
      </c>
    </row>
    <row r="582" spans="1:3" x14ac:dyDescent="0.35">
      <c r="A582" s="1">
        <v>45396</v>
      </c>
      <c r="B582">
        <v>33.950000000000003</v>
      </c>
      <c r="C582" t="s">
        <v>71</v>
      </c>
    </row>
    <row r="583" spans="1:3" x14ac:dyDescent="0.35">
      <c r="A583" s="1">
        <v>45397</v>
      </c>
      <c r="B583">
        <v>38.85</v>
      </c>
      <c r="C583" t="s">
        <v>71</v>
      </c>
    </row>
    <row r="584" spans="1:3" x14ac:dyDescent="0.35">
      <c r="A584" s="1">
        <v>45398</v>
      </c>
      <c r="B584">
        <v>39.340000000000003</v>
      </c>
      <c r="C584" t="s">
        <v>71</v>
      </c>
    </row>
    <row r="585" spans="1:3" x14ac:dyDescent="0.35">
      <c r="A585" s="1">
        <v>45399</v>
      </c>
      <c r="B585">
        <v>35.659999999999997</v>
      </c>
      <c r="C585" t="s">
        <v>71</v>
      </c>
    </row>
    <row r="586" spans="1:3" x14ac:dyDescent="0.35">
      <c r="A586" s="1">
        <v>45400</v>
      </c>
      <c r="B586">
        <v>32.619999999999997</v>
      </c>
      <c r="C586" t="s">
        <v>71</v>
      </c>
    </row>
    <row r="587" spans="1:3" x14ac:dyDescent="0.35">
      <c r="A587" s="1">
        <v>45401</v>
      </c>
      <c r="B587">
        <v>32.950000000000003</v>
      </c>
      <c r="C587" t="s">
        <v>71</v>
      </c>
    </row>
    <row r="588" spans="1:3" x14ac:dyDescent="0.35">
      <c r="A588" s="1">
        <v>45402</v>
      </c>
      <c r="B588">
        <v>31.68</v>
      </c>
      <c r="C588" t="s">
        <v>71</v>
      </c>
    </row>
    <row r="589" spans="1:3" x14ac:dyDescent="0.35">
      <c r="A589" s="1">
        <v>45403</v>
      </c>
      <c r="B589">
        <v>33.03</v>
      </c>
      <c r="C589" t="s">
        <v>71</v>
      </c>
    </row>
    <row r="590" spans="1:3" x14ac:dyDescent="0.35">
      <c r="A590" s="1">
        <v>45404</v>
      </c>
      <c r="B590">
        <v>34.119999999999997</v>
      </c>
      <c r="C590" t="s">
        <v>71</v>
      </c>
    </row>
    <row r="591" spans="1:3" x14ac:dyDescent="0.35">
      <c r="A591" s="1">
        <v>45405</v>
      </c>
      <c r="B591">
        <v>33.82</v>
      </c>
      <c r="C591" t="s">
        <v>71</v>
      </c>
    </row>
    <row r="592" spans="1:3" x14ac:dyDescent="0.35">
      <c r="A592" s="1">
        <v>45406</v>
      </c>
      <c r="B592">
        <v>34.869999999999997</v>
      </c>
      <c r="C592" t="s">
        <v>71</v>
      </c>
    </row>
    <row r="593" spans="1:3" x14ac:dyDescent="0.35">
      <c r="A593" s="1">
        <v>45407</v>
      </c>
      <c r="B593">
        <v>37.76</v>
      </c>
      <c r="C593" t="s">
        <v>71</v>
      </c>
    </row>
    <row r="594" spans="1:3" x14ac:dyDescent="0.35">
      <c r="A594" s="1">
        <v>45408</v>
      </c>
      <c r="B594">
        <v>38.36</v>
      </c>
      <c r="C594" t="s">
        <v>71</v>
      </c>
    </row>
    <row r="595" spans="1:3" x14ac:dyDescent="0.35">
      <c r="A595" s="1">
        <v>45409</v>
      </c>
      <c r="B595">
        <v>39.53</v>
      </c>
      <c r="C595" t="s">
        <v>71</v>
      </c>
    </row>
    <row r="596" spans="1:3" x14ac:dyDescent="0.35">
      <c r="A596" s="1">
        <v>45410</v>
      </c>
      <c r="B596">
        <v>39.69</v>
      </c>
      <c r="C596" t="s">
        <v>71</v>
      </c>
    </row>
    <row r="597" spans="1:3" x14ac:dyDescent="0.35">
      <c r="A597" s="1">
        <v>45411</v>
      </c>
      <c r="B597">
        <v>39.33</v>
      </c>
      <c r="C597" t="s">
        <v>71</v>
      </c>
    </row>
    <row r="598" spans="1:3" x14ac:dyDescent="0.35">
      <c r="A598" s="1">
        <v>45412</v>
      </c>
      <c r="B598">
        <v>37.93</v>
      </c>
      <c r="C598" t="s">
        <v>71</v>
      </c>
    </row>
    <row r="599" spans="1:3" x14ac:dyDescent="0.35">
      <c r="A599" s="1">
        <v>45413</v>
      </c>
      <c r="B599">
        <v>37.4</v>
      </c>
      <c r="C599" t="s">
        <v>71</v>
      </c>
    </row>
    <row r="600" spans="1:3" x14ac:dyDescent="0.35">
      <c r="A600" s="1">
        <v>45414</v>
      </c>
      <c r="B600">
        <v>35.81</v>
      </c>
      <c r="C600" t="s">
        <v>71</v>
      </c>
    </row>
    <row r="601" spans="1:3" x14ac:dyDescent="0.35">
      <c r="A601" s="1">
        <v>45415</v>
      </c>
      <c r="B601">
        <v>35.270000000000003</v>
      </c>
      <c r="C601" t="s">
        <v>71</v>
      </c>
    </row>
    <row r="602" spans="1:3" x14ac:dyDescent="0.35">
      <c r="A602" s="1">
        <v>45416</v>
      </c>
      <c r="B602">
        <v>34.619999999999997</v>
      </c>
      <c r="C602" t="s">
        <v>71</v>
      </c>
    </row>
    <row r="603" spans="1:3" x14ac:dyDescent="0.35">
      <c r="A603" s="1">
        <v>45417</v>
      </c>
      <c r="B603">
        <v>39.28</v>
      </c>
      <c r="C603" t="s">
        <v>71</v>
      </c>
    </row>
    <row r="604" spans="1:3" x14ac:dyDescent="0.35">
      <c r="A604" s="1">
        <v>45418</v>
      </c>
      <c r="B604">
        <v>46.37</v>
      </c>
      <c r="C604" t="s">
        <v>71</v>
      </c>
    </row>
    <row r="605" spans="1:3" x14ac:dyDescent="0.35">
      <c r="A605" s="1">
        <v>45419</v>
      </c>
      <c r="B605">
        <v>40.42</v>
      </c>
      <c r="C605" t="s">
        <v>71</v>
      </c>
    </row>
    <row r="606" spans="1:3" x14ac:dyDescent="0.35">
      <c r="A606" s="1">
        <v>45420</v>
      </c>
      <c r="B606">
        <v>38.26</v>
      </c>
      <c r="C606" t="s">
        <v>71</v>
      </c>
    </row>
    <row r="607" spans="1:3" x14ac:dyDescent="0.35">
      <c r="A607" s="1">
        <v>45421</v>
      </c>
      <c r="B607">
        <v>38.51</v>
      </c>
      <c r="C607" t="s">
        <v>71</v>
      </c>
    </row>
    <row r="608" spans="1:3" x14ac:dyDescent="0.35">
      <c r="A608" s="1">
        <v>45422</v>
      </c>
      <c r="B608">
        <v>51.61</v>
      </c>
      <c r="C608" t="s">
        <v>71</v>
      </c>
    </row>
    <row r="609" spans="1:3" x14ac:dyDescent="0.35">
      <c r="A609" s="1">
        <v>45423</v>
      </c>
      <c r="B609">
        <v>64.33</v>
      </c>
      <c r="C609" t="s">
        <v>71</v>
      </c>
    </row>
    <row r="610" spans="1:3" x14ac:dyDescent="0.35">
      <c r="A610" s="1">
        <v>45424</v>
      </c>
      <c r="B610">
        <v>84.1</v>
      </c>
      <c r="C610" t="s">
        <v>71</v>
      </c>
    </row>
    <row r="611" spans="1:3" x14ac:dyDescent="0.35">
      <c r="A611" s="1">
        <v>45425</v>
      </c>
      <c r="B611">
        <v>112</v>
      </c>
      <c r="C611" t="s">
        <v>71</v>
      </c>
    </row>
    <row r="612" spans="1:3" x14ac:dyDescent="0.35">
      <c r="A612" s="1">
        <v>45426</v>
      </c>
      <c r="B612">
        <v>147.30000000000001</v>
      </c>
      <c r="C612" t="s">
        <v>71</v>
      </c>
    </row>
    <row r="613" spans="1:3" x14ac:dyDescent="0.35">
      <c r="A613" s="1">
        <v>45427</v>
      </c>
      <c r="B613">
        <v>175.8</v>
      </c>
      <c r="C613" t="s">
        <v>71</v>
      </c>
    </row>
    <row r="614" spans="1:3" x14ac:dyDescent="0.35">
      <c r="A614" s="1">
        <v>45428</v>
      </c>
      <c r="B614">
        <v>177.5</v>
      </c>
      <c r="C614" t="s">
        <v>71</v>
      </c>
    </row>
    <row r="615" spans="1:3" x14ac:dyDescent="0.35">
      <c r="A615" s="1">
        <v>45429</v>
      </c>
      <c r="B615">
        <v>202.4</v>
      </c>
      <c r="C615" t="s">
        <v>71</v>
      </c>
    </row>
    <row r="616" spans="1:3" x14ac:dyDescent="0.35">
      <c r="A616" s="1">
        <v>45430</v>
      </c>
      <c r="B616">
        <v>170.7</v>
      </c>
      <c r="C616" t="s">
        <v>71</v>
      </c>
    </row>
    <row r="617" spans="1:3" x14ac:dyDescent="0.35">
      <c r="A617" s="1">
        <v>45431</v>
      </c>
      <c r="B617">
        <v>171.4</v>
      </c>
      <c r="C617" t="s">
        <v>71</v>
      </c>
    </row>
    <row r="618" spans="1:3" x14ac:dyDescent="0.35">
      <c r="A618" s="1">
        <v>45432</v>
      </c>
      <c r="B618">
        <v>162.9</v>
      </c>
      <c r="C618" t="s">
        <v>71</v>
      </c>
    </row>
    <row r="619" spans="1:3" x14ac:dyDescent="0.35">
      <c r="A619" s="1">
        <v>45433</v>
      </c>
      <c r="B619">
        <v>147.1</v>
      </c>
      <c r="C619" t="s">
        <v>71</v>
      </c>
    </row>
    <row r="620" spans="1:3" x14ac:dyDescent="0.35">
      <c r="A620" s="1">
        <v>45434</v>
      </c>
      <c r="B620">
        <v>135.6</v>
      </c>
      <c r="C620" t="s">
        <v>71</v>
      </c>
    </row>
    <row r="621" spans="1:3" x14ac:dyDescent="0.35">
      <c r="A621" s="1">
        <v>45435</v>
      </c>
      <c r="B621">
        <v>125.1</v>
      </c>
      <c r="C621" t="s">
        <v>71</v>
      </c>
    </row>
    <row r="622" spans="1:3" x14ac:dyDescent="0.35">
      <c r="A622" s="1">
        <v>45436</v>
      </c>
      <c r="B622">
        <v>127.5</v>
      </c>
      <c r="C622" t="s">
        <v>71</v>
      </c>
    </row>
    <row r="623" spans="1:3" x14ac:dyDescent="0.35">
      <c r="A623" s="1">
        <v>45437</v>
      </c>
      <c r="B623">
        <v>117.5</v>
      </c>
      <c r="C623" t="s">
        <v>71</v>
      </c>
    </row>
    <row r="624" spans="1:3" x14ac:dyDescent="0.35">
      <c r="A624" s="1">
        <v>45438</v>
      </c>
      <c r="B624">
        <v>137.80000000000001</v>
      </c>
      <c r="C624" t="s">
        <v>71</v>
      </c>
    </row>
    <row r="625" spans="1:3" x14ac:dyDescent="0.35">
      <c r="A625" s="1">
        <v>45439</v>
      </c>
      <c r="B625">
        <v>136.5</v>
      </c>
      <c r="C625" t="s">
        <v>71</v>
      </c>
    </row>
    <row r="626" spans="1:3" x14ac:dyDescent="0.35">
      <c r="A626" s="1">
        <v>45440</v>
      </c>
      <c r="B626">
        <v>163.80000000000001</v>
      </c>
      <c r="C626" t="s">
        <v>71</v>
      </c>
    </row>
    <row r="627" spans="1:3" x14ac:dyDescent="0.35">
      <c r="A627" s="1">
        <v>45441</v>
      </c>
      <c r="B627">
        <v>190.9</v>
      </c>
      <c r="C627" t="s">
        <v>71</v>
      </c>
    </row>
    <row r="628" spans="1:3" x14ac:dyDescent="0.35">
      <c r="A628" s="1">
        <v>45442</v>
      </c>
      <c r="B628">
        <v>198.8</v>
      </c>
      <c r="C628" t="s">
        <v>71</v>
      </c>
    </row>
    <row r="629" spans="1:3" x14ac:dyDescent="0.35">
      <c r="A629" s="1">
        <v>45443</v>
      </c>
      <c r="B629">
        <v>179</v>
      </c>
      <c r="C629" t="s">
        <v>71</v>
      </c>
    </row>
    <row r="630" spans="1:3" x14ac:dyDescent="0.35">
      <c r="A630" s="1">
        <v>45444</v>
      </c>
      <c r="B630">
        <v>178.8</v>
      </c>
      <c r="C630" t="s">
        <v>71</v>
      </c>
    </row>
    <row r="631" spans="1:3" x14ac:dyDescent="0.35">
      <c r="A631" s="1">
        <v>45445</v>
      </c>
      <c r="B631">
        <v>198.8</v>
      </c>
      <c r="C631" t="s">
        <v>71</v>
      </c>
    </row>
    <row r="632" spans="1:3" x14ac:dyDescent="0.35">
      <c r="A632" s="1">
        <v>45446</v>
      </c>
      <c r="B632">
        <v>251.3</v>
      </c>
      <c r="C632" t="s">
        <v>71</v>
      </c>
    </row>
    <row r="633" spans="1:3" x14ac:dyDescent="0.35">
      <c r="A633" s="1">
        <v>45447</v>
      </c>
      <c r="B633">
        <v>352.3</v>
      </c>
      <c r="C633" t="s">
        <v>71</v>
      </c>
    </row>
    <row r="634" spans="1:3" x14ac:dyDescent="0.35">
      <c r="A634" s="1">
        <v>45448</v>
      </c>
      <c r="B634">
        <v>371.8</v>
      </c>
      <c r="C634" t="s">
        <v>71</v>
      </c>
    </row>
    <row r="635" spans="1:3" x14ac:dyDescent="0.35">
      <c r="A635" s="1">
        <v>45449</v>
      </c>
      <c r="B635">
        <v>458.5</v>
      </c>
      <c r="C635" t="s">
        <v>71</v>
      </c>
    </row>
    <row r="636" spans="1:3" x14ac:dyDescent="0.35">
      <c r="A636" s="1">
        <v>45450</v>
      </c>
      <c r="B636">
        <v>530</v>
      </c>
      <c r="C636" t="s">
        <v>71</v>
      </c>
    </row>
    <row r="637" spans="1:3" x14ac:dyDescent="0.35">
      <c r="A637" s="1">
        <v>45451</v>
      </c>
      <c r="B637">
        <v>564.9</v>
      </c>
      <c r="C637" t="s">
        <v>71</v>
      </c>
    </row>
    <row r="638" spans="1:3" x14ac:dyDescent="0.35">
      <c r="A638" s="1">
        <v>45452</v>
      </c>
      <c r="B638">
        <v>599.70000000000005</v>
      </c>
      <c r="C638" t="s">
        <v>71</v>
      </c>
    </row>
    <row r="639" spans="1:3" x14ac:dyDescent="0.35">
      <c r="A639" s="1">
        <v>45453</v>
      </c>
      <c r="B639">
        <v>726.2</v>
      </c>
      <c r="C639" t="s">
        <v>71</v>
      </c>
    </row>
    <row r="640" spans="1:3" x14ac:dyDescent="0.35">
      <c r="A640" s="1">
        <v>45454</v>
      </c>
      <c r="B640">
        <v>685.9</v>
      </c>
      <c r="C640" t="s">
        <v>71</v>
      </c>
    </row>
    <row r="641" spans="1:3" x14ac:dyDescent="0.35">
      <c r="A641" s="1">
        <v>45455</v>
      </c>
      <c r="B641">
        <v>639</v>
      </c>
      <c r="C641" t="s">
        <v>71</v>
      </c>
    </row>
    <row r="642" spans="1:3" x14ac:dyDescent="0.35">
      <c r="A642" s="1">
        <v>45456</v>
      </c>
      <c r="B642">
        <v>585.4</v>
      </c>
      <c r="C642" t="s">
        <v>71</v>
      </c>
    </row>
    <row r="643" spans="1:3" x14ac:dyDescent="0.35">
      <c r="A643" s="1">
        <v>45457</v>
      </c>
      <c r="B643">
        <v>548</v>
      </c>
      <c r="C643" t="s">
        <v>71</v>
      </c>
    </row>
    <row r="644" spans="1:3" x14ac:dyDescent="0.35">
      <c r="A644" s="1">
        <v>45458</v>
      </c>
      <c r="B644">
        <v>556.29999999999995</v>
      </c>
      <c r="C644" t="s">
        <v>71</v>
      </c>
    </row>
    <row r="645" spans="1:3" x14ac:dyDescent="0.35">
      <c r="A645" s="1">
        <v>45459</v>
      </c>
      <c r="B645">
        <v>493.1</v>
      </c>
      <c r="C645" t="s">
        <v>71</v>
      </c>
    </row>
    <row r="646" spans="1:3" x14ac:dyDescent="0.35">
      <c r="A646" s="1">
        <v>45460</v>
      </c>
      <c r="B646">
        <v>388.2</v>
      </c>
      <c r="C646" t="s">
        <v>71</v>
      </c>
    </row>
    <row r="647" spans="1:3" x14ac:dyDescent="0.35">
      <c r="A647" s="1">
        <v>45461</v>
      </c>
      <c r="B647">
        <v>316.89999999999998</v>
      </c>
      <c r="C647" t="s">
        <v>71</v>
      </c>
    </row>
    <row r="648" spans="1:3" x14ac:dyDescent="0.35">
      <c r="A648" s="1">
        <v>45462</v>
      </c>
      <c r="B648">
        <v>265.39999999999998</v>
      </c>
      <c r="C648" t="s">
        <v>71</v>
      </c>
    </row>
    <row r="649" spans="1:3" x14ac:dyDescent="0.35">
      <c r="A649" s="1">
        <v>45463</v>
      </c>
      <c r="B649">
        <v>242.1</v>
      </c>
      <c r="C649" t="s">
        <v>71</v>
      </c>
    </row>
    <row r="650" spans="1:3" x14ac:dyDescent="0.35">
      <c r="A650" s="1">
        <v>45464</v>
      </c>
      <c r="B650">
        <v>247.8</v>
      </c>
      <c r="C650" t="s">
        <v>71</v>
      </c>
    </row>
    <row r="651" spans="1:3" x14ac:dyDescent="0.35">
      <c r="A651" s="1">
        <v>45465</v>
      </c>
      <c r="B651">
        <v>287.10000000000002</v>
      </c>
      <c r="C651" t="s">
        <v>71</v>
      </c>
    </row>
    <row r="652" spans="1:3" x14ac:dyDescent="0.35">
      <c r="A652" s="1">
        <v>45466</v>
      </c>
      <c r="B652">
        <v>339.5</v>
      </c>
      <c r="C652" t="s">
        <v>71</v>
      </c>
    </row>
    <row r="653" spans="1:3" x14ac:dyDescent="0.35">
      <c r="A653" s="1">
        <v>45467</v>
      </c>
      <c r="B653">
        <v>427.7</v>
      </c>
      <c r="C653" t="s">
        <v>71</v>
      </c>
    </row>
    <row r="654" spans="1:3" x14ac:dyDescent="0.35">
      <c r="A654" s="1">
        <v>45468</v>
      </c>
      <c r="B654">
        <v>414.7</v>
      </c>
      <c r="C654" t="s">
        <v>71</v>
      </c>
    </row>
    <row r="655" spans="1:3" x14ac:dyDescent="0.35">
      <c r="A655" s="1">
        <v>45469</v>
      </c>
      <c r="B655">
        <v>380.5</v>
      </c>
      <c r="C655" t="s">
        <v>71</v>
      </c>
    </row>
    <row r="656" spans="1:3" x14ac:dyDescent="0.35">
      <c r="A656" s="1">
        <v>45470</v>
      </c>
      <c r="B656">
        <v>424.4</v>
      </c>
      <c r="C656" t="s">
        <v>71</v>
      </c>
    </row>
    <row r="657" spans="1:3" x14ac:dyDescent="0.35">
      <c r="A657" s="1">
        <v>45471</v>
      </c>
      <c r="B657">
        <v>379.6</v>
      </c>
      <c r="C657" t="s">
        <v>71</v>
      </c>
    </row>
    <row r="658" spans="1:3" x14ac:dyDescent="0.35">
      <c r="A658" s="1">
        <v>45472</v>
      </c>
      <c r="B658">
        <v>275.3</v>
      </c>
      <c r="C658" t="s">
        <v>71</v>
      </c>
    </row>
    <row r="659" spans="1:3" x14ac:dyDescent="0.35">
      <c r="A659" s="1">
        <v>45473</v>
      </c>
      <c r="B659">
        <v>261.5</v>
      </c>
      <c r="C659" t="s">
        <v>71</v>
      </c>
    </row>
    <row r="660" spans="1:3" x14ac:dyDescent="0.35">
      <c r="A660" s="1">
        <v>45474</v>
      </c>
      <c r="B660">
        <v>309.89999999999998</v>
      </c>
      <c r="C660" t="s">
        <v>71</v>
      </c>
    </row>
    <row r="661" spans="1:3" x14ac:dyDescent="0.35">
      <c r="A661" s="1">
        <v>45475</v>
      </c>
      <c r="B661">
        <v>308.60000000000002</v>
      </c>
      <c r="C661" t="s">
        <v>71</v>
      </c>
    </row>
    <row r="662" spans="1:3" x14ac:dyDescent="0.35">
      <c r="A662" s="1">
        <v>45476</v>
      </c>
      <c r="B662">
        <v>262</v>
      </c>
      <c r="C662" t="s">
        <v>71</v>
      </c>
    </row>
    <row r="663" spans="1:3" x14ac:dyDescent="0.35">
      <c r="A663" s="1">
        <v>45477</v>
      </c>
      <c r="B663">
        <v>257.39999999999998</v>
      </c>
      <c r="C663" t="s">
        <v>71</v>
      </c>
    </row>
    <row r="664" spans="1:3" x14ac:dyDescent="0.35">
      <c r="A664" s="1">
        <v>45478</v>
      </c>
      <c r="B664">
        <v>217.7</v>
      </c>
      <c r="C664" t="s">
        <v>71</v>
      </c>
    </row>
    <row r="665" spans="1:3" x14ac:dyDescent="0.35">
      <c r="A665" s="1">
        <v>45479</v>
      </c>
      <c r="B665">
        <v>207.6</v>
      </c>
      <c r="C665" t="s">
        <v>71</v>
      </c>
    </row>
    <row r="666" spans="1:3" x14ac:dyDescent="0.35">
      <c r="A666" s="1">
        <v>45480</v>
      </c>
      <c r="B666">
        <v>204.8</v>
      </c>
      <c r="C666" t="s">
        <v>71</v>
      </c>
    </row>
    <row r="667" spans="1:3" x14ac:dyDescent="0.35">
      <c r="A667" s="1">
        <v>45481</v>
      </c>
      <c r="B667">
        <v>199.1</v>
      </c>
      <c r="C667" t="s">
        <v>71</v>
      </c>
    </row>
    <row r="668" spans="1:3" x14ac:dyDescent="0.35">
      <c r="A668" s="1">
        <v>45482</v>
      </c>
      <c r="B668">
        <v>207.9</v>
      </c>
      <c r="C668" t="s">
        <v>71</v>
      </c>
    </row>
    <row r="669" spans="1:3" x14ac:dyDescent="0.35">
      <c r="A669" s="1">
        <v>45483</v>
      </c>
      <c r="B669">
        <v>221.9</v>
      </c>
      <c r="C669" t="s">
        <v>71</v>
      </c>
    </row>
    <row r="670" spans="1:3" x14ac:dyDescent="0.35">
      <c r="A670" s="1">
        <v>45484</v>
      </c>
      <c r="B670">
        <v>240.2</v>
      </c>
      <c r="C670" t="s">
        <v>71</v>
      </c>
    </row>
    <row r="671" spans="1:3" x14ac:dyDescent="0.35">
      <c r="A671" s="1">
        <v>45485</v>
      </c>
      <c r="B671">
        <v>243.9</v>
      </c>
      <c r="C671" t="s">
        <v>71</v>
      </c>
    </row>
    <row r="672" spans="1:3" x14ac:dyDescent="0.35">
      <c r="A672" s="1">
        <v>45486</v>
      </c>
      <c r="B672">
        <v>256.60000000000002</v>
      </c>
      <c r="C672" t="s">
        <v>71</v>
      </c>
    </row>
    <row r="673" spans="1:3" x14ac:dyDescent="0.35">
      <c r="A673" s="1">
        <v>45487</v>
      </c>
      <c r="B673">
        <v>253.9</v>
      </c>
      <c r="C673" t="s">
        <v>71</v>
      </c>
    </row>
    <row r="674" spans="1:3" x14ac:dyDescent="0.35">
      <c r="A674" s="1">
        <v>45488</v>
      </c>
      <c r="B674">
        <v>229</v>
      </c>
      <c r="C674" t="s">
        <v>71</v>
      </c>
    </row>
    <row r="675" spans="1:3" x14ac:dyDescent="0.35">
      <c r="A675" s="1">
        <v>45489</v>
      </c>
      <c r="B675">
        <v>210.8</v>
      </c>
      <c r="C675" t="s">
        <v>71</v>
      </c>
    </row>
    <row r="676" spans="1:3" x14ac:dyDescent="0.35">
      <c r="A676" s="1">
        <v>45490</v>
      </c>
      <c r="B676">
        <v>199.6</v>
      </c>
      <c r="C676" t="s">
        <v>71</v>
      </c>
    </row>
    <row r="677" spans="1:3" x14ac:dyDescent="0.35">
      <c r="A677" s="1">
        <v>45491</v>
      </c>
      <c r="B677">
        <v>196</v>
      </c>
      <c r="C677" t="s">
        <v>71</v>
      </c>
    </row>
    <row r="678" spans="1:3" x14ac:dyDescent="0.35">
      <c r="A678" s="1">
        <v>45492</v>
      </c>
      <c r="B678">
        <v>191</v>
      </c>
      <c r="C678" t="s">
        <v>71</v>
      </c>
    </row>
    <row r="679" spans="1:3" x14ac:dyDescent="0.35">
      <c r="A679" s="1">
        <v>45493</v>
      </c>
      <c r="B679">
        <v>188.7</v>
      </c>
      <c r="C679" t="s">
        <v>71</v>
      </c>
    </row>
    <row r="680" spans="1:3" x14ac:dyDescent="0.35">
      <c r="A680" s="1">
        <v>45494</v>
      </c>
      <c r="B680">
        <v>180.4</v>
      </c>
      <c r="C680" t="s">
        <v>71</v>
      </c>
    </row>
    <row r="681" spans="1:3" x14ac:dyDescent="0.35">
      <c r="A681" s="1">
        <v>45495</v>
      </c>
      <c r="B681">
        <v>164.6</v>
      </c>
      <c r="C681" t="s">
        <v>71</v>
      </c>
    </row>
    <row r="682" spans="1:3" x14ac:dyDescent="0.35">
      <c r="A682" s="1">
        <v>45496</v>
      </c>
      <c r="B682">
        <v>157.69999999999999</v>
      </c>
      <c r="C682" t="s">
        <v>71</v>
      </c>
    </row>
    <row r="683" spans="1:3" x14ac:dyDescent="0.35">
      <c r="A683" s="1">
        <v>45497</v>
      </c>
      <c r="B683">
        <v>153.30000000000001</v>
      </c>
      <c r="C683" t="s">
        <v>71</v>
      </c>
    </row>
    <row r="684" spans="1:3" x14ac:dyDescent="0.35">
      <c r="A684" s="1">
        <v>45498</v>
      </c>
      <c r="B684">
        <v>151.1</v>
      </c>
      <c r="C684" t="s">
        <v>71</v>
      </c>
    </row>
    <row r="685" spans="1:3" x14ac:dyDescent="0.35">
      <c r="A685" s="1">
        <v>45499</v>
      </c>
      <c r="B685">
        <v>165.7</v>
      </c>
      <c r="C685" t="s">
        <v>71</v>
      </c>
    </row>
    <row r="686" spans="1:3" x14ac:dyDescent="0.35">
      <c r="A686" s="1">
        <v>45500</v>
      </c>
      <c r="B686">
        <v>162.19999999999999</v>
      </c>
      <c r="C686" t="s">
        <v>71</v>
      </c>
    </row>
    <row r="687" spans="1:3" x14ac:dyDescent="0.35">
      <c r="A687" s="1">
        <v>45501</v>
      </c>
      <c r="B687">
        <v>159.80000000000001</v>
      </c>
      <c r="C687" t="s">
        <v>71</v>
      </c>
    </row>
    <row r="688" spans="1:3" x14ac:dyDescent="0.35">
      <c r="A688" s="1">
        <v>45502</v>
      </c>
      <c r="B688">
        <v>149.6</v>
      </c>
      <c r="C688" t="s">
        <v>71</v>
      </c>
    </row>
    <row r="689" spans="1:3" x14ac:dyDescent="0.35">
      <c r="A689" s="1">
        <v>45503</v>
      </c>
      <c r="B689">
        <v>136.9</v>
      </c>
      <c r="C689" t="s">
        <v>71</v>
      </c>
    </row>
    <row r="690" spans="1:3" x14ac:dyDescent="0.35">
      <c r="A690" s="1">
        <v>45504</v>
      </c>
      <c r="B690">
        <v>136.19999999999999</v>
      </c>
      <c r="C690" t="s">
        <v>71</v>
      </c>
    </row>
    <row r="691" spans="1:3" x14ac:dyDescent="0.35">
      <c r="A691" s="1">
        <v>45505</v>
      </c>
      <c r="B691">
        <v>131.80000000000001</v>
      </c>
      <c r="C691" t="s">
        <v>71</v>
      </c>
    </row>
    <row r="692" spans="1:3" x14ac:dyDescent="0.35">
      <c r="A692" s="1">
        <v>45506</v>
      </c>
      <c r="B692">
        <v>123.1</v>
      </c>
      <c r="C692" t="s">
        <v>71</v>
      </c>
    </row>
    <row r="693" spans="1:3" x14ac:dyDescent="0.35">
      <c r="A693" s="1">
        <v>45507</v>
      </c>
      <c r="B693">
        <v>123.1</v>
      </c>
      <c r="C693" t="s">
        <v>71</v>
      </c>
    </row>
    <row r="694" spans="1:3" x14ac:dyDescent="0.35">
      <c r="A694" s="1">
        <v>45508</v>
      </c>
      <c r="B694">
        <v>123.3</v>
      </c>
      <c r="C694" t="s">
        <v>71</v>
      </c>
    </row>
    <row r="695" spans="1:3" x14ac:dyDescent="0.35">
      <c r="A695" s="1">
        <v>45509</v>
      </c>
      <c r="B695">
        <v>130.80000000000001</v>
      </c>
      <c r="C695" t="s">
        <v>71</v>
      </c>
    </row>
    <row r="696" spans="1:3" x14ac:dyDescent="0.35">
      <c r="A696" s="1">
        <v>45510</v>
      </c>
      <c r="B696">
        <v>126.2</v>
      </c>
      <c r="C696" t="s">
        <v>71</v>
      </c>
    </row>
    <row r="697" spans="1:3" x14ac:dyDescent="0.35">
      <c r="A697" s="1">
        <v>45511</v>
      </c>
      <c r="B697">
        <v>130.1</v>
      </c>
      <c r="C697" t="s">
        <v>71</v>
      </c>
    </row>
    <row r="698" spans="1:3" x14ac:dyDescent="0.35">
      <c r="A698" s="1">
        <v>45512</v>
      </c>
      <c r="B698">
        <v>124.3</v>
      </c>
      <c r="C698" t="s">
        <v>71</v>
      </c>
    </row>
    <row r="699" spans="1:3" x14ac:dyDescent="0.35">
      <c r="A699" s="1">
        <v>45513</v>
      </c>
      <c r="B699">
        <v>111.1</v>
      </c>
      <c r="C699" t="s">
        <v>71</v>
      </c>
    </row>
    <row r="700" spans="1:3" x14ac:dyDescent="0.35">
      <c r="A700" s="1">
        <v>45514</v>
      </c>
      <c r="B700">
        <v>106.8</v>
      </c>
      <c r="C700" t="s">
        <v>71</v>
      </c>
    </row>
    <row r="701" spans="1:3" x14ac:dyDescent="0.35">
      <c r="A701" s="1">
        <v>45515</v>
      </c>
      <c r="B701">
        <v>110</v>
      </c>
      <c r="C701" t="s">
        <v>71</v>
      </c>
    </row>
    <row r="702" spans="1:3" x14ac:dyDescent="0.35">
      <c r="A702" s="1">
        <v>45516</v>
      </c>
      <c r="B702">
        <v>105.4</v>
      </c>
      <c r="C702" t="s">
        <v>71</v>
      </c>
    </row>
    <row r="703" spans="1:3" x14ac:dyDescent="0.35">
      <c r="A703" s="1">
        <v>45517</v>
      </c>
      <c r="B703">
        <v>109.1</v>
      </c>
      <c r="C703" t="s">
        <v>71</v>
      </c>
    </row>
    <row r="704" spans="1:3" x14ac:dyDescent="0.35">
      <c r="A704" s="1">
        <v>45518</v>
      </c>
      <c r="B704">
        <v>108.7</v>
      </c>
      <c r="C704" t="s">
        <v>71</v>
      </c>
    </row>
    <row r="705" spans="1:3" x14ac:dyDescent="0.35">
      <c r="A705" s="1">
        <v>45519</v>
      </c>
      <c r="B705">
        <v>100.7</v>
      </c>
      <c r="C705" t="s">
        <v>71</v>
      </c>
    </row>
    <row r="706" spans="1:3" x14ac:dyDescent="0.35">
      <c r="A706" s="1">
        <v>45520</v>
      </c>
      <c r="B706">
        <v>94.28</v>
      </c>
      <c r="C706" t="s">
        <v>71</v>
      </c>
    </row>
    <row r="707" spans="1:3" x14ac:dyDescent="0.35">
      <c r="A707" s="1">
        <v>45521</v>
      </c>
      <c r="B707">
        <v>92.38</v>
      </c>
      <c r="C707" t="s">
        <v>71</v>
      </c>
    </row>
    <row r="708" spans="1:3" x14ac:dyDescent="0.35">
      <c r="A708" s="1">
        <v>45522</v>
      </c>
      <c r="B708">
        <v>88.66</v>
      </c>
      <c r="C708" t="s">
        <v>71</v>
      </c>
    </row>
    <row r="709" spans="1:3" x14ac:dyDescent="0.35">
      <c r="A709" s="1">
        <v>45523</v>
      </c>
      <c r="B709">
        <v>88.4</v>
      </c>
      <c r="C709" t="s">
        <v>71</v>
      </c>
    </row>
    <row r="710" spans="1:3" x14ac:dyDescent="0.35">
      <c r="A710" s="1">
        <v>45524</v>
      </c>
      <c r="B710">
        <v>88.42</v>
      </c>
      <c r="C710" t="s">
        <v>71</v>
      </c>
    </row>
    <row r="711" spans="1:3" x14ac:dyDescent="0.35">
      <c r="A711" s="1">
        <v>45525</v>
      </c>
      <c r="B711">
        <v>84.65</v>
      </c>
      <c r="C711" t="s">
        <v>71</v>
      </c>
    </row>
    <row r="712" spans="1:3" x14ac:dyDescent="0.35">
      <c r="A712" s="1">
        <v>45526</v>
      </c>
      <c r="B712">
        <v>81.05</v>
      </c>
      <c r="C712" t="s">
        <v>71</v>
      </c>
    </row>
    <row r="713" spans="1:3" x14ac:dyDescent="0.35">
      <c r="A713" s="1">
        <v>45527</v>
      </c>
      <c r="B713">
        <v>77.930000000000007</v>
      </c>
      <c r="C713" t="s">
        <v>71</v>
      </c>
    </row>
    <row r="714" spans="1:3" x14ac:dyDescent="0.35">
      <c r="A714" s="1">
        <v>45528</v>
      </c>
      <c r="B714">
        <v>75.62</v>
      </c>
      <c r="C714" t="s">
        <v>71</v>
      </c>
    </row>
    <row r="715" spans="1:3" x14ac:dyDescent="0.35">
      <c r="A715" s="1">
        <v>45529</v>
      </c>
      <c r="B715">
        <v>74.680000000000007</v>
      </c>
      <c r="C715" t="s">
        <v>71</v>
      </c>
    </row>
    <row r="716" spans="1:3" x14ac:dyDescent="0.35">
      <c r="A716" s="1">
        <v>45530</v>
      </c>
      <c r="B716">
        <v>76.680000000000007</v>
      </c>
      <c r="C716" t="s">
        <v>71</v>
      </c>
    </row>
    <row r="717" spans="1:3" x14ac:dyDescent="0.35">
      <c r="A717" s="1">
        <v>45531</v>
      </c>
      <c r="B717">
        <v>79.23</v>
      </c>
      <c r="C717" t="s">
        <v>71</v>
      </c>
    </row>
    <row r="718" spans="1:3" x14ac:dyDescent="0.35">
      <c r="A718" s="1">
        <v>45532</v>
      </c>
      <c r="B718">
        <v>75.56</v>
      </c>
      <c r="C718" t="s">
        <v>71</v>
      </c>
    </row>
    <row r="719" spans="1:3" x14ac:dyDescent="0.35">
      <c r="A719" s="1">
        <v>45533</v>
      </c>
      <c r="B719">
        <v>71.540000000000006</v>
      </c>
      <c r="C719" t="s">
        <v>71</v>
      </c>
    </row>
    <row r="720" spans="1:3" x14ac:dyDescent="0.35">
      <c r="A720" s="1">
        <v>45534</v>
      </c>
      <c r="B720">
        <v>66.45</v>
      </c>
      <c r="C720" t="s">
        <v>71</v>
      </c>
    </row>
    <row r="721" spans="1:3" x14ac:dyDescent="0.35">
      <c r="A721" s="1">
        <v>45535</v>
      </c>
      <c r="B721">
        <v>60.88</v>
      </c>
      <c r="C721" t="s">
        <v>71</v>
      </c>
    </row>
    <row r="722" spans="1:3" x14ac:dyDescent="0.35">
      <c r="A722" s="1">
        <v>45536</v>
      </c>
      <c r="B722">
        <v>56.76</v>
      </c>
      <c r="C722" t="s">
        <v>71</v>
      </c>
    </row>
    <row r="723" spans="1:3" x14ac:dyDescent="0.35">
      <c r="A723" s="1">
        <v>45537</v>
      </c>
      <c r="B723">
        <v>55.33</v>
      </c>
      <c r="C723" t="s">
        <v>71</v>
      </c>
    </row>
    <row r="724" spans="1:3" x14ac:dyDescent="0.35">
      <c r="A724" s="1">
        <v>45538</v>
      </c>
      <c r="B724">
        <v>57</v>
      </c>
      <c r="C724" t="s">
        <v>71</v>
      </c>
    </row>
    <row r="725" spans="1:3" x14ac:dyDescent="0.35">
      <c r="A725" s="1">
        <v>45539</v>
      </c>
      <c r="B725">
        <v>57.84</v>
      </c>
      <c r="C725" t="s">
        <v>71</v>
      </c>
    </row>
    <row r="726" spans="1:3" x14ac:dyDescent="0.35">
      <c r="A726" s="1">
        <v>45540</v>
      </c>
      <c r="B726">
        <v>55.32</v>
      </c>
      <c r="C726" t="s">
        <v>71</v>
      </c>
    </row>
    <row r="727" spans="1:3" x14ac:dyDescent="0.35">
      <c r="A727" s="1">
        <v>45541</v>
      </c>
      <c r="B727">
        <v>54.79</v>
      </c>
      <c r="C727" t="s">
        <v>71</v>
      </c>
    </row>
    <row r="728" spans="1:3" x14ac:dyDescent="0.35">
      <c r="A728" s="1">
        <v>45542</v>
      </c>
      <c r="B728">
        <v>58.09</v>
      </c>
      <c r="C728" t="s">
        <v>71</v>
      </c>
    </row>
    <row r="729" spans="1:3" x14ac:dyDescent="0.35">
      <c r="A729" s="1">
        <v>45543</v>
      </c>
      <c r="B729">
        <v>55.08</v>
      </c>
      <c r="C729" t="s">
        <v>71</v>
      </c>
    </row>
    <row r="730" spans="1:3" x14ac:dyDescent="0.35">
      <c r="A730" s="1">
        <v>45544</v>
      </c>
      <c r="B730">
        <v>51.64</v>
      </c>
      <c r="C730" t="s">
        <v>71</v>
      </c>
    </row>
    <row r="731" spans="1:3" x14ac:dyDescent="0.35">
      <c r="A731" s="1">
        <v>45545</v>
      </c>
      <c r="B731">
        <v>51.78</v>
      </c>
      <c r="C731" t="s">
        <v>71</v>
      </c>
    </row>
    <row r="732" spans="1:3" x14ac:dyDescent="0.35">
      <c r="A732" s="1">
        <v>45546</v>
      </c>
      <c r="B732">
        <v>52.3</v>
      </c>
      <c r="C732" t="s">
        <v>71</v>
      </c>
    </row>
    <row r="733" spans="1:3" x14ac:dyDescent="0.35">
      <c r="A733" s="1">
        <v>45547</v>
      </c>
      <c r="B733">
        <v>67.010000000000005</v>
      </c>
      <c r="C733" t="s">
        <v>71</v>
      </c>
    </row>
    <row r="734" spans="1:3" x14ac:dyDescent="0.35">
      <c r="A734" s="1">
        <v>45548</v>
      </c>
      <c r="B734">
        <v>65.92</v>
      </c>
      <c r="C734" t="s">
        <v>71</v>
      </c>
    </row>
    <row r="735" spans="1:3" x14ac:dyDescent="0.35">
      <c r="A735" s="1">
        <v>45549</v>
      </c>
      <c r="B735">
        <v>60.16</v>
      </c>
      <c r="C735" t="s">
        <v>71</v>
      </c>
    </row>
    <row r="736" spans="1:3" x14ac:dyDescent="0.35">
      <c r="A736" s="1">
        <v>45550</v>
      </c>
      <c r="B736">
        <v>53.64</v>
      </c>
      <c r="C736" t="s">
        <v>71</v>
      </c>
    </row>
    <row r="737" spans="1:3" x14ac:dyDescent="0.35">
      <c r="A737" s="1">
        <v>45551</v>
      </c>
      <c r="B737">
        <v>51.77</v>
      </c>
      <c r="C737" t="s">
        <v>71</v>
      </c>
    </row>
    <row r="738" spans="1:3" x14ac:dyDescent="0.35">
      <c r="A738" s="1">
        <v>45552</v>
      </c>
      <c r="B738">
        <v>50.55</v>
      </c>
      <c r="C738" t="s">
        <v>71</v>
      </c>
    </row>
    <row r="739" spans="1:3" x14ac:dyDescent="0.35">
      <c r="A739" s="1">
        <v>45553</v>
      </c>
      <c r="B739">
        <v>64.540000000000006</v>
      </c>
      <c r="C739" t="s">
        <v>71</v>
      </c>
    </row>
    <row r="740" spans="1:3" x14ac:dyDescent="0.35">
      <c r="A740" s="1">
        <v>45554</v>
      </c>
      <c r="B740">
        <v>59.65</v>
      </c>
      <c r="C740" t="s">
        <v>71</v>
      </c>
    </row>
    <row r="741" spans="1:3" x14ac:dyDescent="0.35">
      <c r="A741" s="1">
        <v>45555</v>
      </c>
      <c r="B741">
        <v>56.71</v>
      </c>
      <c r="C741" t="s">
        <v>71</v>
      </c>
    </row>
    <row r="742" spans="1:3" x14ac:dyDescent="0.35">
      <c r="A742" s="1">
        <v>45556</v>
      </c>
      <c r="B742">
        <v>53.39</v>
      </c>
      <c r="C742" t="s">
        <v>71</v>
      </c>
    </row>
    <row r="743" spans="1:3" x14ac:dyDescent="0.35">
      <c r="A743" s="1">
        <v>45557</v>
      </c>
      <c r="B743">
        <v>52.04</v>
      </c>
      <c r="C743" t="s">
        <v>71</v>
      </c>
    </row>
    <row r="744" spans="1:3" x14ac:dyDescent="0.35">
      <c r="A744" s="1">
        <v>45558</v>
      </c>
      <c r="B744">
        <v>46.49</v>
      </c>
      <c r="C744" t="s">
        <v>71</v>
      </c>
    </row>
    <row r="745" spans="1:3" x14ac:dyDescent="0.35">
      <c r="A745" s="1">
        <v>45559</v>
      </c>
      <c r="B745">
        <v>39.799999999999997</v>
      </c>
      <c r="C745" t="s">
        <v>71</v>
      </c>
    </row>
    <row r="746" spans="1:3" x14ac:dyDescent="0.35">
      <c r="A746" s="1">
        <v>45560</v>
      </c>
      <c r="B746">
        <v>38.520000000000003</v>
      </c>
      <c r="C746" t="s">
        <v>71</v>
      </c>
    </row>
    <row r="747" spans="1:3" x14ac:dyDescent="0.35">
      <c r="A747" s="1">
        <v>45561</v>
      </c>
      <c r="B747">
        <v>39.06</v>
      </c>
      <c r="C747" t="s">
        <v>71</v>
      </c>
    </row>
    <row r="748" spans="1:3" x14ac:dyDescent="0.35">
      <c r="A748" s="1">
        <v>45562</v>
      </c>
      <c r="B748">
        <v>40.200000000000003</v>
      </c>
      <c r="C748" t="s">
        <v>71</v>
      </c>
    </row>
    <row r="749" spans="1:3" x14ac:dyDescent="0.35">
      <c r="A749" s="1">
        <v>45563</v>
      </c>
      <c r="B749">
        <v>38.56</v>
      </c>
      <c r="C749" t="s">
        <v>71</v>
      </c>
    </row>
    <row r="750" spans="1:3" x14ac:dyDescent="0.35">
      <c r="A750" s="1">
        <v>45564</v>
      </c>
      <c r="B750">
        <v>37.06</v>
      </c>
      <c r="C750" t="s">
        <v>71</v>
      </c>
    </row>
    <row r="751" spans="1:3" x14ac:dyDescent="0.35">
      <c r="A751" s="1">
        <v>45565</v>
      </c>
      <c r="B751">
        <v>36.75</v>
      </c>
      <c r="C751" t="s">
        <v>71</v>
      </c>
    </row>
    <row r="752" spans="1:3" x14ac:dyDescent="0.35">
      <c r="A752" s="1">
        <v>45566</v>
      </c>
      <c r="B752">
        <v>36.840000000000003</v>
      </c>
      <c r="C752" t="s">
        <v>72</v>
      </c>
    </row>
    <row r="753" spans="1:3" x14ac:dyDescent="0.35">
      <c r="A753" s="1">
        <v>45567</v>
      </c>
      <c r="B753">
        <v>35</v>
      </c>
      <c r="C753" t="s">
        <v>72</v>
      </c>
    </row>
    <row r="754" spans="1:3" x14ac:dyDescent="0.35">
      <c r="A754" s="1">
        <v>45568</v>
      </c>
      <c r="B754">
        <v>34.6</v>
      </c>
      <c r="C754" t="s">
        <v>72</v>
      </c>
    </row>
    <row r="755" spans="1:3" x14ac:dyDescent="0.35">
      <c r="A755" s="1">
        <v>45569</v>
      </c>
      <c r="B755">
        <v>34.200000000000003</v>
      </c>
      <c r="C755" t="s">
        <v>72</v>
      </c>
    </row>
    <row r="756" spans="1:3" x14ac:dyDescent="0.35">
      <c r="A756" s="1">
        <v>45570</v>
      </c>
      <c r="B756">
        <v>33.380000000000003</v>
      </c>
      <c r="C756" t="s">
        <v>72</v>
      </c>
    </row>
    <row r="757" spans="1:3" x14ac:dyDescent="0.35">
      <c r="A757" s="1">
        <v>45571</v>
      </c>
      <c r="B757">
        <v>33.049999999999997</v>
      </c>
      <c r="C757" t="s">
        <v>72</v>
      </c>
    </row>
    <row r="758" spans="1:3" x14ac:dyDescent="0.35">
      <c r="A758" s="1">
        <v>45572</v>
      </c>
      <c r="B758">
        <v>32.479999999999997</v>
      </c>
      <c r="C758" t="s">
        <v>72</v>
      </c>
    </row>
    <row r="759" spans="1:3" x14ac:dyDescent="0.35">
      <c r="A759" s="1">
        <v>45573</v>
      </c>
      <c r="B759">
        <v>32.07</v>
      </c>
      <c r="C759" t="s">
        <v>72</v>
      </c>
    </row>
    <row r="760" spans="1:3" x14ac:dyDescent="0.35">
      <c r="A760" s="1">
        <v>45574</v>
      </c>
      <c r="B760">
        <v>31.66</v>
      </c>
      <c r="C760" t="s">
        <v>72</v>
      </c>
    </row>
    <row r="761" spans="1:3" x14ac:dyDescent="0.35">
      <c r="A761" s="1">
        <v>45575</v>
      </c>
      <c r="B761">
        <v>31.21</v>
      </c>
      <c r="C761" t="s">
        <v>72</v>
      </c>
    </row>
    <row r="762" spans="1:3" x14ac:dyDescent="0.35">
      <c r="A762" s="1">
        <v>45576</v>
      </c>
      <c r="B762">
        <v>31.11</v>
      </c>
      <c r="C762" t="s">
        <v>72</v>
      </c>
    </row>
    <row r="763" spans="1:3" x14ac:dyDescent="0.35">
      <c r="A763" s="1">
        <v>45577</v>
      </c>
      <c r="B763">
        <v>30.96</v>
      </c>
      <c r="C763" t="s">
        <v>72</v>
      </c>
    </row>
    <row r="764" spans="1:3" x14ac:dyDescent="0.35">
      <c r="A764" s="1">
        <v>45578</v>
      </c>
      <c r="B764">
        <v>30.93</v>
      </c>
      <c r="C764" t="s">
        <v>72</v>
      </c>
    </row>
    <row r="765" spans="1:3" x14ac:dyDescent="0.35">
      <c r="A765" s="1">
        <v>45579</v>
      </c>
      <c r="B765">
        <v>30.85</v>
      </c>
      <c r="C765" t="s">
        <v>72</v>
      </c>
    </row>
    <row r="766" spans="1:3" x14ac:dyDescent="0.35">
      <c r="A766" s="1">
        <v>45580</v>
      </c>
      <c r="B766">
        <v>30.5</v>
      </c>
      <c r="C766" t="s">
        <v>72</v>
      </c>
    </row>
    <row r="767" spans="1:3" x14ac:dyDescent="0.35">
      <c r="A767" s="1">
        <v>45581</v>
      </c>
      <c r="B767">
        <v>30.35</v>
      </c>
      <c r="C767" t="s">
        <v>72</v>
      </c>
    </row>
    <row r="768" spans="1:3" x14ac:dyDescent="0.35">
      <c r="A768" s="1">
        <v>45582</v>
      </c>
      <c r="B768">
        <v>30.82</v>
      </c>
      <c r="C768" t="s">
        <v>72</v>
      </c>
    </row>
    <row r="769" spans="1:3" x14ac:dyDescent="0.35">
      <c r="A769" s="1">
        <v>45583</v>
      </c>
      <c r="B769">
        <v>31.54</v>
      </c>
      <c r="C769" t="s">
        <v>72</v>
      </c>
    </row>
    <row r="770" spans="1:3" x14ac:dyDescent="0.35">
      <c r="A770" s="1">
        <v>45584</v>
      </c>
      <c r="B770">
        <v>31.08</v>
      </c>
      <c r="C770" t="s">
        <v>72</v>
      </c>
    </row>
    <row r="771" spans="1:3" x14ac:dyDescent="0.35">
      <c r="A771" s="1">
        <v>45585</v>
      </c>
      <c r="B771">
        <v>30.88</v>
      </c>
      <c r="C771" t="s">
        <v>72</v>
      </c>
    </row>
    <row r="772" spans="1:3" x14ac:dyDescent="0.35">
      <c r="A772" s="1">
        <v>45586</v>
      </c>
      <c r="B772">
        <v>30.43</v>
      </c>
      <c r="C772" t="s">
        <v>72</v>
      </c>
    </row>
    <row r="773" spans="1:3" x14ac:dyDescent="0.35">
      <c r="A773" s="1">
        <v>45587</v>
      </c>
      <c r="B773">
        <v>30.11</v>
      </c>
      <c r="C773" t="s">
        <v>72</v>
      </c>
    </row>
    <row r="774" spans="1:3" x14ac:dyDescent="0.35">
      <c r="A774" s="1">
        <v>45588</v>
      </c>
      <c r="B774">
        <v>29.69</v>
      </c>
      <c r="C774" t="s">
        <v>72</v>
      </c>
    </row>
    <row r="775" spans="1:3" x14ac:dyDescent="0.35">
      <c r="A775" s="1">
        <v>45589</v>
      </c>
      <c r="B775">
        <v>29.89</v>
      </c>
      <c r="C775" t="s">
        <v>72</v>
      </c>
    </row>
    <row r="776" spans="1:3" x14ac:dyDescent="0.35">
      <c r="A776" s="1">
        <v>45590</v>
      </c>
      <c r="B776">
        <v>29.5</v>
      </c>
      <c r="C776" t="s">
        <v>72</v>
      </c>
    </row>
    <row r="777" spans="1:3" x14ac:dyDescent="0.35">
      <c r="A777" s="1">
        <v>45591</v>
      </c>
      <c r="B777">
        <v>29.14</v>
      </c>
      <c r="C777" t="s">
        <v>72</v>
      </c>
    </row>
    <row r="778" spans="1:3" x14ac:dyDescent="0.35">
      <c r="A778" s="1">
        <v>45592</v>
      </c>
      <c r="B778">
        <v>28.69</v>
      </c>
      <c r="C778" t="s">
        <v>72</v>
      </c>
    </row>
    <row r="779" spans="1:3" x14ac:dyDescent="0.35">
      <c r="A779" s="1">
        <v>45593</v>
      </c>
      <c r="B779">
        <v>28.45</v>
      </c>
      <c r="C779" t="s">
        <v>72</v>
      </c>
    </row>
    <row r="780" spans="1:3" x14ac:dyDescent="0.35">
      <c r="A780" s="1">
        <v>45594</v>
      </c>
      <c r="B780">
        <v>29</v>
      </c>
      <c r="C780" t="s">
        <v>72</v>
      </c>
    </row>
    <row r="781" spans="1:3" x14ac:dyDescent="0.35">
      <c r="A781" s="1">
        <v>45748</v>
      </c>
      <c r="B781">
        <v>18.89</v>
      </c>
      <c r="C781" t="s">
        <v>72</v>
      </c>
    </row>
    <row r="782" spans="1:3" x14ac:dyDescent="0.35">
      <c r="A782" s="1">
        <v>45749</v>
      </c>
      <c r="B782">
        <v>18.329999999999998</v>
      </c>
      <c r="C782" t="s">
        <v>72</v>
      </c>
    </row>
    <row r="783" spans="1:3" x14ac:dyDescent="0.35">
      <c r="A783" s="1">
        <v>45750</v>
      </c>
      <c r="B783">
        <v>18.260000000000002</v>
      </c>
      <c r="C783" t="s">
        <v>72</v>
      </c>
    </row>
    <row r="784" spans="1:3" x14ac:dyDescent="0.35">
      <c r="A784" s="1">
        <v>45751</v>
      </c>
      <c r="B784">
        <v>18.12</v>
      </c>
      <c r="C784" t="s">
        <v>72</v>
      </c>
    </row>
    <row r="785" spans="1:3" x14ac:dyDescent="0.35">
      <c r="A785" s="1">
        <v>45752</v>
      </c>
      <c r="B785">
        <v>17.54</v>
      </c>
      <c r="C785" t="s">
        <v>72</v>
      </c>
    </row>
    <row r="786" spans="1:3" x14ac:dyDescent="0.35">
      <c r="A786" s="1">
        <v>45753</v>
      </c>
      <c r="B786">
        <v>18.57</v>
      </c>
      <c r="C786" t="s">
        <v>72</v>
      </c>
    </row>
    <row r="787" spans="1:3" x14ac:dyDescent="0.35">
      <c r="A787" s="1">
        <v>45754</v>
      </c>
      <c r="B787">
        <v>19.22</v>
      </c>
      <c r="C787" t="s">
        <v>72</v>
      </c>
    </row>
    <row r="788" spans="1:3" x14ac:dyDescent="0.35">
      <c r="A788" s="1">
        <v>45755</v>
      </c>
      <c r="B788">
        <v>20.41</v>
      </c>
      <c r="C788" t="s">
        <v>72</v>
      </c>
    </row>
    <row r="789" spans="1:3" x14ac:dyDescent="0.35">
      <c r="A789" s="1">
        <v>45756</v>
      </c>
      <c r="B789">
        <v>20.54</v>
      </c>
      <c r="C789" t="s">
        <v>72</v>
      </c>
    </row>
    <row r="790" spans="1:3" x14ac:dyDescent="0.35">
      <c r="A790" s="1">
        <v>45757</v>
      </c>
      <c r="B790">
        <v>20.89</v>
      </c>
      <c r="C790" t="s">
        <v>72</v>
      </c>
    </row>
    <row r="791" spans="1:3" x14ac:dyDescent="0.35">
      <c r="A791" s="1">
        <v>45758</v>
      </c>
      <c r="B791">
        <v>22.78</v>
      </c>
      <c r="C791" t="s">
        <v>72</v>
      </c>
    </row>
    <row r="792" spans="1:3" x14ac:dyDescent="0.35">
      <c r="A792" s="1">
        <v>45759</v>
      </c>
      <c r="B792">
        <v>24.99</v>
      </c>
      <c r="C792" t="s">
        <v>72</v>
      </c>
    </row>
    <row r="793" spans="1:3" x14ac:dyDescent="0.35">
      <c r="A793" s="1">
        <v>45760</v>
      </c>
      <c r="B793">
        <v>25.7</v>
      </c>
      <c r="C793" t="s">
        <v>72</v>
      </c>
    </row>
    <row r="794" spans="1:3" x14ac:dyDescent="0.35">
      <c r="A794" s="1">
        <v>45761</v>
      </c>
      <c r="B794">
        <v>22.95</v>
      </c>
      <c r="C794" t="s">
        <v>72</v>
      </c>
    </row>
    <row r="795" spans="1:3" x14ac:dyDescent="0.35">
      <c r="A795" s="1">
        <v>45762</v>
      </c>
      <c r="B795">
        <v>23.77</v>
      </c>
      <c r="C795" t="s">
        <v>72</v>
      </c>
    </row>
    <row r="796" spans="1:3" x14ac:dyDescent="0.35">
      <c r="A796" s="1">
        <v>45763</v>
      </c>
      <c r="B796">
        <v>25.48</v>
      </c>
      <c r="C796" t="s">
        <v>72</v>
      </c>
    </row>
    <row r="797" spans="1:3" x14ac:dyDescent="0.35">
      <c r="A797" s="1">
        <v>45764</v>
      </c>
      <c r="B797">
        <v>26.48</v>
      </c>
      <c r="C797" t="s">
        <v>72</v>
      </c>
    </row>
    <row r="798" spans="1:3" x14ac:dyDescent="0.35">
      <c r="A798" s="1">
        <v>45765</v>
      </c>
      <c r="B798">
        <v>25.31</v>
      </c>
      <c r="C798" t="s">
        <v>72</v>
      </c>
    </row>
    <row r="799" spans="1:3" x14ac:dyDescent="0.35">
      <c r="A799" s="1">
        <v>45766</v>
      </c>
      <c r="B799">
        <v>24.98</v>
      </c>
      <c r="C799" t="s">
        <v>72</v>
      </c>
    </row>
    <row r="800" spans="1:3" x14ac:dyDescent="0.35">
      <c r="A800" s="1">
        <v>45767</v>
      </c>
      <c r="B800">
        <v>26.65</v>
      </c>
      <c r="C800" t="s">
        <v>72</v>
      </c>
    </row>
    <row r="801" spans="1:3" x14ac:dyDescent="0.35">
      <c r="A801" s="1">
        <v>45768</v>
      </c>
      <c r="B801">
        <v>27.02</v>
      </c>
      <c r="C801" t="s">
        <v>72</v>
      </c>
    </row>
    <row r="802" spans="1:3" x14ac:dyDescent="0.35">
      <c r="A802" s="1">
        <v>45769</v>
      </c>
      <c r="B802">
        <v>26.79</v>
      </c>
      <c r="C802" t="s">
        <v>72</v>
      </c>
    </row>
    <row r="803" spans="1:3" x14ac:dyDescent="0.35">
      <c r="A803" s="1">
        <v>45770</v>
      </c>
      <c r="B803">
        <v>26.82</v>
      </c>
      <c r="C803" t="s">
        <v>72</v>
      </c>
    </row>
    <row r="804" spans="1:3" x14ac:dyDescent="0.35">
      <c r="A804" s="1">
        <v>45771</v>
      </c>
      <c r="B804">
        <v>26.85</v>
      </c>
      <c r="C804" t="s">
        <v>72</v>
      </c>
    </row>
    <row r="805" spans="1:3" x14ac:dyDescent="0.35">
      <c r="A805" s="1">
        <v>45772</v>
      </c>
      <c r="B805">
        <v>26.49</v>
      </c>
      <c r="C805" t="s">
        <v>72</v>
      </c>
    </row>
    <row r="806" spans="1:3" x14ac:dyDescent="0.35">
      <c r="A806" s="1">
        <v>45773</v>
      </c>
      <c r="B806">
        <v>27.56</v>
      </c>
      <c r="C806" t="s">
        <v>72</v>
      </c>
    </row>
    <row r="807" spans="1:3" x14ac:dyDescent="0.35">
      <c r="A807" s="1">
        <v>45774</v>
      </c>
      <c r="B807">
        <v>29.16</v>
      </c>
      <c r="C807" t="s">
        <v>72</v>
      </c>
    </row>
    <row r="808" spans="1:3" x14ac:dyDescent="0.35">
      <c r="A808" s="1">
        <v>45775</v>
      </c>
      <c r="B808">
        <v>34.86</v>
      </c>
      <c r="C808" t="s">
        <v>72</v>
      </c>
    </row>
    <row r="809" spans="1:3" x14ac:dyDescent="0.35">
      <c r="A809" s="1">
        <v>45776</v>
      </c>
      <c r="B809">
        <v>35.630000000000003</v>
      </c>
      <c r="C809" t="s">
        <v>72</v>
      </c>
    </row>
    <row r="810" spans="1:3" x14ac:dyDescent="0.35">
      <c r="A810" s="1">
        <v>45777</v>
      </c>
      <c r="B810">
        <v>42.32</v>
      </c>
      <c r="C810" t="s">
        <v>72</v>
      </c>
    </row>
    <row r="811" spans="1:3" x14ac:dyDescent="0.35">
      <c r="A811" s="1">
        <v>45778</v>
      </c>
      <c r="B811">
        <v>39.909999999999997</v>
      </c>
      <c r="C811" t="s">
        <v>72</v>
      </c>
    </row>
    <row r="812" spans="1:3" x14ac:dyDescent="0.35">
      <c r="A812" s="1">
        <v>45779</v>
      </c>
      <c r="B812">
        <v>44.09</v>
      </c>
      <c r="C812" t="s">
        <v>72</v>
      </c>
    </row>
    <row r="813" spans="1:3" x14ac:dyDescent="0.35">
      <c r="A813" s="1">
        <v>45780</v>
      </c>
      <c r="B813">
        <v>55.28</v>
      </c>
      <c r="C813" t="s">
        <v>72</v>
      </c>
    </row>
    <row r="814" spans="1:3" x14ac:dyDescent="0.35">
      <c r="A814" s="1">
        <v>45781</v>
      </c>
      <c r="B814">
        <v>66.48</v>
      </c>
      <c r="C814" t="s">
        <v>72</v>
      </c>
    </row>
    <row r="815" spans="1:3" x14ac:dyDescent="0.35">
      <c r="A815" s="1">
        <v>45782</v>
      </c>
      <c r="B815">
        <v>94.52</v>
      </c>
      <c r="C815" t="s">
        <v>72</v>
      </c>
    </row>
    <row r="816" spans="1:3" x14ac:dyDescent="0.35">
      <c r="A816" s="1">
        <v>45783</v>
      </c>
      <c r="B816">
        <v>87.82</v>
      </c>
      <c r="C816" t="s">
        <v>72</v>
      </c>
    </row>
    <row r="817" spans="1:3" x14ac:dyDescent="0.35">
      <c r="A817" s="1">
        <v>45784</v>
      </c>
      <c r="B817">
        <v>84.34</v>
      </c>
      <c r="C817" t="s">
        <v>72</v>
      </c>
    </row>
    <row r="818" spans="1:3" x14ac:dyDescent="0.35">
      <c r="A818" s="1">
        <v>45785</v>
      </c>
      <c r="B818">
        <v>93.1</v>
      </c>
      <c r="C818" t="s">
        <v>72</v>
      </c>
    </row>
    <row r="819" spans="1:3" x14ac:dyDescent="0.35">
      <c r="A819" s="1">
        <v>45786</v>
      </c>
      <c r="B819">
        <v>112.1</v>
      </c>
      <c r="C819" t="s">
        <v>72</v>
      </c>
    </row>
    <row r="820" spans="1:3" x14ac:dyDescent="0.35">
      <c r="A820" s="1">
        <v>45787</v>
      </c>
      <c r="B820">
        <v>144.80000000000001</v>
      </c>
      <c r="C820" t="s">
        <v>72</v>
      </c>
    </row>
    <row r="821" spans="1:3" x14ac:dyDescent="0.35">
      <c r="A821" s="1">
        <v>45788</v>
      </c>
      <c r="B821">
        <v>209.9</v>
      </c>
      <c r="C821" t="s">
        <v>72</v>
      </c>
    </row>
    <row r="822" spans="1:3" x14ac:dyDescent="0.35">
      <c r="A822" s="1">
        <v>45789</v>
      </c>
      <c r="B822">
        <v>248.8</v>
      </c>
      <c r="C822" t="s">
        <v>72</v>
      </c>
    </row>
    <row r="823" spans="1:3" x14ac:dyDescent="0.35">
      <c r="A823" s="1">
        <v>45790</v>
      </c>
      <c r="B823">
        <v>249.9</v>
      </c>
      <c r="C823" t="s">
        <v>72</v>
      </c>
    </row>
    <row r="824" spans="1:3" x14ac:dyDescent="0.35">
      <c r="A824" s="1">
        <v>45791</v>
      </c>
      <c r="B824">
        <v>223.4</v>
      </c>
      <c r="C824" t="s">
        <v>72</v>
      </c>
    </row>
    <row r="825" spans="1:3" x14ac:dyDescent="0.35">
      <c r="A825" s="1">
        <v>45792</v>
      </c>
      <c r="B825">
        <v>197.2</v>
      </c>
      <c r="C825" t="s">
        <v>72</v>
      </c>
    </row>
    <row r="826" spans="1:3" x14ac:dyDescent="0.35">
      <c r="A826" s="1">
        <v>45793</v>
      </c>
      <c r="B826">
        <v>173</v>
      </c>
      <c r="C826" t="s">
        <v>72</v>
      </c>
    </row>
    <row r="827" spans="1:3" x14ac:dyDescent="0.35">
      <c r="A827" s="1">
        <v>45794</v>
      </c>
      <c r="B827">
        <v>156.9</v>
      </c>
      <c r="C827" t="s">
        <v>72</v>
      </c>
    </row>
    <row r="828" spans="1:3" x14ac:dyDescent="0.35">
      <c r="A828" s="1">
        <v>45795</v>
      </c>
      <c r="B828">
        <v>154.4</v>
      </c>
      <c r="C828" t="s">
        <v>72</v>
      </c>
    </row>
    <row r="829" spans="1:3" x14ac:dyDescent="0.35">
      <c r="A829" s="1">
        <v>45796</v>
      </c>
      <c r="B829">
        <v>148.1</v>
      </c>
      <c r="C829" t="s">
        <v>72</v>
      </c>
    </row>
    <row r="830" spans="1:3" x14ac:dyDescent="0.35">
      <c r="A830" s="1">
        <v>45797</v>
      </c>
      <c r="B830">
        <v>138.30000000000001</v>
      </c>
      <c r="C830" t="s">
        <v>72</v>
      </c>
    </row>
    <row r="831" spans="1:3" x14ac:dyDescent="0.35">
      <c r="A831" s="1">
        <v>45798</v>
      </c>
      <c r="B831">
        <v>130.69999999999999</v>
      </c>
      <c r="C831" t="s">
        <v>72</v>
      </c>
    </row>
    <row r="832" spans="1:3" x14ac:dyDescent="0.35">
      <c r="A832" s="1">
        <v>45799</v>
      </c>
      <c r="B832">
        <v>131.6</v>
      </c>
      <c r="C832" t="s">
        <v>72</v>
      </c>
    </row>
    <row r="833" spans="1:3" x14ac:dyDescent="0.35">
      <c r="A833" s="1">
        <v>45800</v>
      </c>
      <c r="B833">
        <v>140.6</v>
      </c>
      <c r="C833" t="s">
        <v>72</v>
      </c>
    </row>
    <row r="834" spans="1:3" x14ac:dyDescent="0.35">
      <c r="A834" s="1">
        <v>45801</v>
      </c>
      <c r="B834">
        <v>144.9</v>
      </c>
      <c r="C834" t="s">
        <v>72</v>
      </c>
    </row>
    <row r="835" spans="1:3" x14ac:dyDescent="0.35">
      <c r="A835" s="1">
        <v>45802</v>
      </c>
      <c r="B835">
        <v>151.69999999999999</v>
      </c>
      <c r="C835" t="s">
        <v>72</v>
      </c>
    </row>
    <row r="836" spans="1:3" x14ac:dyDescent="0.35">
      <c r="A836" s="1">
        <v>45803</v>
      </c>
      <c r="B836">
        <v>181.2</v>
      </c>
      <c r="C836" t="s">
        <v>72</v>
      </c>
    </row>
    <row r="837" spans="1:3" x14ac:dyDescent="0.35">
      <c r="A837" s="1">
        <v>45804</v>
      </c>
      <c r="B837">
        <v>216.2</v>
      </c>
      <c r="C837" t="s">
        <v>72</v>
      </c>
    </row>
    <row r="838" spans="1:3" x14ac:dyDescent="0.35">
      <c r="A838" s="1">
        <v>45805</v>
      </c>
      <c r="B838">
        <v>254</v>
      </c>
      <c r="C838" t="s">
        <v>72</v>
      </c>
    </row>
    <row r="839" spans="1:3" x14ac:dyDescent="0.35">
      <c r="A839" s="1">
        <v>45806</v>
      </c>
      <c r="B839">
        <v>273.89999999999998</v>
      </c>
      <c r="C839" t="s">
        <v>72</v>
      </c>
    </row>
    <row r="840" spans="1:3" x14ac:dyDescent="0.35">
      <c r="A840" s="1">
        <v>45807</v>
      </c>
      <c r="B840">
        <v>366.3</v>
      </c>
      <c r="C840" t="s">
        <v>72</v>
      </c>
    </row>
    <row r="841" spans="1:3" x14ac:dyDescent="0.35">
      <c r="A841" s="1">
        <v>45808</v>
      </c>
      <c r="B841">
        <v>430.5</v>
      </c>
      <c r="C841" t="s">
        <v>72</v>
      </c>
    </row>
    <row r="842" spans="1:3" x14ac:dyDescent="0.35">
      <c r="A842" s="1">
        <v>45809</v>
      </c>
      <c r="B842">
        <v>477.1</v>
      </c>
      <c r="C842" t="s">
        <v>72</v>
      </c>
    </row>
    <row r="843" spans="1:3" x14ac:dyDescent="0.35">
      <c r="A843" s="1">
        <v>45810</v>
      </c>
      <c r="B843">
        <v>508.9</v>
      </c>
      <c r="C843" t="s">
        <v>72</v>
      </c>
    </row>
    <row r="844" spans="1:3" x14ac:dyDescent="0.35">
      <c r="A844" s="1">
        <v>45811</v>
      </c>
      <c r="B844">
        <v>420.2</v>
      </c>
      <c r="C844" t="s">
        <v>72</v>
      </c>
    </row>
    <row r="845" spans="1:3" x14ac:dyDescent="0.35">
      <c r="A845" s="1">
        <v>45812</v>
      </c>
      <c r="B845">
        <v>330.9</v>
      </c>
      <c r="C845" t="s">
        <v>72</v>
      </c>
    </row>
    <row r="846" spans="1:3" x14ac:dyDescent="0.35">
      <c r="A846" s="1">
        <v>45813</v>
      </c>
      <c r="B846">
        <v>282.10000000000002</v>
      </c>
      <c r="C846" t="s">
        <v>72</v>
      </c>
    </row>
    <row r="847" spans="1:3" x14ac:dyDescent="0.35">
      <c r="A847" s="1">
        <v>45814</v>
      </c>
      <c r="B847">
        <v>257.5</v>
      </c>
      <c r="C847" t="s">
        <v>72</v>
      </c>
    </row>
    <row r="848" spans="1:3" x14ac:dyDescent="0.35">
      <c r="A848" s="1">
        <v>45815</v>
      </c>
      <c r="B848">
        <v>266</v>
      </c>
      <c r="C848" t="s">
        <v>72</v>
      </c>
    </row>
    <row r="849" spans="1:3" x14ac:dyDescent="0.35">
      <c r="A849" s="1">
        <v>45816</v>
      </c>
      <c r="B849">
        <v>327.7</v>
      </c>
      <c r="C849" t="s">
        <v>72</v>
      </c>
    </row>
    <row r="850" spans="1:3" x14ac:dyDescent="0.35">
      <c r="A850" s="1">
        <v>45817</v>
      </c>
      <c r="B850">
        <v>375.2</v>
      </c>
      <c r="C850" t="s">
        <v>72</v>
      </c>
    </row>
    <row r="851" spans="1:3" x14ac:dyDescent="0.35">
      <c r="A851" s="1">
        <v>45818</v>
      </c>
      <c r="B851">
        <v>392.7</v>
      </c>
      <c r="C851" t="s">
        <v>72</v>
      </c>
    </row>
    <row r="852" spans="1:3" x14ac:dyDescent="0.35">
      <c r="A852" s="1">
        <v>45819</v>
      </c>
      <c r="B852">
        <v>393.9</v>
      </c>
      <c r="C852" t="s">
        <v>72</v>
      </c>
    </row>
    <row r="853" spans="1:3" x14ac:dyDescent="0.35">
      <c r="A853" s="1">
        <v>45820</v>
      </c>
      <c r="B853">
        <v>412.4</v>
      </c>
      <c r="C853" t="s">
        <v>72</v>
      </c>
    </row>
    <row r="854" spans="1:3" x14ac:dyDescent="0.35">
      <c r="A854" s="1">
        <v>45821</v>
      </c>
      <c r="B854">
        <v>434.5</v>
      </c>
      <c r="C854" t="s">
        <v>72</v>
      </c>
    </row>
    <row r="855" spans="1:3" x14ac:dyDescent="0.35">
      <c r="A855" s="1">
        <v>45822</v>
      </c>
      <c r="B855">
        <v>392.5</v>
      </c>
      <c r="C855" t="s">
        <v>72</v>
      </c>
    </row>
    <row r="856" spans="1:3" x14ac:dyDescent="0.35">
      <c r="A856" s="1">
        <v>45823</v>
      </c>
      <c r="B856">
        <v>378.9</v>
      </c>
      <c r="C856" t="s">
        <v>72</v>
      </c>
    </row>
    <row r="857" spans="1:3" x14ac:dyDescent="0.35">
      <c r="A857" s="1">
        <v>45824</v>
      </c>
      <c r="B857">
        <v>365.7</v>
      </c>
      <c r="C857" t="s">
        <v>72</v>
      </c>
    </row>
    <row r="858" spans="1:3" x14ac:dyDescent="0.35">
      <c r="A858" s="1">
        <v>45825</v>
      </c>
      <c r="B858">
        <v>340.3</v>
      </c>
      <c r="C858" t="s">
        <v>72</v>
      </c>
    </row>
    <row r="859" spans="1:3" x14ac:dyDescent="0.35">
      <c r="A859" s="1">
        <v>45826</v>
      </c>
      <c r="B859">
        <v>306.10000000000002</v>
      </c>
      <c r="C859" t="s">
        <v>72</v>
      </c>
    </row>
    <row r="860" spans="1:3" x14ac:dyDescent="0.35">
      <c r="A860" s="1">
        <v>45827</v>
      </c>
      <c r="B860">
        <v>314.8</v>
      </c>
      <c r="C860" t="s">
        <v>72</v>
      </c>
    </row>
    <row r="861" spans="1:3" x14ac:dyDescent="0.35">
      <c r="A861" s="1">
        <v>45828</v>
      </c>
      <c r="B861">
        <v>335.2</v>
      </c>
      <c r="C861" t="s">
        <v>72</v>
      </c>
    </row>
    <row r="862" spans="1:3" x14ac:dyDescent="0.35">
      <c r="A862" s="1">
        <v>45829</v>
      </c>
      <c r="B862">
        <v>318.3</v>
      </c>
      <c r="C862" t="s">
        <v>72</v>
      </c>
    </row>
    <row r="863" spans="1:3" x14ac:dyDescent="0.35">
      <c r="A863" s="1">
        <v>45830</v>
      </c>
      <c r="B863">
        <v>324.7</v>
      </c>
      <c r="C863" t="s">
        <v>72</v>
      </c>
    </row>
    <row r="864" spans="1:3" x14ac:dyDescent="0.35">
      <c r="A864" s="1">
        <v>45831</v>
      </c>
      <c r="B864">
        <v>276</v>
      </c>
      <c r="C864" t="s">
        <v>72</v>
      </c>
    </row>
    <row r="865" spans="1:3" x14ac:dyDescent="0.35">
      <c r="A865" s="1">
        <v>45832</v>
      </c>
      <c r="B865">
        <v>233.7</v>
      </c>
      <c r="C865" t="s">
        <v>72</v>
      </c>
    </row>
    <row r="866" spans="1:3" x14ac:dyDescent="0.35">
      <c r="A866" s="1">
        <v>45833</v>
      </c>
      <c r="B866">
        <v>228.1</v>
      </c>
      <c r="C866" t="s">
        <v>72</v>
      </c>
    </row>
    <row r="867" spans="1:3" x14ac:dyDescent="0.35">
      <c r="A867" s="1">
        <v>45834</v>
      </c>
      <c r="B867">
        <v>220</v>
      </c>
      <c r="C867" t="s">
        <v>72</v>
      </c>
    </row>
    <row r="868" spans="1:3" x14ac:dyDescent="0.35">
      <c r="A868" s="1">
        <v>45835</v>
      </c>
      <c r="B868">
        <v>221</v>
      </c>
      <c r="C868" t="s">
        <v>72</v>
      </c>
    </row>
    <row r="869" spans="1:3" x14ac:dyDescent="0.35">
      <c r="A869" s="1">
        <v>45836</v>
      </c>
      <c r="B869">
        <v>239.5</v>
      </c>
      <c r="C869" t="s">
        <v>72</v>
      </c>
    </row>
    <row r="870" spans="1:3" x14ac:dyDescent="0.35">
      <c r="A870" s="1">
        <v>45837</v>
      </c>
      <c r="B870">
        <v>252.8</v>
      </c>
      <c r="C870" t="s">
        <v>72</v>
      </c>
    </row>
    <row r="871" spans="1:3" x14ac:dyDescent="0.35">
      <c r="A871" s="1">
        <v>45838</v>
      </c>
      <c r="B871">
        <v>249.4</v>
      </c>
      <c r="C871" t="s">
        <v>72</v>
      </c>
    </row>
    <row r="872" spans="1:3" x14ac:dyDescent="0.35">
      <c r="A872" s="1">
        <v>45839</v>
      </c>
      <c r="B872">
        <v>240.7</v>
      </c>
      <c r="C872" t="s">
        <v>72</v>
      </c>
    </row>
    <row r="873" spans="1:3" x14ac:dyDescent="0.35">
      <c r="A873" s="1">
        <v>45840</v>
      </c>
      <c r="B873">
        <v>246.3</v>
      </c>
      <c r="C873" t="s">
        <v>72</v>
      </c>
    </row>
    <row r="874" spans="1:3" x14ac:dyDescent="0.35">
      <c r="A874" s="1">
        <v>45841</v>
      </c>
      <c r="B874">
        <v>249</v>
      </c>
      <c r="C874" t="s">
        <v>72</v>
      </c>
    </row>
    <row r="875" spans="1:3" x14ac:dyDescent="0.35">
      <c r="A875" s="1">
        <v>45842</v>
      </c>
      <c r="B875">
        <v>233.1</v>
      </c>
      <c r="C875" t="s">
        <v>72</v>
      </c>
    </row>
    <row r="876" spans="1:3" x14ac:dyDescent="0.35">
      <c r="A876" s="1">
        <v>45843</v>
      </c>
      <c r="B876">
        <v>218.9</v>
      </c>
      <c r="C876" t="s">
        <v>72</v>
      </c>
    </row>
    <row r="877" spans="1:3" x14ac:dyDescent="0.35">
      <c r="A877" s="1">
        <v>45844</v>
      </c>
      <c r="B877">
        <v>211.9</v>
      </c>
      <c r="C877" t="s">
        <v>72</v>
      </c>
    </row>
    <row r="878" spans="1:3" x14ac:dyDescent="0.35">
      <c r="A878" s="1">
        <v>45845</v>
      </c>
      <c r="B878">
        <v>196</v>
      </c>
      <c r="C878" t="s">
        <v>72</v>
      </c>
    </row>
    <row r="879" spans="1:3" x14ac:dyDescent="0.35">
      <c r="A879" s="1">
        <v>45846</v>
      </c>
      <c r="B879">
        <v>189.2</v>
      </c>
      <c r="C879" t="s">
        <v>72</v>
      </c>
    </row>
    <row r="880" spans="1:3" x14ac:dyDescent="0.35">
      <c r="A880" s="1">
        <v>45847</v>
      </c>
      <c r="B880">
        <v>183.7</v>
      </c>
      <c r="C880" t="s">
        <v>72</v>
      </c>
    </row>
    <row r="881" spans="1:3" x14ac:dyDescent="0.35">
      <c r="A881" s="1">
        <v>45848</v>
      </c>
      <c r="B881">
        <v>176.5</v>
      </c>
      <c r="C881" t="s">
        <v>72</v>
      </c>
    </row>
    <row r="882" spans="1:3" x14ac:dyDescent="0.35">
      <c r="A882" s="1">
        <v>45849</v>
      </c>
      <c r="B882">
        <v>184.7</v>
      </c>
      <c r="C882" t="s">
        <v>72</v>
      </c>
    </row>
    <row r="883" spans="1:3" x14ac:dyDescent="0.35">
      <c r="A883" s="1">
        <v>45850</v>
      </c>
      <c r="B883">
        <v>173.7</v>
      </c>
      <c r="C883" t="s">
        <v>72</v>
      </c>
    </row>
    <row r="884" spans="1:3" x14ac:dyDescent="0.35">
      <c r="A884" s="1">
        <v>45851</v>
      </c>
      <c r="B884">
        <v>158</v>
      </c>
      <c r="C884" t="s">
        <v>72</v>
      </c>
    </row>
    <row r="885" spans="1:3" x14ac:dyDescent="0.35">
      <c r="A885" s="1">
        <v>45852</v>
      </c>
      <c r="B885">
        <v>159.19999999999999</v>
      </c>
      <c r="C885" t="s">
        <v>72</v>
      </c>
    </row>
    <row r="886" spans="1:3" x14ac:dyDescent="0.35">
      <c r="A886" s="1">
        <v>45853</v>
      </c>
      <c r="B886">
        <v>164.3</v>
      </c>
      <c r="C886" t="s">
        <v>72</v>
      </c>
    </row>
    <row r="887" spans="1:3" x14ac:dyDescent="0.35">
      <c r="A887" s="1">
        <v>45854</v>
      </c>
      <c r="B887">
        <v>173</v>
      </c>
      <c r="C887" t="s">
        <v>72</v>
      </c>
    </row>
    <row r="888" spans="1:3" x14ac:dyDescent="0.35">
      <c r="A888" s="1">
        <v>45855</v>
      </c>
      <c r="B888">
        <v>156.80000000000001</v>
      </c>
      <c r="C888" t="s">
        <v>72</v>
      </c>
    </row>
    <row r="889" spans="1:3" x14ac:dyDescent="0.35">
      <c r="A889" s="1">
        <v>45856</v>
      </c>
      <c r="B889">
        <v>145.9</v>
      </c>
      <c r="C889" t="s">
        <v>72</v>
      </c>
    </row>
    <row r="890" spans="1:3" x14ac:dyDescent="0.35">
      <c r="A890" s="1">
        <v>45857</v>
      </c>
      <c r="B890">
        <v>138.30000000000001</v>
      </c>
      <c r="C890" t="s">
        <v>72</v>
      </c>
    </row>
    <row r="891" spans="1:3" x14ac:dyDescent="0.35">
      <c r="A891" s="1">
        <v>45858</v>
      </c>
      <c r="B891">
        <v>131.19999999999999</v>
      </c>
      <c r="C891" t="s">
        <v>72</v>
      </c>
    </row>
    <row r="892" spans="1:3" x14ac:dyDescent="0.35">
      <c r="A892" s="1">
        <v>45859</v>
      </c>
      <c r="B892">
        <v>124.4</v>
      </c>
      <c r="C892" t="s">
        <v>72</v>
      </c>
    </row>
    <row r="893" spans="1:3" x14ac:dyDescent="0.35">
      <c r="A893" s="1">
        <v>45860</v>
      </c>
      <c r="B893">
        <v>123.2</v>
      </c>
      <c r="C893" t="s">
        <v>72</v>
      </c>
    </row>
    <row r="894" spans="1:3" x14ac:dyDescent="0.35">
      <c r="A894" s="1">
        <v>45861</v>
      </c>
      <c r="B894">
        <v>119.3</v>
      </c>
      <c r="C894" t="s">
        <v>72</v>
      </c>
    </row>
    <row r="895" spans="1:3" x14ac:dyDescent="0.35">
      <c r="A895" s="1">
        <v>45862</v>
      </c>
      <c r="B895">
        <v>114.3</v>
      </c>
      <c r="C895" t="s">
        <v>72</v>
      </c>
    </row>
    <row r="896" spans="1:3" x14ac:dyDescent="0.35">
      <c r="A896" s="1">
        <v>45863</v>
      </c>
      <c r="B896">
        <v>109.5</v>
      </c>
      <c r="C896" t="s">
        <v>72</v>
      </c>
    </row>
    <row r="897" spans="1:3" x14ac:dyDescent="0.35">
      <c r="A897" s="1">
        <v>45864</v>
      </c>
      <c r="B897">
        <v>104.9</v>
      </c>
      <c r="C897" t="s">
        <v>72</v>
      </c>
    </row>
    <row r="898" spans="1:3" x14ac:dyDescent="0.35">
      <c r="A898" s="1">
        <v>45865</v>
      </c>
      <c r="B898">
        <v>101.2</v>
      </c>
      <c r="C898" t="s">
        <v>72</v>
      </c>
    </row>
    <row r="899" spans="1:3" x14ac:dyDescent="0.35">
      <c r="A899" s="1">
        <v>45866</v>
      </c>
      <c r="B899">
        <v>94.29</v>
      </c>
      <c r="C899" t="s">
        <v>72</v>
      </c>
    </row>
    <row r="900" spans="1:3" x14ac:dyDescent="0.35">
      <c r="A900" s="1">
        <v>45867</v>
      </c>
      <c r="B900">
        <v>94.84</v>
      </c>
      <c r="C900" t="s">
        <v>72</v>
      </c>
    </row>
    <row r="901" spans="1:3" x14ac:dyDescent="0.35">
      <c r="A901" s="1">
        <v>45868</v>
      </c>
      <c r="B901">
        <v>107.8</v>
      </c>
      <c r="C901" t="s">
        <v>72</v>
      </c>
    </row>
    <row r="902" spans="1:3" x14ac:dyDescent="0.35">
      <c r="A902" s="1">
        <v>45869</v>
      </c>
      <c r="B902">
        <v>121.1</v>
      </c>
      <c r="C902" t="s">
        <v>72</v>
      </c>
    </row>
    <row r="903" spans="1:3" x14ac:dyDescent="0.35">
      <c r="A903" s="1">
        <v>45870</v>
      </c>
      <c r="B903">
        <v>109</v>
      </c>
      <c r="C903" t="s">
        <v>72</v>
      </c>
    </row>
    <row r="904" spans="1:3" x14ac:dyDescent="0.35">
      <c r="A904" s="1">
        <v>45871</v>
      </c>
      <c r="B904">
        <v>100.2</v>
      </c>
      <c r="C904" t="s">
        <v>72</v>
      </c>
    </row>
    <row r="905" spans="1:3" x14ac:dyDescent="0.35">
      <c r="A905" s="1">
        <v>45872</v>
      </c>
      <c r="B905">
        <v>98.29</v>
      </c>
      <c r="C905" t="s">
        <v>72</v>
      </c>
    </row>
    <row r="906" spans="1:3" x14ac:dyDescent="0.35">
      <c r="A906" s="1">
        <v>45873</v>
      </c>
      <c r="B906">
        <v>97.71</v>
      </c>
      <c r="C906" t="s">
        <v>72</v>
      </c>
    </row>
    <row r="907" spans="1:3" x14ac:dyDescent="0.35">
      <c r="A907" s="1">
        <v>45874</v>
      </c>
      <c r="B907">
        <v>94.13</v>
      </c>
      <c r="C907" t="s">
        <v>72</v>
      </c>
    </row>
    <row r="908" spans="1:3" x14ac:dyDescent="0.35">
      <c r="A908" s="1">
        <v>45875</v>
      </c>
      <c r="B908">
        <v>88.23</v>
      </c>
      <c r="C908" t="s">
        <v>72</v>
      </c>
    </row>
    <row r="909" spans="1:3" x14ac:dyDescent="0.35">
      <c r="A909" s="1">
        <v>45876</v>
      </c>
      <c r="B909">
        <v>84.3</v>
      </c>
      <c r="C909" t="s">
        <v>72</v>
      </c>
    </row>
    <row r="910" spans="1:3" x14ac:dyDescent="0.35">
      <c r="A910" s="1">
        <v>45877</v>
      </c>
      <c r="B910">
        <v>80.959999999999994</v>
      </c>
      <c r="C910" t="s">
        <v>72</v>
      </c>
    </row>
    <row r="911" spans="1:3" x14ac:dyDescent="0.35">
      <c r="A911" s="1">
        <v>45878</v>
      </c>
      <c r="B911">
        <v>78.41</v>
      </c>
      <c r="C911" t="s">
        <v>72</v>
      </c>
    </row>
    <row r="912" spans="1:3" x14ac:dyDescent="0.35">
      <c r="A912" s="1">
        <v>45879</v>
      </c>
      <c r="B912">
        <v>76.819999999999993</v>
      </c>
      <c r="C912" t="s">
        <v>72</v>
      </c>
    </row>
    <row r="913" spans="1:3" x14ac:dyDescent="0.35">
      <c r="A913" s="1">
        <v>45880</v>
      </c>
      <c r="B913">
        <v>74.91</v>
      </c>
      <c r="C913" t="s">
        <v>72</v>
      </c>
    </row>
    <row r="914" spans="1:3" x14ac:dyDescent="0.35">
      <c r="A914" s="1">
        <v>45881</v>
      </c>
      <c r="B914">
        <v>71.34</v>
      </c>
      <c r="C914" t="s">
        <v>72</v>
      </c>
    </row>
    <row r="915" spans="1:3" x14ac:dyDescent="0.35">
      <c r="A915" s="1">
        <v>45882</v>
      </c>
      <c r="B915">
        <v>67.58</v>
      </c>
      <c r="C915" t="s">
        <v>72</v>
      </c>
    </row>
    <row r="916" spans="1:3" x14ac:dyDescent="0.35">
      <c r="A916" s="1">
        <v>45883</v>
      </c>
      <c r="B916">
        <v>65.41</v>
      </c>
      <c r="C916" t="s">
        <v>72</v>
      </c>
    </row>
    <row r="917" spans="1:3" x14ac:dyDescent="0.35">
      <c r="A917" s="1">
        <v>45884</v>
      </c>
      <c r="B917">
        <v>64.59</v>
      </c>
      <c r="C917" t="s">
        <v>72</v>
      </c>
    </row>
    <row r="918" spans="1:3" x14ac:dyDescent="0.35">
      <c r="A918" s="1">
        <v>45885</v>
      </c>
      <c r="B918">
        <v>63.52</v>
      </c>
      <c r="C918" t="s">
        <v>72</v>
      </c>
    </row>
    <row r="919" spans="1:3" x14ac:dyDescent="0.35">
      <c r="A919" s="1">
        <v>45886</v>
      </c>
      <c r="B919">
        <v>63.75</v>
      </c>
      <c r="C919" t="s">
        <v>72</v>
      </c>
    </row>
    <row r="920" spans="1:3" x14ac:dyDescent="0.35">
      <c r="A920" s="1">
        <v>45887</v>
      </c>
      <c r="B920">
        <v>61.38</v>
      </c>
      <c r="C920" t="s">
        <v>72</v>
      </c>
    </row>
    <row r="921" spans="1:3" x14ac:dyDescent="0.35">
      <c r="A921" s="1">
        <v>45888</v>
      </c>
      <c r="B921">
        <v>59.71</v>
      </c>
      <c r="C921" t="s">
        <v>72</v>
      </c>
    </row>
    <row r="922" spans="1:3" x14ac:dyDescent="0.35">
      <c r="A922" s="1">
        <v>45889</v>
      </c>
      <c r="B922">
        <v>57.78</v>
      </c>
      <c r="C922" t="s">
        <v>72</v>
      </c>
    </row>
    <row r="923" spans="1:3" x14ac:dyDescent="0.35">
      <c r="A923" s="1">
        <v>45890</v>
      </c>
      <c r="B923">
        <v>56.88</v>
      </c>
      <c r="C923" t="s">
        <v>72</v>
      </c>
    </row>
    <row r="924" spans="1:3" x14ac:dyDescent="0.35">
      <c r="A924" s="1">
        <v>45891</v>
      </c>
      <c r="B924">
        <v>57.24</v>
      </c>
      <c r="C924" t="s">
        <v>72</v>
      </c>
    </row>
    <row r="925" spans="1:3" x14ac:dyDescent="0.35">
      <c r="A925" s="1">
        <v>45892</v>
      </c>
      <c r="B925">
        <v>55.58</v>
      </c>
      <c r="C925" t="s">
        <v>72</v>
      </c>
    </row>
    <row r="926" spans="1:3" x14ac:dyDescent="0.35">
      <c r="A926" s="1">
        <v>45893</v>
      </c>
      <c r="B926">
        <v>52.63</v>
      </c>
      <c r="C926" t="s">
        <v>72</v>
      </c>
    </row>
    <row r="927" spans="1:3" x14ac:dyDescent="0.35">
      <c r="A927" s="1">
        <v>45894</v>
      </c>
      <c r="B927">
        <v>50.97</v>
      </c>
      <c r="C927" t="s">
        <v>72</v>
      </c>
    </row>
    <row r="928" spans="1:3" x14ac:dyDescent="0.35">
      <c r="A928" s="1">
        <v>45895</v>
      </c>
      <c r="B928">
        <v>50.12</v>
      </c>
      <c r="C928" t="s">
        <v>72</v>
      </c>
    </row>
    <row r="929" spans="1:3" x14ac:dyDescent="0.35">
      <c r="A929" s="1">
        <v>45896</v>
      </c>
      <c r="B929">
        <v>51.06</v>
      </c>
      <c r="C929" t="s">
        <v>72</v>
      </c>
    </row>
    <row r="930" spans="1:3" x14ac:dyDescent="0.35">
      <c r="A930" s="1">
        <v>45897</v>
      </c>
      <c r="B930">
        <v>52.75</v>
      </c>
      <c r="C930" t="s">
        <v>72</v>
      </c>
    </row>
    <row r="931" spans="1:3" x14ac:dyDescent="0.35">
      <c r="A931" s="1">
        <v>45898</v>
      </c>
      <c r="B931">
        <v>51.5</v>
      </c>
      <c r="C931" t="s">
        <v>72</v>
      </c>
    </row>
    <row r="932" spans="1:3" x14ac:dyDescent="0.35">
      <c r="A932" s="1">
        <v>45899</v>
      </c>
      <c r="B932">
        <v>50.88</v>
      </c>
      <c r="C932" t="s">
        <v>72</v>
      </c>
    </row>
    <row r="933" spans="1:3" x14ac:dyDescent="0.35">
      <c r="A933" s="1">
        <v>45900</v>
      </c>
      <c r="B933">
        <v>48.41</v>
      </c>
      <c r="C933" t="s">
        <v>72</v>
      </c>
    </row>
    <row r="934" spans="1:3" x14ac:dyDescent="0.35">
      <c r="A934" s="1">
        <v>45901</v>
      </c>
      <c r="B934">
        <v>46.37</v>
      </c>
      <c r="C934" t="s">
        <v>72</v>
      </c>
    </row>
    <row r="935" spans="1:3" x14ac:dyDescent="0.35">
      <c r="A935" s="1">
        <v>45902</v>
      </c>
      <c r="B935">
        <v>45.01</v>
      </c>
      <c r="C935" t="s">
        <v>72</v>
      </c>
    </row>
    <row r="936" spans="1:3" x14ac:dyDescent="0.35">
      <c r="A936" s="1">
        <v>45903</v>
      </c>
      <c r="B936">
        <v>44.57</v>
      </c>
      <c r="C936" t="s">
        <v>72</v>
      </c>
    </row>
    <row r="937" spans="1:3" x14ac:dyDescent="0.35">
      <c r="A937" s="1">
        <v>45904</v>
      </c>
      <c r="B937">
        <v>45.04</v>
      </c>
      <c r="C937" t="s">
        <v>72</v>
      </c>
    </row>
    <row r="938" spans="1:3" x14ac:dyDescent="0.35">
      <c r="A938" s="1">
        <v>45905</v>
      </c>
      <c r="B938">
        <v>44.77</v>
      </c>
      <c r="C938" t="s">
        <v>72</v>
      </c>
    </row>
    <row r="939" spans="1:3" x14ac:dyDescent="0.35">
      <c r="A939" s="1">
        <v>45906</v>
      </c>
      <c r="B939">
        <v>42.53</v>
      </c>
      <c r="C939" t="s">
        <v>72</v>
      </c>
    </row>
    <row r="940" spans="1:3" x14ac:dyDescent="0.35">
      <c r="A940" s="1">
        <v>45907</v>
      </c>
      <c r="B940">
        <v>40.840000000000003</v>
      </c>
      <c r="C940" t="s">
        <v>72</v>
      </c>
    </row>
    <row r="941" spans="1:3" x14ac:dyDescent="0.35">
      <c r="A941" s="1">
        <v>45908</v>
      </c>
      <c r="B941">
        <v>40.11</v>
      </c>
      <c r="C941" t="s">
        <v>72</v>
      </c>
    </row>
    <row r="942" spans="1:3" x14ac:dyDescent="0.35">
      <c r="A942" s="1">
        <v>45909</v>
      </c>
      <c r="B942">
        <v>39.89</v>
      </c>
      <c r="C942" t="s">
        <v>72</v>
      </c>
    </row>
    <row r="943" spans="1:3" x14ac:dyDescent="0.35">
      <c r="A943" s="1">
        <v>45910</v>
      </c>
      <c r="B943">
        <v>37.81</v>
      </c>
      <c r="C943" t="s">
        <v>72</v>
      </c>
    </row>
    <row r="944" spans="1:3" x14ac:dyDescent="0.35">
      <c r="A944" s="1">
        <v>45911</v>
      </c>
      <c r="B944">
        <v>43.72</v>
      </c>
      <c r="C944" t="s">
        <v>72</v>
      </c>
    </row>
    <row r="945" spans="1:3" x14ac:dyDescent="0.35">
      <c r="A945" s="1">
        <v>45912</v>
      </c>
      <c r="B945">
        <v>46.81</v>
      </c>
      <c r="C945" t="s">
        <v>72</v>
      </c>
    </row>
    <row r="946" spans="1:3" x14ac:dyDescent="0.35">
      <c r="A946" s="1">
        <v>45913</v>
      </c>
      <c r="B946">
        <v>51.1</v>
      </c>
      <c r="C946" t="s">
        <v>72</v>
      </c>
    </row>
    <row r="947" spans="1:3" x14ac:dyDescent="0.35">
      <c r="A947" s="1">
        <v>45914</v>
      </c>
      <c r="B947">
        <v>51.35</v>
      </c>
      <c r="C947" t="s">
        <v>72</v>
      </c>
    </row>
    <row r="948" spans="1:3" x14ac:dyDescent="0.35">
      <c r="A948" s="1">
        <v>45915</v>
      </c>
      <c r="B948">
        <v>48.71</v>
      </c>
      <c r="C948" t="s">
        <v>72</v>
      </c>
    </row>
    <row r="949" spans="1:3" x14ac:dyDescent="0.35">
      <c r="A949" s="1">
        <v>45916</v>
      </c>
      <c r="B949">
        <v>46.8</v>
      </c>
      <c r="C949" t="s">
        <v>72</v>
      </c>
    </row>
    <row r="950" spans="1:3" x14ac:dyDescent="0.35">
      <c r="A950" s="1">
        <v>45917</v>
      </c>
      <c r="B950">
        <v>45.23</v>
      </c>
      <c r="C950" t="s">
        <v>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744B-2AE1-4C31-8491-331CD6A887E2}">
  <dimension ref="A1:E1402"/>
  <sheetViews>
    <sheetView workbookViewId="0">
      <selection activeCell="J17" sqref="J17"/>
    </sheetView>
  </sheetViews>
  <sheetFormatPr defaultRowHeight="14.5" x14ac:dyDescent="0.35"/>
  <cols>
    <col min="1" max="1" width="10.08984375" bestFit="1" customWidth="1"/>
    <col min="2" max="2" width="5.08984375" bestFit="1" customWidth="1"/>
  </cols>
  <sheetData>
    <row r="1" spans="1:1" x14ac:dyDescent="0.35">
      <c r="A1" t="s">
        <v>32</v>
      </c>
    </row>
    <row r="2" spans="1:1" x14ac:dyDescent="0.35">
      <c r="A2" s="1" t="s">
        <v>33</v>
      </c>
    </row>
    <row r="3" spans="1:1" x14ac:dyDescent="0.35">
      <c r="A3" s="1" t="s">
        <v>34</v>
      </c>
    </row>
    <row r="4" spans="1:1" x14ac:dyDescent="0.35">
      <c r="A4" s="1" t="s">
        <v>35</v>
      </c>
    </row>
    <row r="5" spans="1:1" x14ac:dyDescent="0.35">
      <c r="A5" s="1" t="s">
        <v>36</v>
      </c>
    </row>
    <row r="6" spans="1:1" x14ac:dyDescent="0.35">
      <c r="A6" s="1" t="s">
        <v>37</v>
      </c>
    </row>
    <row r="7" spans="1:1" x14ac:dyDescent="0.35">
      <c r="A7" s="1" t="s">
        <v>38</v>
      </c>
    </row>
    <row r="8" spans="1:1" x14ac:dyDescent="0.35">
      <c r="A8" s="1" t="s">
        <v>39</v>
      </c>
    </row>
    <row r="9" spans="1:1" x14ac:dyDescent="0.35">
      <c r="A9" s="1" t="s">
        <v>38</v>
      </c>
    </row>
    <row r="10" spans="1:1" x14ac:dyDescent="0.35">
      <c r="A10" s="1" t="s">
        <v>40</v>
      </c>
    </row>
    <row r="11" spans="1:1" x14ac:dyDescent="0.35">
      <c r="A11" s="1" t="s">
        <v>41</v>
      </c>
    </row>
    <row r="12" spans="1:1" x14ac:dyDescent="0.35">
      <c r="A12" s="1" t="s">
        <v>38</v>
      </c>
    </row>
    <row r="13" spans="1:1" x14ac:dyDescent="0.35">
      <c r="A13" s="1" t="s">
        <v>42</v>
      </c>
    </row>
    <row r="14" spans="1:1" x14ac:dyDescent="0.35">
      <c r="A14" s="1" t="s">
        <v>43</v>
      </c>
    </row>
    <row r="15" spans="1:1" x14ac:dyDescent="0.35">
      <c r="A15" s="1" t="s">
        <v>44</v>
      </c>
    </row>
    <row r="16" spans="1:1" x14ac:dyDescent="0.35">
      <c r="A16" s="1" t="s">
        <v>38</v>
      </c>
    </row>
    <row r="17" spans="1:5" x14ac:dyDescent="0.35">
      <c r="A17" s="1" t="s">
        <v>45</v>
      </c>
    </row>
    <row r="18" spans="1:5" x14ac:dyDescent="0.35">
      <c r="A18" s="1" t="s">
        <v>46</v>
      </c>
    </row>
    <row r="19" spans="1:5" x14ac:dyDescent="0.35">
      <c r="A19" s="1" t="s">
        <v>47</v>
      </c>
    </row>
    <row r="20" spans="1:5" x14ac:dyDescent="0.35">
      <c r="A20" s="1" t="s">
        <v>38</v>
      </c>
    </row>
    <row r="21" spans="1:5" x14ac:dyDescent="0.35">
      <c r="A21" s="1" t="s">
        <v>48</v>
      </c>
    </row>
    <row r="22" spans="1:5" x14ac:dyDescent="0.35">
      <c r="A22" s="1" t="s">
        <v>49</v>
      </c>
    </row>
    <row r="23" spans="1:5" x14ac:dyDescent="0.35">
      <c r="A23" s="1" t="s">
        <v>50</v>
      </c>
    </row>
    <row r="24" spans="1:5" x14ac:dyDescent="0.35">
      <c r="A24" s="1" t="s">
        <v>51</v>
      </c>
    </row>
    <row r="25" spans="1:5" x14ac:dyDescent="0.35">
      <c r="A25" s="1" t="s">
        <v>52</v>
      </c>
    </row>
    <row r="26" spans="1:5" x14ac:dyDescent="0.35">
      <c r="A26" s="1" t="s">
        <v>53</v>
      </c>
      <c r="B26" t="s">
        <v>54</v>
      </c>
      <c r="C26" t="s">
        <v>55</v>
      </c>
      <c r="D26" t="s">
        <v>56</v>
      </c>
      <c r="E26" t="s">
        <v>57</v>
      </c>
    </row>
    <row r="27" spans="1:5" x14ac:dyDescent="0.35">
      <c r="A27" s="1" t="s">
        <v>58</v>
      </c>
      <c r="B27" t="s">
        <v>59</v>
      </c>
      <c r="C27" t="s">
        <v>60</v>
      </c>
      <c r="D27" t="s">
        <v>61</v>
      </c>
      <c r="E27" t="s">
        <v>62</v>
      </c>
    </row>
    <row r="28" spans="1:5" x14ac:dyDescent="0.35">
      <c r="A28" s="1" t="s">
        <v>63</v>
      </c>
      <c r="B28">
        <v>6209500</v>
      </c>
      <c r="C28" s="1">
        <v>44562</v>
      </c>
      <c r="D28">
        <v>26.7</v>
      </c>
      <c r="E28" t="s">
        <v>64</v>
      </c>
    </row>
    <row r="29" spans="1:5" x14ac:dyDescent="0.35">
      <c r="A29" s="1" t="s">
        <v>63</v>
      </c>
      <c r="B29">
        <v>6209500</v>
      </c>
      <c r="C29" s="1">
        <v>44563</v>
      </c>
      <c r="D29">
        <v>26.5</v>
      </c>
      <c r="E29" t="s">
        <v>64</v>
      </c>
    </row>
    <row r="30" spans="1:5" x14ac:dyDescent="0.35">
      <c r="A30" s="1" t="s">
        <v>63</v>
      </c>
      <c r="B30">
        <v>6209500</v>
      </c>
      <c r="C30" s="1">
        <v>44564</v>
      </c>
      <c r="D30">
        <v>26.4</v>
      </c>
      <c r="E30" t="s">
        <v>64</v>
      </c>
    </row>
    <row r="31" spans="1:5" x14ac:dyDescent="0.35">
      <c r="A31" s="1" t="s">
        <v>63</v>
      </c>
      <c r="B31">
        <v>6209500</v>
      </c>
      <c r="C31" s="1">
        <v>44565</v>
      </c>
      <c r="D31">
        <v>26.1</v>
      </c>
      <c r="E31" t="s">
        <v>64</v>
      </c>
    </row>
    <row r="32" spans="1:5" x14ac:dyDescent="0.35">
      <c r="A32" s="1" t="s">
        <v>63</v>
      </c>
      <c r="B32">
        <v>6209500</v>
      </c>
      <c r="C32" s="1">
        <v>44566</v>
      </c>
      <c r="D32">
        <v>25.9</v>
      </c>
      <c r="E32" t="s">
        <v>64</v>
      </c>
    </row>
    <row r="33" spans="1:5" x14ac:dyDescent="0.35">
      <c r="A33" s="1" t="s">
        <v>63</v>
      </c>
      <c r="B33">
        <v>6209500</v>
      </c>
      <c r="C33" s="1">
        <v>44567</v>
      </c>
      <c r="D33">
        <v>25.6</v>
      </c>
      <c r="E33" t="s">
        <v>64</v>
      </c>
    </row>
    <row r="34" spans="1:5" x14ac:dyDescent="0.35">
      <c r="A34" s="1" t="s">
        <v>63</v>
      </c>
      <c r="B34">
        <v>6209500</v>
      </c>
      <c r="C34" s="1">
        <v>44568</v>
      </c>
      <c r="D34">
        <v>25.6</v>
      </c>
      <c r="E34" t="s">
        <v>64</v>
      </c>
    </row>
    <row r="35" spans="1:5" x14ac:dyDescent="0.35">
      <c r="A35" s="1" t="s">
        <v>63</v>
      </c>
      <c r="B35">
        <v>6209500</v>
      </c>
      <c r="C35" s="1">
        <v>44569</v>
      </c>
      <c r="D35">
        <v>26.1</v>
      </c>
      <c r="E35" t="s">
        <v>64</v>
      </c>
    </row>
    <row r="36" spans="1:5" x14ac:dyDescent="0.35">
      <c r="A36" s="1" t="s">
        <v>63</v>
      </c>
      <c r="B36">
        <v>6209500</v>
      </c>
      <c r="C36" s="1">
        <v>44570</v>
      </c>
      <c r="D36">
        <v>26.6</v>
      </c>
      <c r="E36" t="s">
        <v>64</v>
      </c>
    </row>
    <row r="37" spans="1:5" x14ac:dyDescent="0.35">
      <c r="A37" s="1" t="s">
        <v>63</v>
      </c>
      <c r="B37">
        <v>6209500</v>
      </c>
      <c r="C37" s="1">
        <v>44571</v>
      </c>
      <c r="D37">
        <v>25.5</v>
      </c>
      <c r="E37" t="s">
        <v>64</v>
      </c>
    </row>
    <row r="38" spans="1:5" x14ac:dyDescent="0.35">
      <c r="A38" s="1" t="s">
        <v>63</v>
      </c>
      <c r="B38">
        <v>6209500</v>
      </c>
      <c r="C38" s="1">
        <v>44572</v>
      </c>
      <c r="D38">
        <v>24.7</v>
      </c>
      <c r="E38" t="s">
        <v>64</v>
      </c>
    </row>
    <row r="39" spans="1:5" x14ac:dyDescent="0.35">
      <c r="A39" s="1" t="s">
        <v>63</v>
      </c>
      <c r="B39">
        <v>6209500</v>
      </c>
      <c r="C39" s="1">
        <v>44573</v>
      </c>
      <c r="D39">
        <v>24.6</v>
      </c>
      <c r="E39" t="s">
        <v>64</v>
      </c>
    </row>
    <row r="40" spans="1:5" x14ac:dyDescent="0.35">
      <c r="A40" s="1" t="s">
        <v>63</v>
      </c>
      <c r="B40">
        <v>6209500</v>
      </c>
      <c r="C40" s="1">
        <v>44574</v>
      </c>
      <c r="D40">
        <v>24.6</v>
      </c>
      <c r="E40" t="s">
        <v>64</v>
      </c>
    </row>
    <row r="41" spans="1:5" x14ac:dyDescent="0.35">
      <c r="A41" s="1" t="s">
        <v>63</v>
      </c>
      <c r="B41">
        <v>6209500</v>
      </c>
      <c r="C41" s="1">
        <v>44575</v>
      </c>
      <c r="D41">
        <v>24.3</v>
      </c>
      <c r="E41" t="s">
        <v>64</v>
      </c>
    </row>
    <row r="42" spans="1:5" x14ac:dyDescent="0.35">
      <c r="A42" s="1" t="s">
        <v>63</v>
      </c>
      <c r="B42">
        <v>6209500</v>
      </c>
      <c r="C42" s="1">
        <v>44576</v>
      </c>
      <c r="D42">
        <v>24</v>
      </c>
      <c r="E42" t="s">
        <v>64</v>
      </c>
    </row>
    <row r="43" spans="1:5" x14ac:dyDescent="0.35">
      <c r="A43" s="1" t="s">
        <v>63</v>
      </c>
      <c r="B43">
        <v>6209500</v>
      </c>
      <c r="C43" s="1">
        <v>44577</v>
      </c>
      <c r="D43">
        <v>24</v>
      </c>
      <c r="E43" t="s">
        <v>64</v>
      </c>
    </row>
    <row r="44" spans="1:5" x14ac:dyDescent="0.35">
      <c r="A44" s="1" t="s">
        <v>63</v>
      </c>
      <c r="B44">
        <v>6209500</v>
      </c>
      <c r="C44" s="1">
        <v>44578</v>
      </c>
      <c r="D44">
        <v>24</v>
      </c>
      <c r="E44" t="s">
        <v>64</v>
      </c>
    </row>
    <row r="45" spans="1:5" x14ac:dyDescent="0.35">
      <c r="A45" s="1" t="s">
        <v>63</v>
      </c>
      <c r="B45">
        <v>6209500</v>
      </c>
      <c r="C45" s="1">
        <v>44579</v>
      </c>
      <c r="D45">
        <v>23.9</v>
      </c>
      <c r="E45" t="s">
        <v>64</v>
      </c>
    </row>
    <row r="46" spans="1:5" x14ac:dyDescent="0.35">
      <c r="A46" s="1" t="s">
        <v>63</v>
      </c>
      <c r="B46">
        <v>6209500</v>
      </c>
      <c r="C46" s="1">
        <v>44580</v>
      </c>
      <c r="D46">
        <v>23.4</v>
      </c>
      <c r="E46" t="s">
        <v>64</v>
      </c>
    </row>
    <row r="47" spans="1:5" x14ac:dyDescent="0.35">
      <c r="A47" s="1" t="s">
        <v>63</v>
      </c>
      <c r="B47">
        <v>6209500</v>
      </c>
      <c r="C47" s="1">
        <v>44581</v>
      </c>
      <c r="D47">
        <v>23.2</v>
      </c>
      <c r="E47" t="s">
        <v>64</v>
      </c>
    </row>
    <row r="48" spans="1:5" x14ac:dyDescent="0.35">
      <c r="A48" s="1" t="s">
        <v>63</v>
      </c>
      <c r="B48">
        <v>6209500</v>
      </c>
      <c r="C48" s="1">
        <v>44582</v>
      </c>
      <c r="D48">
        <v>23.2</v>
      </c>
      <c r="E48" t="s">
        <v>64</v>
      </c>
    </row>
    <row r="49" spans="1:5" x14ac:dyDescent="0.35">
      <c r="A49" s="1" t="s">
        <v>63</v>
      </c>
      <c r="B49">
        <v>6209500</v>
      </c>
      <c r="C49" s="1">
        <v>44583</v>
      </c>
      <c r="D49">
        <v>23.2</v>
      </c>
      <c r="E49" t="s">
        <v>64</v>
      </c>
    </row>
    <row r="50" spans="1:5" x14ac:dyDescent="0.35">
      <c r="A50" s="1" t="s">
        <v>63</v>
      </c>
      <c r="B50">
        <v>6209500</v>
      </c>
      <c r="C50" s="1">
        <v>44584</v>
      </c>
      <c r="D50">
        <v>23.7</v>
      </c>
      <c r="E50" t="s">
        <v>64</v>
      </c>
    </row>
    <row r="51" spans="1:5" x14ac:dyDescent="0.35">
      <c r="A51" s="1" t="s">
        <v>63</v>
      </c>
      <c r="B51">
        <v>6209500</v>
      </c>
      <c r="C51" s="1">
        <v>44585</v>
      </c>
      <c r="D51">
        <v>22.9</v>
      </c>
      <c r="E51" t="s">
        <v>64</v>
      </c>
    </row>
    <row r="52" spans="1:5" x14ac:dyDescent="0.35">
      <c r="A52" s="1" t="s">
        <v>63</v>
      </c>
      <c r="B52">
        <v>6209500</v>
      </c>
      <c r="C52" s="1">
        <v>44586</v>
      </c>
      <c r="D52">
        <v>23.6</v>
      </c>
      <c r="E52" t="s">
        <v>64</v>
      </c>
    </row>
    <row r="53" spans="1:5" x14ac:dyDescent="0.35">
      <c r="A53" s="1" t="s">
        <v>63</v>
      </c>
      <c r="B53">
        <v>6209500</v>
      </c>
      <c r="C53" s="1">
        <v>44587</v>
      </c>
      <c r="D53">
        <v>22.8</v>
      </c>
      <c r="E53" t="s">
        <v>64</v>
      </c>
    </row>
    <row r="54" spans="1:5" x14ac:dyDescent="0.35">
      <c r="A54" s="1" t="s">
        <v>63</v>
      </c>
      <c r="B54">
        <v>6209500</v>
      </c>
      <c r="C54" s="1">
        <v>44588</v>
      </c>
      <c r="D54">
        <v>22.8</v>
      </c>
      <c r="E54" t="s">
        <v>64</v>
      </c>
    </row>
    <row r="55" spans="1:5" x14ac:dyDescent="0.35">
      <c r="A55" s="1" t="s">
        <v>63</v>
      </c>
      <c r="B55">
        <v>6209500</v>
      </c>
      <c r="C55" s="1">
        <v>44589</v>
      </c>
      <c r="D55">
        <v>23.6</v>
      </c>
      <c r="E55" t="s">
        <v>64</v>
      </c>
    </row>
    <row r="56" spans="1:5" x14ac:dyDescent="0.35">
      <c r="A56" s="1" t="s">
        <v>63</v>
      </c>
      <c r="B56">
        <v>6209500</v>
      </c>
      <c r="C56" s="1">
        <v>44590</v>
      </c>
      <c r="D56">
        <v>24</v>
      </c>
      <c r="E56" t="s">
        <v>64</v>
      </c>
    </row>
    <row r="57" spans="1:5" x14ac:dyDescent="0.35">
      <c r="A57" s="1" t="s">
        <v>63</v>
      </c>
      <c r="B57">
        <v>6209500</v>
      </c>
      <c r="C57" s="1">
        <v>44591</v>
      </c>
      <c r="D57">
        <v>23.2</v>
      </c>
      <c r="E57" t="s">
        <v>64</v>
      </c>
    </row>
    <row r="58" spans="1:5" x14ac:dyDescent="0.35">
      <c r="A58" s="1" t="s">
        <v>63</v>
      </c>
      <c r="B58">
        <v>6209500</v>
      </c>
      <c r="C58" s="1">
        <v>44592</v>
      </c>
      <c r="D58">
        <v>23</v>
      </c>
      <c r="E58" t="s">
        <v>64</v>
      </c>
    </row>
    <row r="59" spans="1:5" x14ac:dyDescent="0.35">
      <c r="A59" s="1" t="s">
        <v>63</v>
      </c>
      <c r="B59">
        <v>6209500</v>
      </c>
      <c r="C59" s="1">
        <v>44593</v>
      </c>
      <c r="D59">
        <v>22.5</v>
      </c>
      <c r="E59" t="s">
        <v>64</v>
      </c>
    </row>
    <row r="60" spans="1:5" x14ac:dyDescent="0.35">
      <c r="A60" s="1" t="s">
        <v>63</v>
      </c>
      <c r="B60">
        <v>6209500</v>
      </c>
      <c r="C60" s="1">
        <v>44594</v>
      </c>
      <c r="D60">
        <v>22.4</v>
      </c>
      <c r="E60" t="s">
        <v>64</v>
      </c>
    </row>
    <row r="61" spans="1:5" x14ac:dyDescent="0.35">
      <c r="A61" s="1" t="s">
        <v>63</v>
      </c>
      <c r="B61">
        <v>6209500</v>
      </c>
      <c r="C61" s="1">
        <v>44595</v>
      </c>
      <c r="D61">
        <v>22.3</v>
      </c>
      <c r="E61" t="s">
        <v>64</v>
      </c>
    </row>
    <row r="62" spans="1:5" x14ac:dyDescent="0.35">
      <c r="A62" s="1" t="s">
        <v>63</v>
      </c>
      <c r="B62">
        <v>6209500</v>
      </c>
      <c r="C62" s="1">
        <v>44596</v>
      </c>
      <c r="D62">
        <v>22.3</v>
      </c>
      <c r="E62" t="s">
        <v>64</v>
      </c>
    </row>
    <row r="63" spans="1:5" x14ac:dyDescent="0.35">
      <c r="A63" s="1" t="s">
        <v>63</v>
      </c>
      <c r="B63">
        <v>6209500</v>
      </c>
      <c r="C63" s="1">
        <v>44597</v>
      </c>
      <c r="D63">
        <v>22.2</v>
      </c>
      <c r="E63" t="s">
        <v>64</v>
      </c>
    </row>
    <row r="64" spans="1:5" x14ac:dyDescent="0.35">
      <c r="A64" s="1" t="s">
        <v>63</v>
      </c>
      <c r="B64">
        <v>6209500</v>
      </c>
      <c r="C64" s="1">
        <v>44598</v>
      </c>
      <c r="D64">
        <v>22.1</v>
      </c>
      <c r="E64" t="s">
        <v>64</v>
      </c>
    </row>
    <row r="65" spans="1:5" x14ac:dyDescent="0.35">
      <c r="A65" s="1" t="s">
        <v>63</v>
      </c>
      <c r="B65">
        <v>6209500</v>
      </c>
      <c r="C65" s="1">
        <v>44599</v>
      </c>
      <c r="D65">
        <v>22</v>
      </c>
      <c r="E65" t="s">
        <v>64</v>
      </c>
    </row>
    <row r="66" spans="1:5" x14ac:dyDescent="0.35">
      <c r="A66" s="1" t="s">
        <v>63</v>
      </c>
      <c r="B66">
        <v>6209500</v>
      </c>
      <c r="C66" s="1">
        <v>44600</v>
      </c>
      <c r="D66">
        <v>21.8</v>
      </c>
      <c r="E66" t="s">
        <v>64</v>
      </c>
    </row>
    <row r="67" spans="1:5" x14ac:dyDescent="0.35">
      <c r="A67" s="1" t="s">
        <v>63</v>
      </c>
      <c r="B67">
        <v>6209500</v>
      </c>
      <c r="C67" s="1">
        <v>44601</v>
      </c>
      <c r="D67">
        <v>21.7</v>
      </c>
      <c r="E67" t="s">
        <v>64</v>
      </c>
    </row>
    <row r="68" spans="1:5" x14ac:dyDescent="0.35">
      <c r="A68" s="1" t="s">
        <v>63</v>
      </c>
      <c r="B68">
        <v>6209500</v>
      </c>
      <c r="C68" s="1">
        <v>44602</v>
      </c>
      <c r="D68">
        <v>21.5</v>
      </c>
      <c r="E68" t="s">
        <v>64</v>
      </c>
    </row>
    <row r="69" spans="1:5" x14ac:dyDescent="0.35">
      <c r="A69" s="1" t="s">
        <v>63</v>
      </c>
      <c r="B69">
        <v>6209500</v>
      </c>
      <c r="C69" s="1">
        <v>44603</v>
      </c>
      <c r="D69">
        <v>21.3</v>
      </c>
      <c r="E69" t="s">
        <v>64</v>
      </c>
    </row>
    <row r="70" spans="1:5" x14ac:dyDescent="0.35">
      <c r="A70" s="1" t="s">
        <v>63</v>
      </c>
      <c r="B70">
        <v>6209500</v>
      </c>
      <c r="C70" s="1">
        <v>44604</v>
      </c>
      <c r="D70">
        <v>21.2</v>
      </c>
      <c r="E70" t="s">
        <v>64</v>
      </c>
    </row>
    <row r="71" spans="1:5" x14ac:dyDescent="0.35">
      <c r="A71" s="1" t="s">
        <v>63</v>
      </c>
      <c r="B71">
        <v>6209500</v>
      </c>
      <c r="C71" s="1">
        <v>44605</v>
      </c>
      <c r="D71">
        <v>21.1</v>
      </c>
      <c r="E71" t="s">
        <v>64</v>
      </c>
    </row>
    <row r="72" spans="1:5" x14ac:dyDescent="0.35">
      <c r="A72" s="1" t="s">
        <v>63</v>
      </c>
      <c r="B72">
        <v>6209500</v>
      </c>
      <c r="C72" s="1">
        <v>44606</v>
      </c>
      <c r="D72">
        <v>21.1</v>
      </c>
      <c r="E72" t="s">
        <v>64</v>
      </c>
    </row>
    <row r="73" spans="1:5" x14ac:dyDescent="0.35">
      <c r="A73" s="1" t="s">
        <v>63</v>
      </c>
      <c r="B73">
        <v>6209500</v>
      </c>
      <c r="C73" s="1">
        <v>44607</v>
      </c>
      <c r="D73">
        <v>21</v>
      </c>
      <c r="E73" t="s">
        <v>64</v>
      </c>
    </row>
    <row r="74" spans="1:5" x14ac:dyDescent="0.35">
      <c r="A74" s="1" t="s">
        <v>63</v>
      </c>
      <c r="B74">
        <v>6209500</v>
      </c>
      <c r="C74" s="1">
        <v>44608</v>
      </c>
      <c r="D74">
        <v>20.8</v>
      </c>
      <c r="E74" t="s">
        <v>64</v>
      </c>
    </row>
    <row r="75" spans="1:5" x14ac:dyDescent="0.35">
      <c r="A75" s="1" t="s">
        <v>63</v>
      </c>
      <c r="B75">
        <v>6209500</v>
      </c>
      <c r="C75" s="1">
        <v>44609</v>
      </c>
      <c r="D75">
        <v>20.8</v>
      </c>
      <c r="E75" t="s">
        <v>64</v>
      </c>
    </row>
    <row r="76" spans="1:5" x14ac:dyDescent="0.35">
      <c r="A76" s="1" t="s">
        <v>63</v>
      </c>
      <c r="B76">
        <v>6209500</v>
      </c>
      <c r="C76" s="1">
        <v>44610</v>
      </c>
      <c r="D76">
        <v>20.9</v>
      </c>
      <c r="E76" t="s">
        <v>64</v>
      </c>
    </row>
    <row r="77" spans="1:5" x14ac:dyDescent="0.35">
      <c r="A77" s="1" t="s">
        <v>63</v>
      </c>
      <c r="B77">
        <v>6209500</v>
      </c>
      <c r="C77" s="1">
        <v>44611</v>
      </c>
      <c r="D77">
        <v>20.8</v>
      </c>
      <c r="E77" t="s">
        <v>64</v>
      </c>
    </row>
    <row r="78" spans="1:5" x14ac:dyDescent="0.35">
      <c r="A78" s="1" t="s">
        <v>63</v>
      </c>
      <c r="B78">
        <v>6209500</v>
      </c>
      <c r="C78" s="1">
        <v>44612</v>
      </c>
      <c r="D78">
        <v>20.8</v>
      </c>
      <c r="E78" t="s">
        <v>64</v>
      </c>
    </row>
    <row r="79" spans="1:5" x14ac:dyDescent="0.35">
      <c r="A79" s="1" t="s">
        <v>63</v>
      </c>
      <c r="B79">
        <v>6209500</v>
      </c>
      <c r="C79" s="1">
        <v>44613</v>
      </c>
      <c r="D79">
        <v>20.7</v>
      </c>
      <c r="E79" t="s">
        <v>64</v>
      </c>
    </row>
    <row r="80" spans="1:5" x14ac:dyDescent="0.35">
      <c r="A80" s="1" t="s">
        <v>63</v>
      </c>
      <c r="B80">
        <v>6209500</v>
      </c>
      <c r="C80" s="1">
        <v>44614</v>
      </c>
      <c r="D80">
        <v>20.7</v>
      </c>
      <c r="E80" t="s">
        <v>64</v>
      </c>
    </row>
    <row r="81" spans="1:5" x14ac:dyDescent="0.35">
      <c r="A81" s="1" t="s">
        <v>63</v>
      </c>
      <c r="B81">
        <v>6209500</v>
      </c>
      <c r="C81" s="1">
        <v>44615</v>
      </c>
      <c r="D81">
        <v>20.7</v>
      </c>
      <c r="E81" t="s">
        <v>64</v>
      </c>
    </row>
    <row r="82" spans="1:5" x14ac:dyDescent="0.35">
      <c r="A82" s="1" t="s">
        <v>63</v>
      </c>
      <c r="B82">
        <v>6209500</v>
      </c>
      <c r="C82" s="1">
        <v>44616</v>
      </c>
      <c r="D82">
        <v>20.6</v>
      </c>
      <c r="E82" t="s">
        <v>64</v>
      </c>
    </row>
    <row r="83" spans="1:5" x14ac:dyDescent="0.35">
      <c r="A83" s="1" t="s">
        <v>63</v>
      </c>
      <c r="B83">
        <v>6209500</v>
      </c>
      <c r="C83" s="1">
        <v>44617</v>
      </c>
      <c r="D83">
        <v>20.6</v>
      </c>
      <c r="E83" t="s">
        <v>64</v>
      </c>
    </row>
    <row r="84" spans="1:5" x14ac:dyDescent="0.35">
      <c r="A84" s="1" t="s">
        <v>63</v>
      </c>
      <c r="B84">
        <v>6209500</v>
      </c>
      <c r="C84" s="1">
        <v>44618</v>
      </c>
      <c r="D84">
        <v>20.5</v>
      </c>
      <c r="E84" t="s">
        <v>64</v>
      </c>
    </row>
    <row r="85" spans="1:5" x14ac:dyDescent="0.35">
      <c r="A85" s="1" t="s">
        <v>63</v>
      </c>
      <c r="B85">
        <v>6209500</v>
      </c>
      <c r="C85" s="1">
        <v>44619</v>
      </c>
      <c r="D85">
        <v>20.5</v>
      </c>
      <c r="E85" t="s">
        <v>64</v>
      </c>
    </row>
    <row r="86" spans="1:5" x14ac:dyDescent="0.35">
      <c r="A86" s="1" t="s">
        <v>63</v>
      </c>
      <c r="B86">
        <v>6209500</v>
      </c>
      <c r="C86" s="1">
        <v>44620</v>
      </c>
      <c r="D86">
        <v>20.5</v>
      </c>
      <c r="E86" t="s">
        <v>64</v>
      </c>
    </row>
    <row r="87" spans="1:5" x14ac:dyDescent="0.35">
      <c r="A87" s="1" t="s">
        <v>63</v>
      </c>
      <c r="B87">
        <v>6209500</v>
      </c>
      <c r="C87" s="1">
        <v>44621</v>
      </c>
      <c r="D87">
        <v>20.5</v>
      </c>
      <c r="E87" t="s">
        <v>64</v>
      </c>
    </row>
    <row r="88" spans="1:5" x14ac:dyDescent="0.35">
      <c r="A88" s="1" t="s">
        <v>63</v>
      </c>
      <c r="B88">
        <v>6209500</v>
      </c>
      <c r="C88" s="1">
        <v>44622</v>
      </c>
      <c r="D88">
        <v>20.5</v>
      </c>
      <c r="E88" t="s">
        <v>64</v>
      </c>
    </row>
    <row r="89" spans="1:5" x14ac:dyDescent="0.35">
      <c r="A89" s="1" t="s">
        <v>63</v>
      </c>
      <c r="B89">
        <v>6209500</v>
      </c>
      <c r="C89" s="1">
        <v>44623</v>
      </c>
      <c r="D89">
        <v>20.5</v>
      </c>
      <c r="E89" t="s">
        <v>64</v>
      </c>
    </row>
    <row r="90" spans="1:5" x14ac:dyDescent="0.35">
      <c r="A90" s="1" t="s">
        <v>63</v>
      </c>
      <c r="B90">
        <v>6209500</v>
      </c>
      <c r="C90" s="1">
        <v>44624</v>
      </c>
      <c r="D90">
        <v>20.399999999999999</v>
      </c>
      <c r="E90" t="s">
        <v>64</v>
      </c>
    </row>
    <row r="91" spans="1:5" x14ac:dyDescent="0.35">
      <c r="A91" s="1" t="s">
        <v>63</v>
      </c>
      <c r="B91">
        <v>6209500</v>
      </c>
      <c r="C91" s="1">
        <v>44625</v>
      </c>
      <c r="D91">
        <v>20.100000000000001</v>
      </c>
      <c r="E91" t="s">
        <v>64</v>
      </c>
    </row>
    <row r="92" spans="1:5" x14ac:dyDescent="0.35">
      <c r="A92" s="1" t="s">
        <v>63</v>
      </c>
      <c r="B92">
        <v>6209500</v>
      </c>
      <c r="C92" s="1">
        <v>44626</v>
      </c>
      <c r="D92">
        <v>19.2</v>
      </c>
      <c r="E92" t="s">
        <v>64</v>
      </c>
    </row>
    <row r="93" spans="1:5" x14ac:dyDescent="0.35">
      <c r="A93" s="1" t="s">
        <v>63</v>
      </c>
      <c r="B93">
        <v>6209500</v>
      </c>
      <c r="C93" s="1">
        <v>44627</v>
      </c>
      <c r="D93">
        <v>19.600000000000001</v>
      </c>
      <c r="E93" t="s">
        <v>64</v>
      </c>
    </row>
    <row r="94" spans="1:5" x14ac:dyDescent="0.35">
      <c r="A94" s="1" t="s">
        <v>63</v>
      </c>
      <c r="B94">
        <v>6209500</v>
      </c>
      <c r="C94" s="1">
        <v>44628</v>
      </c>
      <c r="D94">
        <v>20.3</v>
      </c>
      <c r="E94" t="s">
        <v>64</v>
      </c>
    </row>
    <row r="95" spans="1:5" x14ac:dyDescent="0.35">
      <c r="A95" s="1" t="s">
        <v>63</v>
      </c>
      <c r="B95">
        <v>6209500</v>
      </c>
      <c r="C95" s="1">
        <v>44629</v>
      </c>
      <c r="D95">
        <v>20.6</v>
      </c>
      <c r="E95" t="s">
        <v>64</v>
      </c>
    </row>
    <row r="96" spans="1:5" x14ac:dyDescent="0.35">
      <c r="A96" s="1" t="s">
        <v>63</v>
      </c>
      <c r="B96">
        <v>6209500</v>
      </c>
      <c r="C96" s="1">
        <v>44630</v>
      </c>
      <c r="D96">
        <v>20.9</v>
      </c>
      <c r="E96" t="s">
        <v>64</v>
      </c>
    </row>
    <row r="97" spans="1:5" x14ac:dyDescent="0.35">
      <c r="A97" s="1" t="s">
        <v>63</v>
      </c>
      <c r="B97">
        <v>6209500</v>
      </c>
      <c r="C97" s="1">
        <v>44631</v>
      </c>
      <c r="D97">
        <v>21.2</v>
      </c>
      <c r="E97" t="s">
        <v>64</v>
      </c>
    </row>
    <row r="98" spans="1:5" x14ac:dyDescent="0.35">
      <c r="A98" s="1" t="s">
        <v>63</v>
      </c>
      <c r="B98">
        <v>6209500</v>
      </c>
      <c r="C98" s="1">
        <v>44632</v>
      </c>
      <c r="D98">
        <v>21.3</v>
      </c>
      <c r="E98" t="s">
        <v>64</v>
      </c>
    </row>
    <row r="99" spans="1:5" x14ac:dyDescent="0.35">
      <c r="A99" s="1" t="s">
        <v>63</v>
      </c>
      <c r="B99">
        <v>6209500</v>
      </c>
      <c r="C99" s="1">
        <v>44633</v>
      </c>
      <c r="D99">
        <v>21.4</v>
      </c>
      <c r="E99" t="s">
        <v>64</v>
      </c>
    </row>
    <row r="100" spans="1:5" x14ac:dyDescent="0.35">
      <c r="A100" s="1" t="s">
        <v>63</v>
      </c>
      <c r="B100">
        <v>6209500</v>
      </c>
      <c r="C100" s="1">
        <v>44634</v>
      </c>
      <c r="D100">
        <v>21.3</v>
      </c>
      <c r="E100" t="s">
        <v>65</v>
      </c>
    </row>
    <row r="101" spans="1:5" x14ac:dyDescent="0.35">
      <c r="A101" s="1" t="s">
        <v>63</v>
      </c>
      <c r="B101">
        <v>6209500</v>
      </c>
      <c r="C101" s="1">
        <v>44635</v>
      </c>
      <c r="D101">
        <v>21</v>
      </c>
      <c r="E101" t="s">
        <v>65</v>
      </c>
    </row>
    <row r="102" spans="1:5" x14ac:dyDescent="0.35">
      <c r="A102" s="1" t="s">
        <v>63</v>
      </c>
      <c r="B102">
        <v>6209500</v>
      </c>
      <c r="C102" s="1">
        <v>44636</v>
      </c>
      <c r="D102">
        <v>20.5</v>
      </c>
      <c r="E102" t="s">
        <v>65</v>
      </c>
    </row>
    <row r="103" spans="1:5" x14ac:dyDescent="0.35">
      <c r="A103" s="1" t="s">
        <v>63</v>
      </c>
      <c r="B103">
        <v>6209500</v>
      </c>
      <c r="C103" s="1">
        <v>44637</v>
      </c>
      <c r="D103">
        <v>19.899999999999999</v>
      </c>
      <c r="E103" t="s">
        <v>64</v>
      </c>
    </row>
    <row r="104" spans="1:5" x14ac:dyDescent="0.35">
      <c r="A104" s="1" t="s">
        <v>63</v>
      </c>
      <c r="B104">
        <v>6209500</v>
      </c>
      <c r="C104" s="1">
        <v>44638</v>
      </c>
      <c r="D104">
        <v>20.3</v>
      </c>
      <c r="E104" t="s">
        <v>65</v>
      </c>
    </row>
    <row r="105" spans="1:5" x14ac:dyDescent="0.35">
      <c r="A105" s="1" t="s">
        <v>63</v>
      </c>
      <c r="B105">
        <v>6209500</v>
      </c>
      <c r="C105" s="1">
        <v>44639</v>
      </c>
      <c r="D105">
        <v>20.6</v>
      </c>
      <c r="E105" t="s">
        <v>65</v>
      </c>
    </row>
    <row r="106" spans="1:5" x14ac:dyDescent="0.35">
      <c r="A106" s="1" t="s">
        <v>63</v>
      </c>
      <c r="B106">
        <v>6209500</v>
      </c>
      <c r="C106" s="1">
        <v>44640</v>
      </c>
      <c r="D106">
        <v>20.6</v>
      </c>
      <c r="E106" t="s">
        <v>65</v>
      </c>
    </row>
    <row r="107" spans="1:5" x14ac:dyDescent="0.35">
      <c r="A107" s="1" t="s">
        <v>63</v>
      </c>
      <c r="B107">
        <v>6209500</v>
      </c>
      <c r="C107" s="1">
        <v>44641</v>
      </c>
      <c r="D107">
        <v>18.7</v>
      </c>
      <c r="E107" t="s">
        <v>64</v>
      </c>
    </row>
    <row r="108" spans="1:5" x14ac:dyDescent="0.35">
      <c r="A108" s="1" t="s">
        <v>63</v>
      </c>
      <c r="B108">
        <v>6209500</v>
      </c>
      <c r="C108" s="1">
        <v>44642</v>
      </c>
      <c r="D108">
        <v>18.8</v>
      </c>
      <c r="E108" t="s">
        <v>64</v>
      </c>
    </row>
    <row r="109" spans="1:5" x14ac:dyDescent="0.35">
      <c r="A109" s="1" t="s">
        <v>63</v>
      </c>
      <c r="B109">
        <v>6209500</v>
      </c>
      <c r="C109" s="1">
        <v>44643</v>
      </c>
      <c r="D109">
        <v>18.7</v>
      </c>
      <c r="E109" t="s">
        <v>64</v>
      </c>
    </row>
    <row r="110" spans="1:5" x14ac:dyDescent="0.35">
      <c r="A110" s="1" t="s">
        <v>63</v>
      </c>
      <c r="B110">
        <v>6209500</v>
      </c>
      <c r="C110" s="1">
        <v>44644</v>
      </c>
      <c r="D110">
        <v>22</v>
      </c>
      <c r="E110" t="s">
        <v>65</v>
      </c>
    </row>
    <row r="111" spans="1:5" x14ac:dyDescent="0.35">
      <c r="A111" s="1" t="s">
        <v>63</v>
      </c>
      <c r="B111">
        <v>6209500</v>
      </c>
      <c r="C111" s="1">
        <v>44645</v>
      </c>
      <c r="D111">
        <v>21.7</v>
      </c>
      <c r="E111" t="s">
        <v>65</v>
      </c>
    </row>
    <row r="112" spans="1:5" x14ac:dyDescent="0.35">
      <c r="A112" s="1" t="s">
        <v>63</v>
      </c>
      <c r="B112">
        <v>6209500</v>
      </c>
      <c r="C112" s="1">
        <v>44646</v>
      </c>
      <c r="D112">
        <v>22.4</v>
      </c>
      <c r="E112" t="s">
        <v>65</v>
      </c>
    </row>
    <row r="113" spans="1:5" x14ac:dyDescent="0.35">
      <c r="A113" s="1" t="s">
        <v>63</v>
      </c>
      <c r="B113">
        <v>6209500</v>
      </c>
      <c r="C113" s="1">
        <v>44647</v>
      </c>
      <c r="D113">
        <v>23.3</v>
      </c>
      <c r="E113" t="s">
        <v>65</v>
      </c>
    </row>
    <row r="114" spans="1:5" x14ac:dyDescent="0.35">
      <c r="A114" s="1" t="s">
        <v>63</v>
      </c>
      <c r="B114">
        <v>6209500</v>
      </c>
      <c r="C114" s="1">
        <v>44648</v>
      </c>
      <c r="D114">
        <v>24.7</v>
      </c>
      <c r="E114" t="s">
        <v>65</v>
      </c>
    </row>
    <row r="115" spans="1:5" x14ac:dyDescent="0.35">
      <c r="A115" s="1" t="s">
        <v>63</v>
      </c>
      <c r="B115">
        <v>6209500</v>
      </c>
      <c r="C115" s="1">
        <v>44649</v>
      </c>
      <c r="D115">
        <v>24.6</v>
      </c>
      <c r="E115" t="s">
        <v>65</v>
      </c>
    </row>
    <row r="116" spans="1:5" x14ac:dyDescent="0.35">
      <c r="A116" s="1" t="s">
        <v>63</v>
      </c>
      <c r="B116">
        <v>6209500</v>
      </c>
      <c r="C116" s="1">
        <v>44650</v>
      </c>
      <c r="D116">
        <v>21.7</v>
      </c>
      <c r="E116" t="s">
        <v>64</v>
      </c>
    </row>
    <row r="117" spans="1:5" x14ac:dyDescent="0.35">
      <c r="A117" s="1" t="s">
        <v>63</v>
      </c>
      <c r="B117">
        <v>6209500</v>
      </c>
      <c r="C117" s="1">
        <v>44651</v>
      </c>
      <c r="D117">
        <v>23.4</v>
      </c>
      <c r="E117" t="s">
        <v>65</v>
      </c>
    </row>
    <row r="118" spans="1:5" x14ac:dyDescent="0.35">
      <c r="A118" s="1" t="s">
        <v>63</v>
      </c>
      <c r="B118">
        <v>6209500</v>
      </c>
      <c r="C118" s="1">
        <v>44652</v>
      </c>
      <c r="D118">
        <v>22</v>
      </c>
      <c r="E118" t="s">
        <v>64</v>
      </c>
    </row>
    <row r="119" spans="1:5" x14ac:dyDescent="0.35">
      <c r="A119" s="1" t="s">
        <v>63</v>
      </c>
      <c r="B119">
        <v>6209500</v>
      </c>
      <c r="C119" s="1">
        <v>44653</v>
      </c>
      <c r="D119">
        <v>22.2</v>
      </c>
      <c r="E119" t="s">
        <v>65</v>
      </c>
    </row>
    <row r="120" spans="1:5" x14ac:dyDescent="0.35">
      <c r="A120" s="1" t="s">
        <v>63</v>
      </c>
      <c r="B120">
        <v>6209500</v>
      </c>
      <c r="C120" s="1">
        <v>44654</v>
      </c>
      <c r="D120">
        <v>20.6</v>
      </c>
      <c r="E120" t="s">
        <v>64</v>
      </c>
    </row>
    <row r="121" spans="1:5" x14ac:dyDescent="0.35">
      <c r="A121" s="1" t="s">
        <v>63</v>
      </c>
      <c r="B121">
        <v>6209500</v>
      </c>
      <c r="C121" s="1">
        <v>44655</v>
      </c>
      <c r="D121">
        <v>22.1</v>
      </c>
      <c r="E121" t="s">
        <v>65</v>
      </c>
    </row>
    <row r="122" spans="1:5" x14ac:dyDescent="0.35">
      <c r="A122" s="1" t="s">
        <v>63</v>
      </c>
      <c r="B122">
        <v>6209500</v>
      </c>
      <c r="C122" s="1">
        <v>44656</v>
      </c>
      <c r="D122">
        <v>22</v>
      </c>
      <c r="E122" t="s">
        <v>65</v>
      </c>
    </row>
    <row r="123" spans="1:5" x14ac:dyDescent="0.35">
      <c r="A123" s="1" t="s">
        <v>63</v>
      </c>
      <c r="B123">
        <v>6209500</v>
      </c>
      <c r="C123" s="1">
        <v>44657</v>
      </c>
      <c r="D123">
        <v>19.2</v>
      </c>
      <c r="E123" t="s">
        <v>64</v>
      </c>
    </row>
    <row r="124" spans="1:5" x14ac:dyDescent="0.35">
      <c r="A124" s="1" t="s">
        <v>63</v>
      </c>
      <c r="B124">
        <v>6209500</v>
      </c>
      <c r="C124" s="1">
        <v>44658</v>
      </c>
      <c r="D124">
        <v>19.5</v>
      </c>
      <c r="E124" t="s">
        <v>64</v>
      </c>
    </row>
    <row r="125" spans="1:5" x14ac:dyDescent="0.35">
      <c r="A125" s="1" t="s">
        <v>63</v>
      </c>
      <c r="B125">
        <v>6209500</v>
      </c>
      <c r="C125" s="1">
        <v>44659</v>
      </c>
      <c r="D125">
        <v>23.1</v>
      </c>
      <c r="E125" t="s">
        <v>65</v>
      </c>
    </row>
    <row r="126" spans="1:5" x14ac:dyDescent="0.35">
      <c r="A126" s="1" t="s">
        <v>63</v>
      </c>
      <c r="B126">
        <v>6209500</v>
      </c>
      <c r="C126" s="1">
        <v>44660</v>
      </c>
      <c r="D126">
        <v>24.3</v>
      </c>
      <c r="E126" t="s">
        <v>65</v>
      </c>
    </row>
    <row r="127" spans="1:5" x14ac:dyDescent="0.35">
      <c r="A127" s="1" t="s">
        <v>63</v>
      </c>
      <c r="B127">
        <v>6209500</v>
      </c>
      <c r="C127" s="1">
        <v>44661</v>
      </c>
      <c r="D127">
        <v>23</v>
      </c>
      <c r="E127" t="s">
        <v>65</v>
      </c>
    </row>
    <row r="128" spans="1:5" x14ac:dyDescent="0.35">
      <c r="A128" s="1" t="s">
        <v>63</v>
      </c>
      <c r="B128">
        <v>6209500</v>
      </c>
      <c r="C128" s="1">
        <v>44662</v>
      </c>
      <c r="D128">
        <v>21</v>
      </c>
      <c r="E128" t="s">
        <v>64</v>
      </c>
    </row>
    <row r="129" spans="1:5" x14ac:dyDescent="0.35">
      <c r="A129" s="1" t="s">
        <v>63</v>
      </c>
      <c r="B129">
        <v>6209500</v>
      </c>
      <c r="C129" s="1">
        <v>44663</v>
      </c>
      <c r="D129">
        <v>21.9</v>
      </c>
      <c r="E129" t="s">
        <v>64</v>
      </c>
    </row>
    <row r="130" spans="1:5" x14ac:dyDescent="0.35">
      <c r="A130" s="1" t="s">
        <v>63</v>
      </c>
      <c r="B130">
        <v>6209500</v>
      </c>
      <c r="C130" s="1">
        <v>44664</v>
      </c>
      <c r="D130">
        <v>22</v>
      </c>
      <c r="E130" t="s">
        <v>64</v>
      </c>
    </row>
    <row r="131" spans="1:5" x14ac:dyDescent="0.35">
      <c r="A131" s="1" t="s">
        <v>63</v>
      </c>
      <c r="B131">
        <v>6209500</v>
      </c>
      <c r="C131" s="1">
        <v>44665</v>
      </c>
      <c r="D131">
        <v>20.8</v>
      </c>
      <c r="E131" t="s">
        <v>64</v>
      </c>
    </row>
    <row r="132" spans="1:5" x14ac:dyDescent="0.35">
      <c r="A132" s="1" t="s">
        <v>63</v>
      </c>
      <c r="B132">
        <v>6209500</v>
      </c>
      <c r="C132" s="1">
        <v>44666</v>
      </c>
      <c r="D132">
        <v>22.3</v>
      </c>
      <c r="E132" t="s">
        <v>64</v>
      </c>
    </row>
    <row r="133" spans="1:5" x14ac:dyDescent="0.35">
      <c r="A133" s="1" t="s">
        <v>63</v>
      </c>
      <c r="B133">
        <v>6209500</v>
      </c>
      <c r="C133" s="1">
        <v>44667</v>
      </c>
      <c r="D133">
        <v>26.7</v>
      </c>
      <c r="E133" t="s">
        <v>64</v>
      </c>
    </row>
    <row r="134" spans="1:5" x14ac:dyDescent="0.35">
      <c r="A134" s="1" t="s">
        <v>63</v>
      </c>
      <c r="B134">
        <v>6209500</v>
      </c>
      <c r="C134" s="1">
        <v>44668</v>
      </c>
      <c r="D134">
        <v>24.4</v>
      </c>
      <c r="E134" t="s">
        <v>64</v>
      </c>
    </row>
    <row r="135" spans="1:5" x14ac:dyDescent="0.35">
      <c r="A135" s="1" t="s">
        <v>63</v>
      </c>
      <c r="B135">
        <v>6209500</v>
      </c>
      <c r="C135" s="1">
        <v>44669</v>
      </c>
      <c r="D135">
        <v>23.9</v>
      </c>
      <c r="E135" t="s">
        <v>64</v>
      </c>
    </row>
    <row r="136" spans="1:5" x14ac:dyDescent="0.35">
      <c r="A136" s="1" t="s">
        <v>63</v>
      </c>
      <c r="B136">
        <v>6209500</v>
      </c>
      <c r="C136" s="1">
        <v>44670</v>
      </c>
      <c r="D136">
        <v>23.7</v>
      </c>
      <c r="E136" t="s">
        <v>65</v>
      </c>
    </row>
    <row r="137" spans="1:5" x14ac:dyDescent="0.35">
      <c r="A137" s="1" t="s">
        <v>63</v>
      </c>
      <c r="B137">
        <v>6209500</v>
      </c>
      <c r="C137" s="1">
        <v>44671</v>
      </c>
      <c r="D137">
        <v>22.8</v>
      </c>
      <c r="E137" t="s">
        <v>65</v>
      </c>
    </row>
    <row r="138" spans="1:5" x14ac:dyDescent="0.35">
      <c r="A138" s="1" t="s">
        <v>63</v>
      </c>
      <c r="B138">
        <v>6209500</v>
      </c>
      <c r="C138" s="1">
        <v>44672</v>
      </c>
      <c r="D138">
        <v>22.9</v>
      </c>
      <c r="E138" t="s">
        <v>65</v>
      </c>
    </row>
    <row r="139" spans="1:5" x14ac:dyDescent="0.35">
      <c r="A139" s="1" t="s">
        <v>63</v>
      </c>
      <c r="B139">
        <v>6209500</v>
      </c>
      <c r="C139" s="1">
        <v>44673</v>
      </c>
      <c r="D139">
        <v>23.9</v>
      </c>
      <c r="E139" t="s">
        <v>65</v>
      </c>
    </row>
    <row r="140" spans="1:5" x14ac:dyDescent="0.35">
      <c r="A140" s="1" t="s">
        <v>63</v>
      </c>
      <c r="B140">
        <v>6209500</v>
      </c>
      <c r="C140" s="1">
        <v>44674</v>
      </c>
      <c r="D140">
        <v>23.8</v>
      </c>
      <c r="E140" t="s">
        <v>65</v>
      </c>
    </row>
    <row r="141" spans="1:5" x14ac:dyDescent="0.35">
      <c r="A141" s="1" t="s">
        <v>63</v>
      </c>
      <c r="B141">
        <v>6209500</v>
      </c>
      <c r="C141" s="1">
        <v>44675</v>
      </c>
      <c r="D141">
        <v>23.2</v>
      </c>
      <c r="E141" t="s">
        <v>65</v>
      </c>
    </row>
    <row r="142" spans="1:5" x14ac:dyDescent="0.35">
      <c r="A142" s="1" t="s">
        <v>63</v>
      </c>
      <c r="B142">
        <v>6209500</v>
      </c>
      <c r="C142" s="1">
        <v>44676</v>
      </c>
      <c r="D142">
        <v>23.5</v>
      </c>
      <c r="E142" t="s">
        <v>65</v>
      </c>
    </row>
    <row r="143" spans="1:5" x14ac:dyDescent="0.35">
      <c r="A143" s="1" t="s">
        <v>63</v>
      </c>
      <c r="B143">
        <v>6209500</v>
      </c>
      <c r="C143" s="1">
        <v>44677</v>
      </c>
      <c r="D143">
        <v>24.4</v>
      </c>
      <c r="E143" t="s">
        <v>65</v>
      </c>
    </row>
    <row r="144" spans="1:5" x14ac:dyDescent="0.35">
      <c r="A144" s="1" t="s">
        <v>63</v>
      </c>
      <c r="B144">
        <v>6209500</v>
      </c>
      <c r="C144" s="1">
        <v>44678</v>
      </c>
      <c r="D144">
        <v>25.1</v>
      </c>
      <c r="E144" t="s">
        <v>65</v>
      </c>
    </row>
    <row r="145" spans="1:5" x14ac:dyDescent="0.35">
      <c r="A145" s="1" t="s">
        <v>63</v>
      </c>
      <c r="B145">
        <v>6209500</v>
      </c>
      <c r="C145" s="1">
        <v>44679</v>
      </c>
      <c r="D145">
        <v>26.6</v>
      </c>
      <c r="E145" t="s">
        <v>65</v>
      </c>
    </row>
    <row r="146" spans="1:5" x14ac:dyDescent="0.35">
      <c r="A146" s="1" t="s">
        <v>63</v>
      </c>
      <c r="B146">
        <v>6209500</v>
      </c>
      <c r="C146" s="1">
        <v>44680</v>
      </c>
      <c r="D146">
        <v>26</v>
      </c>
      <c r="E146" t="s">
        <v>65</v>
      </c>
    </row>
    <row r="147" spans="1:5" x14ac:dyDescent="0.35">
      <c r="A147" s="1" t="s">
        <v>63</v>
      </c>
      <c r="B147">
        <v>6209500</v>
      </c>
      <c r="C147" s="1">
        <v>44681</v>
      </c>
      <c r="D147">
        <v>25.3</v>
      </c>
      <c r="E147" t="s">
        <v>65</v>
      </c>
    </row>
    <row r="148" spans="1:5" x14ac:dyDescent="0.35">
      <c r="A148" s="1" t="s">
        <v>63</v>
      </c>
      <c r="B148">
        <v>6209500</v>
      </c>
      <c r="C148" s="1">
        <v>44682</v>
      </c>
      <c r="D148">
        <v>26.9</v>
      </c>
      <c r="E148" t="s">
        <v>65</v>
      </c>
    </row>
    <row r="149" spans="1:5" x14ac:dyDescent="0.35">
      <c r="A149" s="1" t="s">
        <v>63</v>
      </c>
      <c r="B149">
        <v>6209500</v>
      </c>
      <c r="C149" s="1">
        <v>44683</v>
      </c>
      <c r="D149">
        <v>26.9</v>
      </c>
      <c r="E149" t="s">
        <v>65</v>
      </c>
    </row>
    <row r="150" spans="1:5" x14ac:dyDescent="0.35">
      <c r="A150" s="1" t="s">
        <v>63</v>
      </c>
      <c r="B150">
        <v>6209500</v>
      </c>
      <c r="C150" s="1">
        <v>44684</v>
      </c>
      <c r="D150">
        <v>32</v>
      </c>
      <c r="E150" t="s">
        <v>65</v>
      </c>
    </row>
    <row r="151" spans="1:5" x14ac:dyDescent="0.35">
      <c r="A151" s="1" t="s">
        <v>63</v>
      </c>
      <c r="B151">
        <v>6209500</v>
      </c>
      <c r="C151" s="1">
        <v>44685</v>
      </c>
      <c r="D151">
        <v>32.1</v>
      </c>
      <c r="E151" t="s">
        <v>65</v>
      </c>
    </row>
    <row r="152" spans="1:5" x14ac:dyDescent="0.35">
      <c r="A152" s="1" t="s">
        <v>63</v>
      </c>
      <c r="B152">
        <v>6209500</v>
      </c>
      <c r="C152" s="1">
        <v>44686</v>
      </c>
      <c r="D152">
        <v>36.700000000000003</v>
      </c>
      <c r="E152" t="s">
        <v>65</v>
      </c>
    </row>
    <row r="153" spans="1:5" x14ac:dyDescent="0.35">
      <c r="A153" s="1" t="s">
        <v>63</v>
      </c>
      <c r="B153">
        <v>6209500</v>
      </c>
      <c r="C153" s="1">
        <v>44687</v>
      </c>
      <c r="D153">
        <v>49.2</v>
      </c>
      <c r="E153" t="s">
        <v>65</v>
      </c>
    </row>
    <row r="154" spans="1:5" x14ac:dyDescent="0.35">
      <c r="A154" s="1" t="s">
        <v>63</v>
      </c>
      <c r="B154">
        <v>6209500</v>
      </c>
      <c r="C154" s="1">
        <v>44688</v>
      </c>
      <c r="D154">
        <v>55.2</v>
      </c>
      <c r="E154" t="s">
        <v>65</v>
      </c>
    </row>
    <row r="155" spans="1:5" x14ac:dyDescent="0.35">
      <c r="A155" s="1" t="s">
        <v>63</v>
      </c>
      <c r="B155">
        <v>6209500</v>
      </c>
      <c r="C155" s="1">
        <v>44689</v>
      </c>
      <c r="D155">
        <v>47.3</v>
      </c>
      <c r="E155" t="s">
        <v>65</v>
      </c>
    </row>
    <row r="156" spans="1:5" x14ac:dyDescent="0.35">
      <c r="A156" s="1" t="s">
        <v>63</v>
      </c>
      <c r="B156">
        <v>6209500</v>
      </c>
      <c r="C156" s="1">
        <v>44690</v>
      </c>
      <c r="D156">
        <v>43.4</v>
      </c>
      <c r="E156" t="s">
        <v>65</v>
      </c>
    </row>
    <row r="157" spans="1:5" x14ac:dyDescent="0.35">
      <c r="A157" s="1" t="s">
        <v>63</v>
      </c>
      <c r="B157">
        <v>6209500</v>
      </c>
      <c r="C157" s="1">
        <v>44691</v>
      </c>
      <c r="D157">
        <v>40.299999999999997</v>
      </c>
      <c r="E157" t="s">
        <v>65</v>
      </c>
    </row>
    <row r="158" spans="1:5" x14ac:dyDescent="0.35">
      <c r="A158" s="1" t="s">
        <v>63</v>
      </c>
      <c r="B158">
        <v>6209500</v>
      </c>
      <c r="C158" s="1">
        <v>44692</v>
      </c>
      <c r="D158">
        <v>39.1</v>
      </c>
      <c r="E158" t="s">
        <v>65</v>
      </c>
    </row>
    <row r="159" spans="1:5" x14ac:dyDescent="0.35">
      <c r="A159" s="1" t="s">
        <v>63</v>
      </c>
      <c r="B159">
        <v>6209500</v>
      </c>
      <c r="C159" s="1">
        <v>44693</v>
      </c>
      <c r="D159">
        <v>39.1</v>
      </c>
      <c r="E159" t="s">
        <v>65</v>
      </c>
    </row>
    <row r="160" spans="1:5" x14ac:dyDescent="0.35">
      <c r="A160" s="1" t="s">
        <v>63</v>
      </c>
      <c r="B160">
        <v>6209500</v>
      </c>
      <c r="C160" s="1">
        <v>44694</v>
      </c>
      <c r="D160">
        <v>37.299999999999997</v>
      </c>
      <c r="E160" t="s">
        <v>65</v>
      </c>
    </row>
    <row r="161" spans="1:5" x14ac:dyDescent="0.35">
      <c r="A161" s="1" t="s">
        <v>63</v>
      </c>
      <c r="B161">
        <v>6209500</v>
      </c>
      <c r="C161" s="1">
        <v>44695</v>
      </c>
      <c r="D161">
        <v>36.700000000000003</v>
      </c>
      <c r="E161" t="s">
        <v>65</v>
      </c>
    </row>
    <row r="162" spans="1:5" x14ac:dyDescent="0.35">
      <c r="A162" s="1" t="s">
        <v>63</v>
      </c>
      <c r="B162">
        <v>6209500</v>
      </c>
      <c r="C162" s="1">
        <v>44696</v>
      </c>
      <c r="D162">
        <v>38.1</v>
      </c>
      <c r="E162" t="s">
        <v>65</v>
      </c>
    </row>
    <row r="163" spans="1:5" x14ac:dyDescent="0.35">
      <c r="A163" s="1" t="s">
        <v>63</v>
      </c>
      <c r="B163">
        <v>6209500</v>
      </c>
      <c r="C163" s="1">
        <v>44697</v>
      </c>
      <c r="D163">
        <v>47.9</v>
      </c>
      <c r="E163" t="s">
        <v>65</v>
      </c>
    </row>
    <row r="164" spans="1:5" x14ac:dyDescent="0.35">
      <c r="A164" s="1" t="s">
        <v>63</v>
      </c>
      <c r="B164">
        <v>6209500</v>
      </c>
      <c r="C164" s="1">
        <v>44698</v>
      </c>
      <c r="D164">
        <v>71.2</v>
      </c>
      <c r="E164" t="s">
        <v>65</v>
      </c>
    </row>
    <row r="165" spans="1:5" x14ac:dyDescent="0.35">
      <c r="A165" s="1" t="s">
        <v>63</v>
      </c>
      <c r="B165">
        <v>6209500</v>
      </c>
      <c r="C165" s="1">
        <v>44699</v>
      </c>
      <c r="D165">
        <v>94.3</v>
      </c>
      <c r="E165" t="s">
        <v>65</v>
      </c>
    </row>
    <row r="166" spans="1:5" x14ac:dyDescent="0.35">
      <c r="A166" s="1" t="s">
        <v>63</v>
      </c>
      <c r="B166">
        <v>6209500</v>
      </c>
      <c r="C166" s="1">
        <v>44700</v>
      </c>
      <c r="D166">
        <v>121</v>
      </c>
      <c r="E166" t="s">
        <v>65</v>
      </c>
    </row>
    <row r="167" spans="1:5" x14ac:dyDescent="0.35">
      <c r="A167" s="1" t="s">
        <v>63</v>
      </c>
      <c r="B167">
        <v>6209500</v>
      </c>
      <c r="C167" s="1">
        <v>44701</v>
      </c>
      <c r="D167">
        <v>107</v>
      </c>
      <c r="E167" t="s">
        <v>65</v>
      </c>
    </row>
    <row r="168" spans="1:5" x14ac:dyDescent="0.35">
      <c r="A168" s="1" t="s">
        <v>63</v>
      </c>
      <c r="B168">
        <v>6209500</v>
      </c>
      <c r="C168" s="1">
        <v>44702</v>
      </c>
      <c r="D168">
        <v>90.1</v>
      </c>
      <c r="E168" t="s">
        <v>65</v>
      </c>
    </row>
    <row r="169" spans="1:5" x14ac:dyDescent="0.35">
      <c r="A169" s="1" t="s">
        <v>63</v>
      </c>
      <c r="B169">
        <v>6209500</v>
      </c>
      <c r="C169" s="1">
        <v>44703</v>
      </c>
      <c r="D169">
        <v>81.8</v>
      </c>
      <c r="E169" t="s">
        <v>65</v>
      </c>
    </row>
    <row r="170" spans="1:5" x14ac:dyDescent="0.35">
      <c r="A170" s="1" t="s">
        <v>63</v>
      </c>
      <c r="B170">
        <v>6209500</v>
      </c>
      <c r="C170" s="1">
        <v>44704</v>
      </c>
      <c r="D170">
        <v>75.400000000000006</v>
      </c>
      <c r="E170" t="s">
        <v>65</v>
      </c>
    </row>
    <row r="171" spans="1:5" x14ac:dyDescent="0.35">
      <c r="A171" s="1" t="s">
        <v>63</v>
      </c>
      <c r="B171">
        <v>6209500</v>
      </c>
      <c r="C171" s="1">
        <v>44705</v>
      </c>
      <c r="D171">
        <v>71.400000000000006</v>
      </c>
      <c r="E171" t="s">
        <v>65</v>
      </c>
    </row>
    <row r="172" spans="1:5" x14ac:dyDescent="0.35">
      <c r="A172" s="1" t="s">
        <v>63</v>
      </c>
      <c r="B172">
        <v>6209500</v>
      </c>
      <c r="C172" s="1">
        <v>44706</v>
      </c>
      <c r="D172">
        <v>71.599999999999994</v>
      </c>
      <c r="E172" t="s">
        <v>65</v>
      </c>
    </row>
    <row r="173" spans="1:5" x14ac:dyDescent="0.35">
      <c r="A173" s="1" t="s">
        <v>63</v>
      </c>
      <c r="B173">
        <v>6209500</v>
      </c>
      <c r="C173" s="1">
        <v>44707</v>
      </c>
      <c r="D173">
        <v>84.5</v>
      </c>
      <c r="E173" t="s">
        <v>65</v>
      </c>
    </row>
    <row r="174" spans="1:5" x14ac:dyDescent="0.35">
      <c r="A174" s="1" t="s">
        <v>63</v>
      </c>
      <c r="B174">
        <v>6209500</v>
      </c>
      <c r="C174" s="1">
        <v>44708</v>
      </c>
      <c r="D174">
        <v>151</v>
      </c>
      <c r="E174" t="s">
        <v>65</v>
      </c>
    </row>
    <row r="175" spans="1:5" x14ac:dyDescent="0.35">
      <c r="A175" s="1" t="s">
        <v>63</v>
      </c>
      <c r="B175">
        <v>6209500</v>
      </c>
      <c r="C175" s="1">
        <v>44709</v>
      </c>
      <c r="D175">
        <v>252</v>
      </c>
      <c r="E175" t="s">
        <v>65</v>
      </c>
    </row>
    <row r="176" spans="1:5" x14ac:dyDescent="0.35">
      <c r="A176" s="1" t="s">
        <v>63</v>
      </c>
      <c r="B176">
        <v>6209500</v>
      </c>
      <c r="C176" s="1">
        <v>44710</v>
      </c>
      <c r="D176">
        <v>245</v>
      </c>
      <c r="E176" t="s">
        <v>65</v>
      </c>
    </row>
    <row r="177" spans="1:5" x14ac:dyDescent="0.35">
      <c r="A177" s="1" t="s">
        <v>63</v>
      </c>
      <c r="B177">
        <v>6209500</v>
      </c>
      <c r="C177" s="1">
        <v>44711</v>
      </c>
      <c r="D177">
        <v>221</v>
      </c>
      <c r="E177" t="s">
        <v>65</v>
      </c>
    </row>
    <row r="178" spans="1:5" x14ac:dyDescent="0.35">
      <c r="A178" s="1" t="s">
        <v>63</v>
      </c>
      <c r="B178">
        <v>6209500</v>
      </c>
      <c r="C178" s="1">
        <v>44712</v>
      </c>
      <c r="D178">
        <v>186</v>
      </c>
      <c r="E178" t="s">
        <v>65</v>
      </c>
    </row>
    <row r="179" spans="1:5" x14ac:dyDescent="0.35">
      <c r="A179" s="1" t="s">
        <v>63</v>
      </c>
      <c r="B179">
        <v>6209500</v>
      </c>
      <c r="C179" s="1">
        <v>44713</v>
      </c>
      <c r="D179">
        <v>166</v>
      </c>
      <c r="E179" t="s">
        <v>65</v>
      </c>
    </row>
    <row r="180" spans="1:5" x14ac:dyDescent="0.35">
      <c r="A180" s="1" t="s">
        <v>63</v>
      </c>
      <c r="B180">
        <v>6209500</v>
      </c>
      <c r="C180" s="1">
        <v>44714</v>
      </c>
      <c r="D180">
        <v>167</v>
      </c>
      <c r="E180" t="s">
        <v>65</v>
      </c>
    </row>
    <row r="181" spans="1:5" x14ac:dyDescent="0.35">
      <c r="A181" s="1" t="s">
        <v>63</v>
      </c>
      <c r="B181">
        <v>6209500</v>
      </c>
      <c r="C181" s="1">
        <v>44715</v>
      </c>
      <c r="D181">
        <v>194</v>
      </c>
      <c r="E181" t="s">
        <v>65</v>
      </c>
    </row>
    <row r="182" spans="1:5" x14ac:dyDescent="0.35">
      <c r="A182" s="1" t="s">
        <v>63</v>
      </c>
      <c r="B182">
        <v>6209500</v>
      </c>
      <c r="C182" s="1">
        <v>44716</v>
      </c>
      <c r="D182">
        <v>277</v>
      </c>
      <c r="E182" t="s">
        <v>65</v>
      </c>
    </row>
    <row r="183" spans="1:5" x14ac:dyDescent="0.35">
      <c r="A183" s="1" t="s">
        <v>63</v>
      </c>
      <c r="B183">
        <v>6209500</v>
      </c>
      <c r="C183" s="1">
        <v>44717</v>
      </c>
      <c r="D183">
        <v>461</v>
      </c>
      <c r="E183" t="s">
        <v>65</v>
      </c>
    </row>
    <row r="184" spans="1:5" x14ac:dyDescent="0.35">
      <c r="A184" s="1" t="s">
        <v>63</v>
      </c>
      <c r="B184">
        <v>6209500</v>
      </c>
      <c r="C184" s="1">
        <v>44718</v>
      </c>
      <c r="D184">
        <v>545</v>
      </c>
      <c r="E184" t="s">
        <v>65</v>
      </c>
    </row>
    <row r="185" spans="1:5" x14ac:dyDescent="0.35">
      <c r="A185" s="1" t="s">
        <v>63</v>
      </c>
      <c r="B185">
        <v>6209500</v>
      </c>
      <c r="C185" s="1">
        <v>44719</v>
      </c>
      <c r="D185">
        <v>489</v>
      </c>
      <c r="E185" t="s">
        <v>65</v>
      </c>
    </row>
    <row r="186" spans="1:5" x14ac:dyDescent="0.35">
      <c r="A186" s="1" t="s">
        <v>63</v>
      </c>
      <c r="B186">
        <v>6209500</v>
      </c>
      <c r="C186" s="1">
        <v>44720</v>
      </c>
      <c r="D186">
        <v>439</v>
      </c>
      <c r="E186" t="s">
        <v>65</v>
      </c>
    </row>
    <row r="187" spans="1:5" x14ac:dyDescent="0.35">
      <c r="A187" s="1" t="s">
        <v>63</v>
      </c>
      <c r="B187">
        <v>6209500</v>
      </c>
      <c r="C187" s="1">
        <v>44721</v>
      </c>
      <c r="D187">
        <v>488</v>
      </c>
      <c r="E187" t="s">
        <v>65</v>
      </c>
    </row>
    <row r="188" spans="1:5" x14ac:dyDescent="0.35">
      <c r="A188" s="1" t="s">
        <v>63</v>
      </c>
      <c r="B188">
        <v>6209500</v>
      </c>
      <c r="C188" s="1">
        <v>44722</v>
      </c>
      <c r="D188">
        <v>722</v>
      </c>
      <c r="E188" t="s">
        <v>65</v>
      </c>
    </row>
    <row r="189" spans="1:5" x14ac:dyDescent="0.35">
      <c r="A189" s="1" t="s">
        <v>63</v>
      </c>
      <c r="B189">
        <v>6209500</v>
      </c>
      <c r="C189" s="1">
        <v>44723</v>
      </c>
      <c r="D189">
        <v>1110</v>
      </c>
      <c r="E189" t="s">
        <v>65</v>
      </c>
    </row>
    <row r="190" spans="1:5" x14ac:dyDescent="0.35">
      <c r="A190" s="1" t="s">
        <v>63</v>
      </c>
      <c r="B190">
        <v>6209500</v>
      </c>
      <c r="C190" s="1">
        <v>44724</v>
      </c>
      <c r="D190">
        <v>1690</v>
      </c>
      <c r="E190" t="s">
        <v>64</v>
      </c>
    </row>
    <row r="191" spans="1:5" x14ac:dyDescent="0.35">
      <c r="A191" s="1" t="s">
        <v>63</v>
      </c>
      <c r="B191">
        <v>6209500</v>
      </c>
      <c r="C191" s="1">
        <v>44725</v>
      </c>
      <c r="D191">
        <v>2630</v>
      </c>
      <c r="E191" t="s">
        <v>64</v>
      </c>
    </row>
    <row r="192" spans="1:5" x14ac:dyDescent="0.35">
      <c r="A192" s="1" t="s">
        <v>63</v>
      </c>
      <c r="B192">
        <v>6209500</v>
      </c>
      <c r="C192" s="1">
        <v>44726</v>
      </c>
      <c r="D192">
        <v>1680</v>
      </c>
      <c r="E192" t="s">
        <v>64</v>
      </c>
    </row>
    <row r="193" spans="1:5" x14ac:dyDescent="0.35">
      <c r="A193" s="1" t="s">
        <v>63</v>
      </c>
      <c r="B193">
        <v>6209500</v>
      </c>
      <c r="C193" s="1">
        <v>44727</v>
      </c>
      <c r="D193">
        <v>1230</v>
      </c>
      <c r="E193" t="s">
        <v>64</v>
      </c>
    </row>
    <row r="194" spans="1:5" x14ac:dyDescent="0.35">
      <c r="A194" s="1" t="s">
        <v>63</v>
      </c>
      <c r="B194">
        <v>6209500</v>
      </c>
      <c r="C194" s="1">
        <v>44728</v>
      </c>
      <c r="D194">
        <v>903</v>
      </c>
      <c r="E194" t="s">
        <v>64</v>
      </c>
    </row>
    <row r="195" spans="1:5" x14ac:dyDescent="0.35">
      <c r="A195" s="1" t="s">
        <v>63</v>
      </c>
      <c r="B195">
        <v>6209500</v>
      </c>
      <c r="C195" s="1">
        <v>44729</v>
      </c>
      <c r="D195">
        <v>784</v>
      </c>
      <c r="E195" t="s">
        <v>64</v>
      </c>
    </row>
    <row r="196" spans="1:5" x14ac:dyDescent="0.35">
      <c r="A196" s="1" t="s">
        <v>63</v>
      </c>
      <c r="B196">
        <v>6209500</v>
      </c>
      <c r="C196" s="1">
        <v>44730</v>
      </c>
      <c r="D196">
        <v>982</v>
      </c>
      <c r="E196" t="s">
        <v>64</v>
      </c>
    </row>
    <row r="197" spans="1:5" x14ac:dyDescent="0.35">
      <c r="A197" s="1" t="s">
        <v>63</v>
      </c>
      <c r="B197">
        <v>6209500</v>
      </c>
      <c r="C197" s="1">
        <v>44731</v>
      </c>
      <c r="D197">
        <v>1120</v>
      </c>
      <c r="E197" t="s">
        <v>64</v>
      </c>
    </row>
    <row r="198" spans="1:5" x14ac:dyDescent="0.35">
      <c r="A198" s="1" t="s">
        <v>63</v>
      </c>
      <c r="B198">
        <v>6209500</v>
      </c>
      <c r="C198" s="1">
        <v>44732</v>
      </c>
      <c r="D198">
        <v>936</v>
      </c>
      <c r="E198" t="s">
        <v>64</v>
      </c>
    </row>
    <row r="199" spans="1:5" x14ac:dyDescent="0.35">
      <c r="A199" s="1" t="s">
        <v>63</v>
      </c>
      <c r="B199">
        <v>6209500</v>
      </c>
      <c r="C199" s="1">
        <v>44733</v>
      </c>
      <c r="D199">
        <v>692</v>
      </c>
      <c r="E199" t="s">
        <v>65</v>
      </c>
    </row>
    <row r="200" spans="1:5" x14ac:dyDescent="0.35">
      <c r="A200" s="1" t="s">
        <v>63</v>
      </c>
      <c r="B200">
        <v>6209500</v>
      </c>
      <c r="C200" s="1">
        <v>44734</v>
      </c>
      <c r="D200">
        <v>638</v>
      </c>
      <c r="E200" t="s">
        <v>65</v>
      </c>
    </row>
    <row r="201" spans="1:5" x14ac:dyDescent="0.35">
      <c r="A201" s="1" t="s">
        <v>63</v>
      </c>
      <c r="B201">
        <v>6209500</v>
      </c>
      <c r="C201" s="1">
        <v>44735</v>
      </c>
      <c r="D201">
        <v>680</v>
      </c>
      <c r="E201" t="s">
        <v>65</v>
      </c>
    </row>
    <row r="202" spans="1:5" x14ac:dyDescent="0.35">
      <c r="A202" s="1" t="s">
        <v>63</v>
      </c>
      <c r="B202">
        <v>6209500</v>
      </c>
      <c r="C202" s="1">
        <v>44736</v>
      </c>
      <c r="D202">
        <v>762</v>
      </c>
      <c r="E202" t="s">
        <v>65</v>
      </c>
    </row>
    <row r="203" spans="1:5" x14ac:dyDescent="0.35">
      <c r="A203" s="1" t="s">
        <v>63</v>
      </c>
      <c r="B203">
        <v>6209500</v>
      </c>
      <c r="C203" s="1">
        <v>44737</v>
      </c>
      <c r="D203">
        <v>746</v>
      </c>
      <c r="E203" t="s">
        <v>65</v>
      </c>
    </row>
    <row r="204" spans="1:5" x14ac:dyDescent="0.35">
      <c r="A204" s="1" t="s">
        <v>63</v>
      </c>
      <c r="B204">
        <v>6209500</v>
      </c>
      <c r="C204" s="1">
        <v>44738</v>
      </c>
      <c r="D204">
        <v>643</v>
      </c>
      <c r="E204" t="s">
        <v>65</v>
      </c>
    </row>
    <row r="205" spans="1:5" x14ac:dyDescent="0.35">
      <c r="A205" s="1" t="s">
        <v>63</v>
      </c>
      <c r="B205">
        <v>6209500</v>
      </c>
      <c r="C205" s="1">
        <v>44739</v>
      </c>
      <c r="D205">
        <v>648</v>
      </c>
      <c r="E205" t="s">
        <v>65</v>
      </c>
    </row>
    <row r="206" spans="1:5" x14ac:dyDescent="0.35">
      <c r="A206" s="1" t="s">
        <v>63</v>
      </c>
      <c r="B206">
        <v>6209500</v>
      </c>
      <c r="C206" s="1">
        <v>44740</v>
      </c>
      <c r="D206">
        <v>727</v>
      </c>
      <c r="E206" t="s">
        <v>65</v>
      </c>
    </row>
    <row r="207" spans="1:5" x14ac:dyDescent="0.35">
      <c r="A207" s="1" t="s">
        <v>63</v>
      </c>
      <c r="B207">
        <v>6209500</v>
      </c>
      <c r="C207" s="1">
        <v>44741</v>
      </c>
      <c r="D207">
        <v>784</v>
      </c>
      <c r="E207" t="s">
        <v>65</v>
      </c>
    </row>
    <row r="208" spans="1:5" x14ac:dyDescent="0.35">
      <c r="A208" s="1" t="s">
        <v>63</v>
      </c>
      <c r="B208">
        <v>6209500</v>
      </c>
      <c r="C208" s="1">
        <v>44742</v>
      </c>
      <c r="D208">
        <v>755</v>
      </c>
      <c r="E208" t="s">
        <v>65</v>
      </c>
    </row>
    <row r="209" spans="1:5" x14ac:dyDescent="0.35">
      <c r="A209" s="1" t="s">
        <v>63</v>
      </c>
      <c r="B209">
        <v>6209500</v>
      </c>
      <c r="C209" s="1">
        <v>44743</v>
      </c>
      <c r="D209">
        <v>680</v>
      </c>
      <c r="E209" t="s">
        <v>65</v>
      </c>
    </row>
    <row r="210" spans="1:5" x14ac:dyDescent="0.35">
      <c r="A210" s="1" t="s">
        <v>63</v>
      </c>
      <c r="B210">
        <v>6209500</v>
      </c>
      <c r="C210" s="1">
        <v>44744</v>
      </c>
      <c r="D210">
        <v>649</v>
      </c>
      <c r="E210" t="s">
        <v>65</v>
      </c>
    </row>
    <row r="211" spans="1:5" x14ac:dyDescent="0.35">
      <c r="A211" s="1" t="s">
        <v>63</v>
      </c>
      <c r="B211">
        <v>6209500</v>
      </c>
      <c r="C211" s="1">
        <v>44745</v>
      </c>
      <c r="D211">
        <v>716</v>
      </c>
      <c r="E211" t="s">
        <v>65</v>
      </c>
    </row>
    <row r="212" spans="1:5" x14ac:dyDescent="0.35">
      <c r="A212" s="1" t="s">
        <v>63</v>
      </c>
      <c r="B212">
        <v>6209500</v>
      </c>
      <c r="C212" s="1">
        <v>44746</v>
      </c>
      <c r="D212">
        <v>739</v>
      </c>
      <c r="E212" t="s">
        <v>65</v>
      </c>
    </row>
    <row r="213" spans="1:5" x14ac:dyDescent="0.35">
      <c r="A213" s="1" t="s">
        <v>63</v>
      </c>
      <c r="B213">
        <v>6209500</v>
      </c>
      <c r="C213" s="1">
        <v>44747</v>
      </c>
      <c r="D213">
        <v>672</v>
      </c>
      <c r="E213" t="s">
        <v>65</v>
      </c>
    </row>
    <row r="214" spans="1:5" x14ac:dyDescent="0.35">
      <c r="A214" s="1" t="s">
        <v>63</v>
      </c>
      <c r="B214">
        <v>6209500</v>
      </c>
      <c r="C214" s="1">
        <v>44748</v>
      </c>
      <c r="D214">
        <v>622</v>
      </c>
      <c r="E214" t="s">
        <v>65</v>
      </c>
    </row>
    <row r="215" spans="1:5" x14ac:dyDescent="0.35">
      <c r="A215" s="1" t="s">
        <v>63</v>
      </c>
      <c r="B215">
        <v>6209500</v>
      </c>
      <c r="C215" s="1">
        <v>44749</v>
      </c>
      <c r="D215">
        <v>605</v>
      </c>
      <c r="E215" t="s">
        <v>65</v>
      </c>
    </row>
    <row r="216" spans="1:5" x14ac:dyDescent="0.35">
      <c r="A216" s="1" t="s">
        <v>63</v>
      </c>
      <c r="B216">
        <v>6209500</v>
      </c>
      <c r="C216" s="1">
        <v>44750</v>
      </c>
      <c r="D216">
        <v>593</v>
      </c>
      <c r="E216" t="s">
        <v>65</v>
      </c>
    </row>
    <row r="217" spans="1:5" x14ac:dyDescent="0.35">
      <c r="A217" s="1" t="s">
        <v>63</v>
      </c>
      <c r="B217">
        <v>6209500</v>
      </c>
      <c r="C217" s="1">
        <v>44751</v>
      </c>
      <c r="D217">
        <v>642</v>
      </c>
      <c r="E217" t="s">
        <v>65</v>
      </c>
    </row>
    <row r="218" spans="1:5" x14ac:dyDescent="0.35">
      <c r="A218" s="1" t="s">
        <v>63</v>
      </c>
      <c r="B218">
        <v>6209500</v>
      </c>
      <c r="C218" s="1">
        <v>44752</v>
      </c>
      <c r="D218">
        <v>652</v>
      </c>
      <c r="E218" t="s">
        <v>65</v>
      </c>
    </row>
    <row r="219" spans="1:5" x14ac:dyDescent="0.35">
      <c r="A219" s="1" t="s">
        <v>63</v>
      </c>
      <c r="B219">
        <v>6209500</v>
      </c>
      <c r="C219" s="1">
        <v>44753</v>
      </c>
      <c r="D219">
        <v>642</v>
      </c>
      <c r="E219" t="s">
        <v>65</v>
      </c>
    </row>
    <row r="220" spans="1:5" x14ac:dyDescent="0.35">
      <c r="A220" s="1" t="s">
        <v>63</v>
      </c>
      <c r="B220">
        <v>6209500</v>
      </c>
      <c r="C220" s="1">
        <v>44754</v>
      </c>
      <c r="D220">
        <v>610</v>
      </c>
      <c r="E220" t="s">
        <v>65</v>
      </c>
    </row>
    <row r="221" spans="1:5" x14ac:dyDescent="0.35">
      <c r="A221" s="1" t="s">
        <v>63</v>
      </c>
      <c r="B221">
        <v>6209500</v>
      </c>
      <c r="C221" s="1">
        <v>44755</v>
      </c>
      <c r="D221">
        <v>602</v>
      </c>
      <c r="E221" t="s">
        <v>65</v>
      </c>
    </row>
    <row r="222" spans="1:5" x14ac:dyDescent="0.35">
      <c r="A222" s="1" t="s">
        <v>63</v>
      </c>
      <c r="B222">
        <v>6209500</v>
      </c>
      <c r="C222" s="1">
        <v>44756</v>
      </c>
      <c r="D222">
        <v>728</v>
      </c>
      <c r="E222" t="s">
        <v>65</v>
      </c>
    </row>
    <row r="223" spans="1:5" x14ac:dyDescent="0.35">
      <c r="A223" s="1" t="s">
        <v>63</v>
      </c>
      <c r="B223">
        <v>6209500</v>
      </c>
      <c r="C223" s="1">
        <v>44757</v>
      </c>
      <c r="D223">
        <v>774</v>
      </c>
      <c r="E223" t="s">
        <v>65</v>
      </c>
    </row>
    <row r="224" spans="1:5" x14ac:dyDescent="0.35">
      <c r="A224" s="1" t="s">
        <v>63</v>
      </c>
      <c r="B224">
        <v>6209500</v>
      </c>
      <c r="C224" s="1">
        <v>44758</v>
      </c>
      <c r="D224">
        <v>712</v>
      </c>
      <c r="E224" t="s">
        <v>65</v>
      </c>
    </row>
    <row r="225" spans="1:5" x14ac:dyDescent="0.35">
      <c r="A225" s="1" t="s">
        <v>63</v>
      </c>
      <c r="B225">
        <v>6209500</v>
      </c>
      <c r="C225" s="1">
        <v>44759</v>
      </c>
      <c r="D225">
        <v>659</v>
      </c>
      <c r="E225" t="s">
        <v>65</v>
      </c>
    </row>
    <row r="226" spans="1:5" x14ac:dyDescent="0.35">
      <c r="A226" s="1" t="s">
        <v>63</v>
      </c>
      <c r="B226">
        <v>6209500</v>
      </c>
      <c r="C226" s="1">
        <v>44760</v>
      </c>
      <c r="D226">
        <v>639</v>
      </c>
      <c r="E226" t="s">
        <v>65</v>
      </c>
    </row>
    <row r="227" spans="1:5" x14ac:dyDescent="0.35">
      <c r="A227" s="1" t="s">
        <v>63</v>
      </c>
      <c r="B227">
        <v>6209500</v>
      </c>
      <c r="C227" s="1">
        <v>44761</v>
      </c>
      <c r="D227">
        <v>588</v>
      </c>
      <c r="E227" t="s">
        <v>65</v>
      </c>
    </row>
    <row r="228" spans="1:5" x14ac:dyDescent="0.35">
      <c r="A228" s="1" t="s">
        <v>63</v>
      </c>
      <c r="B228">
        <v>6209500</v>
      </c>
      <c r="C228" s="1">
        <v>44762</v>
      </c>
      <c r="D228">
        <v>486</v>
      </c>
      <c r="E228" t="s">
        <v>65</v>
      </c>
    </row>
    <row r="229" spans="1:5" x14ac:dyDescent="0.35">
      <c r="A229" s="1" t="s">
        <v>63</v>
      </c>
      <c r="B229">
        <v>6209500</v>
      </c>
      <c r="C229" s="1">
        <v>44763</v>
      </c>
      <c r="D229">
        <v>424</v>
      </c>
      <c r="E229" t="s">
        <v>65</v>
      </c>
    </row>
    <row r="230" spans="1:5" x14ac:dyDescent="0.35">
      <c r="A230" s="1" t="s">
        <v>63</v>
      </c>
      <c r="B230">
        <v>6209500</v>
      </c>
      <c r="C230" s="1">
        <v>44764</v>
      </c>
      <c r="D230">
        <v>393</v>
      </c>
      <c r="E230" t="s">
        <v>65</v>
      </c>
    </row>
    <row r="231" spans="1:5" x14ac:dyDescent="0.35">
      <c r="A231" s="1" t="s">
        <v>63</v>
      </c>
      <c r="B231">
        <v>6209500</v>
      </c>
      <c r="C231" s="1">
        <v>44765</v>
      </c>
      <c r="D231">
        <v>374</v>
      </c>
      <c r="E231" t="s">
        <v>65</v>
      </c>
    </row>
    <row r="232" spans="1:5" x14ac:dyDescent="0.35">
      <c r="A232" s="1" t="s">
        <v>63</v>
      </c>
      <c r="B232">
        <v>6209500</v>
      </c>
      <c r="C232" s="1">
        <v>44766</v>
      </c>
      <c r="D232">
        <v>381</v>
      </c>
      <c r="E232" t="s">
        <v>65</v>
      </c>
    </row>
    <row r="233" spans="1:5" x14ac:dyDescent="0.35">
      <c r="A233" s="1" t="s">
        <v>63</v>
      </c>
      <c r="B233">
        <v>6209500</v>
      </c>
      <c r="C233" s="1">
        <v>44767</v>
      </c>
      <c r="D233">
        <v>368</v>
      </c>
      <c r="E233" t="s">
        <v>65</v>
      </c>
    </row>
    <row r="234" spans="1:5" x14ac:dyDescent="0.35">
      <c r="A234" s="1" t="s">
        <v>63</v>
      </c>
      <c r="B234">
        <v>6209500</v>
      </c>
      <c r="C234" s="1">
        <v>44768</v>
      </c>
      <c r="D234">
        <v>362</v>
      </c>
      <c r="E234" t="s">
        <v>65</v>
      </c>
    </row>
    <row r="235" spans="1:5" x14ac:dyDescent="0.35">
      <c r="A235" s="1" t="s">
        <v>63</v>
      </c>
      <c r="B235">
        <v>6209500</v>
      </c>
      <c r="C235" s="1">
        <v>44769</v>
      </c>
      <c r="D235">
        <v>351</v>
      </c>
      <c r="E235" t="s">
        <v>65</v>
      </c>
    </row>
    <row r="236" spans="1:5" x14ac:dyDescent="0.35">
      <c r="A236" s="1" t="s">
        <v>63</v>
      </c>
      <c r="B236">
        <v>6209500</v>
      </c>
      <c r="C236" s="1">
        <v>44770</v>
      </c>
      <c r="D236">
        <v>345</v>
      </c>
      <c r="E236" t="s">
        <v>65</v>
      </c>
    </row>
    <row r="237" spans="1:5" x14ac:dyDescent="0.35">
      <c r="A237" s="1" t="s">
        <v>63</v>
      </c>
      <c r="B237">
        <v>6209500</v>
      </c>
      <c r="C237" s="1">
        <v>44771</v>
      </c>
      <c r="D237">
        <v>339</v>
      </c>
      <c r="E237" t="s">
        <v>65</v>
      </c>
    </row>
    <row r="238" spans="1:5" x14ac:dyDescent="0.35">
      <c r="A238" s="1" t="s">
        <v>63</v>
      </c>
      <c r="B238">
        <v>6209500</v>
      </c>
      <c r="C238" s="1">
        <v>44772</v>
      </c>
      <c r="D238">
        <v>346</v>
      </c>
      <c r="E238" t="s">
        <v>65</v>
      </c>
    </row>
    <row r="239" spans="1:5" x14ac:dyDescent="0.35">
      <c r="A239" s="1" t="s">
        <v>63</v>
      </c>
      <c r="B239">
        <v>6209500</v>
      </c>
      <c r="C239" s="1">
        <v>44773</v>
      </c>
      <c r="D239">
        <v>334</v>
      </c>
      <c r="E239" t="s">
        <v>65</v>
      </c>
    </row>
    <row r="240" spans="1:5" x14ac:dyDescent="0.35">
      <c r="A240" s="1" t="s">
        <v>63</v>
      </c>
      <c r="B240">
        <v>6209500</v>
      </c>
      <c r="C240" s="1">
        <v>44774</v>
      </c>
      <c r="D240">
        <v>318</v>
      </c>
      <c r="E240" t="s">
        <v>65</v>
      </c>
    </row>
    <row r="241" spans="1:5" x14ac:dyDescent="0.35">
      <c r="A241" s="1" t="s">
        <v>63</v>
      </c>
      <c r="B241">
        <v>6209500</v>
      </c>
      <c r="C241" s="1">
        <v>44775</v>
      </c>
      <c r="D241">
        <v>304</v>
      </c>
      <c r="E241" t="s">
        <v>65</v>
      </c>
    </row>
    <row r="242" spans="1:5" x14ac:dyDescent="0.35">
      <c r="A242" s="1" t="s">
        <v>63</v>
      </c>
      <c r="B242">
        <v>6209500</v>
      </c>
      <c r="C242" s="1">
        <v>44776</v>
      </c>
      <c r="D242">
        <v>295</v>
      </c>
      <c r="E242" t="s">
        <v>65</v>
      </c>
    </row>
    <row r="243" spans="1:5" x14ac:dyDescent="0.35">
      <c r="A243" s="1" t="s">
        <v>63</v>
      </c>
      <c r="B243">
        <v>6209500</v>
      </c>
      <c r="C243" s="1">
        <v>44777</v>
      </c>
      <c r="D243">
        <v>284</v>
      </c>
      <c r="E243" t="s">
        <v>65</v>
      </c>
    </row>
    <row r="244" spans="1:5" x14ac:dyDescent="0.35">
      <c r="A244" s="1" t="s">
        <v>63</v>
      </c>
      <c r="B244">
        <v>6209500</v>
      </c>
      <c r="C244" s="1">
        <v>44778</v>
      </c>
      <c r="D244">
        <v>287</v>
      </c>
      <c r="E244" t="s">
        <v>65</v>
      </c>
    </row>
    <row r="245" spans="1:5" x14ac:dyDescent="0.35">
      <c r="A245" s="1" t="s">
        <v>63</v>
      </c>
      <c r="B245">
        <v>6209500</v>
      </c>
      <c r="C245" s="1">
        <v>44779</v>
      </c>
      <c r="D245">
        <v>290</v>
      </c>
      <c r="E245" t="s">
        <v>65</v>
      </c>
    </row>
    <row r="246" spans="1:5" x14ac:dyDescent="0.35">
      <c r="A246" s="1" t="s">
        <v>63</v>
      </c>
      <c r="B246">
        <v>6209500</v>
      </c>
      <c r="C246" s="1">
        <v>44780</v>
      </c>
      <c r="D246">
        <v>273</v>
      </c>
      <c r="E246" t="s">
        <v>65</v>
      </c>
    </row>
    <row r="247" spans="1:5" x14ac:dyDescent="0.35">
      <c r="A247" s="1" t="s">
        <v>63</v>
      </c>
      <c r="B247">
        <v>6209500</v>
      </c>
      <c r="C247" s="1">
        <v>44781</v>
      </c>
      <c r="D247">
        <v>249</v>
      </c>
      <c r="E247" t="s">
        <v>65</v>
      </c>
    </row>
    <row r="248" spans="1:5" x14ac:dyDescent="0.35">
      <c r="A248" s="1" t="s">
        <v>63</v>
      </c>
      <c r="B248">
        <v>6209500</v>
      </c>
      <c r="C248" s="1">
        <v>44782</v>
      </c>
      <c r="D248">
        <v>238</v>
      </c>
      <c r="E248" t="s">
        <v>65</v>
      </c>
    </row>
    <row r="249" spans="1:5" x14ac:dyDescent="0.35">
      <c r="A249" s="1" t="s">
        <v>63</v>
      </c>
      <c r="B249">
        <v>6209500</v>
      </c>
      <c r="C249" s="1">
        <v>44783</v>
      </c>
      <c r="D249">
        <v>228</v>
      </c>
      <c r="E249" t="s">
        <v>65</v>
      </c>
    </row>
    <row r="250" spans="1:5" x14ac:dyDescent="0.35">
      <c r="A250" s="1" t="s">
        <v>63</v>
      </c>
      <c r="B250">
        <v>6209500</v>
      </c>
      <c r="C250" s="1">
        <v>44784</v>
      </c>
      <c r="D250">
        <v>223</v>
      </c>
      <c r="E250" t="s">
        <v>65</v>
      </c>
    </row>
    <row r="251" spans="1:5" x14ac:dyDescent="0.35">
      <c r="A251" s="1" t="s">
        <v>63</v>
      </c>
      <c r="B251">
        <v>6209500</v>
      </c>
      <c r="C251" s="1">
        <v>44785</v>
      </c>
      <c r="D251">
        <v>239</v>
      </c>
      <c r="E251" t="s">
        <v>65</v>
      </c>
    </row>
    <row r="252" spans="1:5" x14ac:dyDescent="0.35">
      <c r="A252" s="1" t="s">
        <v>63</v>
      </c>
      <c r="B252">
        <v>6209500</v>
      </c>
      <c r="C252" s="1">
        <v>44786</v>
      </c>
      <c r="D252">
        <v>241</v>
      </c>
      <c r="E252" t="s">
        <v>65</v>
      </c>
    </row>
    <row r="253" spans="1:5" x14ac:dyDescent="0.35">
      <c r="A253" s="1" t="s">
        <v>63</v>
      </c>
      <c r="B253">
        <v>6209500</v>
      </c>
      <c r="C253" s="1">
        <v>44787</v>
      </c>
      <c r="D253">
        <v>246</v>
      </c>
      <c r="E253" t="s">
        <v>65</v>
      </c>
    </row>
    <row r="254" spans="1:5" x14ac:dyDescent="0.35">
      <c r="A254" s="1" t="s">
        <v>63</v>
      </c>
      <c r="B254">
        <v>6209500</v>
      </c>
      <c r="C254" s="1">
        <v>44788</v>
      </c>
      <c r="D254">
        <v>248</v>
      </c>
      <c r="E254" t="s">
        <v>65</v>
      </c>
    </row>
    <row r="255" spans="1:5" x14ac:dyDescent="0.35">
      <c r="A255" s="1" t="s">
        <v>63</v>
      </c>
      <c r="B255">
        <v>6209500</v>
      </c>
      <c r="C255" s="1">
        <v>44789</v>
      </c>
      <c r="D255">
        <v>226</v>
      </c>
      <c r="E255" t="s">
        <v>65</v>
      </c>
    </row>
    <row r="256" spans="1:5" x14ac:dyDescent="0.35">
      <c r="A256" s="1" t="s">
        <v>63</v>
      </c>
      <c r="B256">
        <v>6209500</v>
      </c>
      <c r="C256" s="1">
        <v>44790</v>
      </c>
      <c r="D256">
        <v>226</v>
      </c>
      <c r="E256" t="s">
        <v>65</v>
      </c>
    </row>
    <row r="257" spans="1:5" x14ac:dyDescent="0.35">
      <c r="A257" s="1" t="s">
        <v>63</v>
      </c>
      <c r="B257">
        <v>6209500</v>
      </c>
      <c r="C257" s="1">
        <v>44791</v>
      </c>
      <c r="D257">
        <v>255</v>
      </c>
      <c r="E257" t="s">
        <v>65</v>
      </c>
    </row>
    <row r="258" spans="1:5" x14ac:dyDescent="0.35">
      <c r="A258" s="1" t="s">
        <v>63</v>
      </c>
      <c r="B258">
        <v>6209500</v>
      </c>
      <c r="C258" s="1">
        <v>44792</v>
      </c>
      <c r="D258">
        <v>251</v>
      </c>
      <c r="E258" t="s">
        <v>65</v>
      </c>
    </row>
    <row r="259" spans="1:5" x14ac:dyDescent="0.35">
      <c r="A259" s="1" t="s">
        <v>63</v>
      </c>
      <c r="B259">
        <v>6209500</v>
      </c>
      <c r="C259" s="1">
        <v>44793</v>
      </c>
      <c r="D259">
        <v>243</v>
      </c>
      <c r="E259" t="s">
        <v>65</v>
      </c>
    </row>
    <row r="260" spans="1:5" x14ac:dyDescent="0.35">
      <c r="A260" s="1" t="s">
        <v>63</v>
      </c>
      <c r="B260">
        <v>6209500</v>
      </c>
      <c r="C260" s="1">
        <v>44794</v>
      </c>
      <c r="D260">
        <v>241</v>
      </c>
      <c r="E260" t="s">
        <v>65</v>
      </c>
    </row>
    <row r="261" spans="1:5" x14ac:dyDescent="0.35">
      <c r="A261" s="1" t="s">
        <v>63</v>
      </c>
      <c r="B261">
        <v>6209500</v>
      </c>
      <c r="C261" s="1">
        <v>44795</v>
      </c>
      <c r="D261">
        <v>258</v>
      </c>
      <c r="E261" t="s">
        <v>65</v>
      </c>
    </row>
    <row r="262" spans="1:5" x14ac:dyDescent="0.35">
      <c r="A262" s="1" t="s">
        <v>63</v>
      </c>
      <c r="B262">
        <v>6209500</v>
      </c>
      <c r="C262" s="1">
        <v>44796</v>
      </c>
      <c r="D262">
        <v>277</v>
      </c>
      <c r="E262" t="s">
        <v>65</v>
      </c>
    </row>
    <row r="263" spans="1:5" x14ac:dyDescent="0.35">
      <c r="A263" s="1" t="s">
        <v>63</v>
      </c>
      <c r="B263">
        <v>6209500</v>
      </c>
      <c r="C263" s="1">
        <v>44797</v>
      </c>
      <c r="D263">
        <v>287</v>
      </c>
      <c r="E263" t="s">
        <v>65</v>
      </c>
    </row>
    <row r="264" spans="1:5" x14ac:dyDescent="0.35">
      <c r="A264" s="1" t="s">
        <v>63</v>
      </c>
      <c r="B264">
        <v>6209500</v>
      </c>
      <c r="C264" s="1">
        <v>44798</v>
      </c>
      <c r="D264">
        <v>276</v>
      </c>
      <c r="E264" t="s">
        <v>65</v>
      </c>
    </row>
    <row r="265" spans="1:5" x14ac:dyDescent="0.35">
      <c r="A265" s="1" t="s">
        <v>63</v>
      </c>
      <c r="B265">
        <v>6209500</v>
      </c>
      <c r="C265" s="1">
        <v>44799</v>
      </c>
      <c r="D265">
        <v>290</v>
      </c>
      <c r="E265" t="s">
        <v>65</v>
      </c>
    </row>
    <row r="266" spans="1:5" x14ac:dyDescent="0.35">
      <c r="A266" s="1" t="s">
        <v>63</v>
      </c>
      <c r="B266">
        <v>6209500</v>
      </c>
      <c r="C266" s="1">
        <v>44800</v>
      </c>
      <c r="D266">
        <v>267</v>
      </c>
      <c r="E266" t="s">
        <v>65</v>
      </c>
    </row>
    <row r="267" spans="1:5" x14ac:dyDescent="0.35">
      <c r="A267" s="1" t="s">
        <v>63</v>
      </c>
      <c r="B267">
        <v>6209500</v>
      </c>
      <c r="C267" s="1">
        <v>44801</v>
      </c>
      <c r="D267">
        <v>251</v>
      </c>
      <c r="E267" t="s">
        <v>65</v>
      </c>
    </row>
    <row r="268" spans="1:5" x14ac:dyDescent="0.35">
      <c r="A268" s="1" t="s">
        <v>63</v>
      </c>
      <c r="B268">
        <v>6209500</v>
      </c>
      <c r="C268" s="1">
        <v>44802</v>
      </c>
      <c r="D268">
        <v>238</v>
      </c>
      <c r="E268" t="s">
        <v>65</v>
      </c>
    </row>
    <row r="269" spans="1:5" x14ac:dyDescent="0.35">
      <c r="A269" s="1" t="s">
        <v>63</v>
      </c>
      <c r="B269">
        <v>6209500</v>
      </c>
      <c r="C269" s="1">
        <v>44803</v>
      </c>
      <c r="D269">
        <v>229</v>
      </c>
      <c r="E269" t="s">
        <v>65</v>
      </c>
    </row>
    <row r="270" spans="1:5" x14ac:dyDescent="0.35">
      <c r="A270" s="1" t="s">
        <v>63</v>
      </c>
      <c r="B270">
        <v>6209500</v>
      </c>
      <c r="C270" s="1">
        <v>44804</v>
      </c>
      <c r="D270">
        <v>222</v>
      </c>
      <c r="E270" t="s">
        <v>64</v>
      </c>
    </row>
    <row r="271" spans="1:5" x14ac:dyDescent="0.35">
      <c r="A271" s="1" t="s">
        <v>63</v>
      </c>
      <c r="B271">
        <v>6209500</v>
      </c>
      <c r="C271" s="1">
        <v>44805</v>
      </c>
      <c r="D271">
        <v>217</v>
      </c>
      <c r="E271" t="s">
        <v>65</v>
      </c>
    </row>
    <row r="272" spans="1:5" x14ac:dyDescent="0.35">
      <c r="A272" s="1" t="s">
        <v>63</v>
      </c>
      <c r="B272">
        <v>6209500</v>
      </c>
      <c r="C272" s="1">
        <v>44806</v>
      </c>
      <c r="D272">
        <v>212</v>
      </c>
      <c r="E272" t="s">
        <v>65</v>
      </c>
    </row>
    <row r="273" spans="1:5" x14ac:dyDescent="0.35">
      <c r="A273" s="1" t="s">
        <v>63</v>
      </c>
      <c r="B273">
        <v>6209500</v>
      </c>
      <c r="C273" s="1">
        <v>44807</v>
      </c>
      <c r="D273">
        <v>206</v>
      </c>
      <c r="E273" t="s">
        <v>65</v>
      </c>
    </row>
    <row r="274" spans="1:5" x14ac:dyDescent="0.35">
      <c r="A274" s="1" t="s">
        <v>63</v>
      </c>
      <c r="B274">
        <v>6209500</v>
      </c>
      <c r="C274" s="1">
        <v>44808</v>
      </c>
      <c r="D274">
        <v>201</v>
      </c>
      <c r="E274" t="s">
        <v>65</v>
      </c>
    </row>
    <row r="275" spans="1:5" x14ac:dyDescent="0.35">
      <c r="A275" s="1" t="s">
        <v>63</v>
      </c>
      <c r="B275">
        <v>6209500</v>
      </c>
      <c r="C275" s="1">
        <v>44809</v>
      </c>
      <c r="D275">
        <v>197</v>
      </c>
      <c r="E275" t="s">
        <v>65</v>
      </c>
    </row>
    <row r="276" spans="1:5" x14ac:dyDescent="0.35">
      <c r="A276" s="1" t="s">
        <v>63</v>
      </c>
      <c r="B276">
        <v>6209500</v>
      </c>
      <c r="C276" s="1">
        <v>44810</v>
      </c>
      <c r="D276">
        <v>193</v>
      </c>
      <c r="E276" t="s">
        <v>65</v>
      </c>
    </row>
    <row r="277" spans="1:5" x14ac:dyDescent="0.35">
      <c r="A277" s="1" t="s">
        <v>63</v>
      </c>
      <c r="B277">
        <v>6209500</v>
      </c>
      <c r="C277" s="1">
        <v>44811</v>
      </c>
      <c r="D277">
        <v>189</v>
      </c>
      <c r="E277" t="s">
        <v>65</v>
      </c>
    </row>
    <row r="278" spans="1:5" x14ac:dyDescent="0.35">
      <c r="A278" s="1" t="s">
        <v>63</v>
      </c>
      <c r="B278">
        <v>6209500</v>
      </c>
      <c r="C278" s="1">
        <v>44812</v>
      </c>
      <c r="D278">
        <v>197</v>
      </c>
      <c r="E278" t="s">
        <v>65</v>
      </c>
    </row>
    <row r="279" spans="1:5" x14ac:dyDescent="0.35">
      <c r="A279" s="1" t="s">
        <v>63</v>
      </c>
      <c r="B279">
        <v>6209500</v>
      </c>
      <c r="C279" s="1">
        <v>44813</v>
      </c>
      <c r="D279">
        <v>195</v>
      </c>
      <c r="E279" t="s">
        <v>65</v>
      </c>
    </row>
    <row r="280" spans="1:5" x14ac:dyDescent="0.35">
      <c r="A280" s="1" t="s">
        <v>63</v>
      </c>
      <c r="B280">
        <v>6209500</v>
      </c>
      <c r="C280" s="1">
        <v>44814</v>
      </c>
      <c r="D280">
        <v>184</v>
      </c>
      <c r="E280" t="s">
        <v>65</v>
      </c>
    </row>
    <row r="281" spans="1:5" x14ac:dyDescent="0.35">
      <c r="A281" s="1" t="s">
        <v>63</v>
      </c>
      <c r="B281">
        <v>6209500</v>
      </c>
      <c r="C281" s="1">
        <v>44815</v>
      </c>
      <c r="D281">
        <v>174</v>
      </c>
      <c r="E281" t="s">
        <v>65</v>
      </c>
    </row>
    <row r="282" spans="1:5" x14ac:dyDescent="0.35">
      <c r="A282" s="1" t="s">
        <v>63</v>
      </c>
      <c r="B282">
        <v>6209500</v>
      </c>
      <c r="C282" s="1">
        <v>44816</v>
      </c>
      <c r="D282">
        <v>168</v>
      </c>
      <c r="E282" t="s">
        <v>65</v>
      </c>
    </row>
    <row r="283" spans="1:5" x14ac:dyDescent="0.35">
      <c r="A283" s="1" t="s">
        <v>63</v>
      </c>
      <c r="B283">
        <v>6209500</v>
      </c>
      <c r="C283" s="1">
        <v>44817</v>
      </c>
      <c r="D283">
        <v>165</v>
      </c>
      <c r="E283" t="s">
        <v>65</v>
      </c>
    </row>
    <row r="284" spans="1:5" x14ac:dyDescent="0.35">
      <c r="A284" s="1" t="s">
        <v>63</v>
      </c>
      <c r="B284">
        <v>6209500</v>
      </c>
      <c r="C284" s="1">
        <v>44818</v>
      </c>
      <c r="D284">
        <v>167</v>
      </c>
      <c r="E284" t="s">
        <v>65</v>
      </c>
    </row>
    <row r="285" spans="1:5" x14ac:dyDescent="0.35">
      <c r="A285" s="1" t="s">
        <v>63</v>
      </c>
      <c r="B285">
        <v>6209500</v>
      </c>
      <c r="C285" s="1">
        <v>44819</v>
      </c>
      <c r="D285">
        <v>166</v>
      </c>
      <c r="E285" t="s">
        <v>65</v>
      </c>
    </row>
    <row r="286" spans="1:5" x14ac:dyDescent="0.35">
      <c r="A286" s="1" t="s">
        <v>63</v>
      </c>
      <c r="B286">
        <v>6209500</v>
      </c>
      <c r="C286" s="1">
        <v>44820</v>
      </c>
      <c r="D286">
        <v>163</v>
      </c>
      <c r="E286" t="s">
        <v>65</v>
      </c>
    </row>
    <row r="287" spans="1:5" x14ac:dyDescent="0.35">
      <c r="A287" s="1" t="s">
        <v>63</v>
      </c>
      <c r="B287">
        <v>6209500</v>
      </c>
      <c r="C287" s="1">
        <v>44821</v>
      </c>
      <c r="D287">
        <v>159</v>
      </c>
      <c r="E287" t="s">
        <v>65</v>
      </c>
    </row>
    <row r="288" spans="1:5" x14ac:dyDescent="0.35">
      <c r="A288" s="1" t="s">
        <v>63</v>
      </c>
      <c r="B288">
        <v>6209500</v>
      </c>
      <c r="C288" s="1">
        <v>44822</v>
      </c>
      <c r="D288">
        <v>154</v>
      </c>
      <c r="E288" t="s">
        <v>65</v>
      </c>
    </row>
    <row r="289" spans="1:5" x14ac:dyDescent="0.35">
      <c r="A289" s="1" t="s">
        <v>63</v>
      </c>
      <c r="B289">
        <v>6209500</v>
      </c>
      <c r="C289" s="1">
        <v>44823</v>
      </c>
      <c r="D289">
        <v>149</v>
      </c>
      <c r="E289" t="s">
        <v>65</v>
      </c>
    </row>
    <row r="290" spans="1:5" x14ac:dyDescent="0.35">
      <c r="A290" s="1" t="s">
        <v>63</v>
      </c>
      <c r="B290">
        <v>6209500</v>
      </c>
      <c r="C290" s="1">
        <v>44824</v>
      </c>
      <c r="D290">
        <v>146</v>
      </c>
      <c r="E290" t="s">
        <v>65</v>
      </c>
    </row>
    <row r="291" spans="1:5" x14ac:dyDescent="0.35">
      <c r="A291" s="1" t="s">
        <v>63</v>
      </c>
      <c r="B291">
        <v>6209500</v>
      </c>
      <c r="C291" s="1">
        <v>44825</v>
      </c>
      <c r="D291">
        <v>144</v>
      </c>
      <c r="E291" t="s">
        <v>65</v>
      </c>
    </row>
    <row r="292" spans="1:5" x14ac:dyDescent="0.35">
      <c r="A292" s="1" t="s">
        <v>63</v>
      </c>
      <c r="B292">
        <v>6209500</v>
      </c>
      <c r="C292" s="1">
        <v>44826</v>
      </c>
      <c r="D292">
        <v>146</v>
      </c>
      <c r="E292" t="s">
        <v>65</v>
      </c>
    </row>
    <row r="293" spans="1:5" x14ac:dyDescent="0.35">
      <c r="A293" s="1" t="s">
        <v>63</v>
      </c>
      <c r="B293">
        <v>6209500</v>
      </c>
      <c r="C293" s="1">
        <v>44827</v>
      </c>
      <c r="D293">
        <v>149</v>
      </c>
      <c r="E293" t="s">
        <v>65</v>
      </c>
    </row>
    <row r="294" spans="1:5" x14ac:dyDescent="0.35">
      <c r="A294" s="1" t="s">
        <v>63</v>
      </c>
      <c r="B294">
        <v>6209500</v>
      </c>
      <c r="C294" s="1">
        <v>44828</v>
      </c>
      <c r="D294">
        <v>141</v>
      </c>
      <c r="E294" t="s">
        <v>65</v>
      </c>
    </row>
    <row r="295" spans="1:5" x14ac:dyDescent="0.35">
      <c r="A295" s="1" t="s">
        <v>63</v>
      </c>
      <c r="B295">
        <v>6209500</v>
      </c>
      <c r="C295" s="1">
        <v>44829</v>
      </c>
      <c r="D295">
        <v>136</v>
      </c>
      <c r="E295" t="s">
        <v>65</v>
      </c>
    </row>
    <row r="296" spans="1:5" x14ac:dyDescent="0.35">
      <c r="A296" s="1" t="s">
        <v>63</v>
      </c>
      <c r="B296">
        <v>6209500</v>
      </c>
      <c r="C296" s="1">
        <v>44830</v>
      </c>
      <c r="D296">
        <v>132</v>
      </c>
      <c r="E296" t="s">
        <v>65</v>
      </c>
    </row>
    <row r="297" spans="1:5" x14ac:dyDescent="0.35">
      <c r="A297" s="1" t="s">
        <v>63</v>
      </c>
      <c r="B297">
        <v>6209500</v>
      </c>
      <c r="C297" s="1">
        <v>44831</v>
      </c>
      <c r="D297">
        <v>129</v>
      </c>
      <c r="E297" t="s">
        <v>65</v>
      </c>
    </row>
    <row r="298" spans="1:5" x14ac:dyDescent="0.35">
      <c r="A298" s="1" t="s">
        <v>63</v>
      </c>
      <c r="B298">
        <v>6209500</v>
      </c>
      <c r="C298" s="1">
        <v>44832</v>
      </c>
      <c r="D298">
        <v>127</v>
      </c>
      <c r="E298" t="s">
        <v>65</v>
      </c>
    </row>
    <row r="299" spans="1:5" x14ac:dyDescent="0.35">
      <c r="A299" s="1" t="s">
        <v>63</v>
      </c>
      <c r="B299">
        <v>6209500</v>
      </c>
      <c r="C299" s="1">
        <v>44833</v>
      </c>
      <c r="D299">
        <v>127</v>
      </c>
      <c r="E299" t="s">
        <v>65</v>
      </c>
    </row>
    <row r="300" spans="1:5" x14ac:dyDescent="0.35">
      <c r="A300" s="1" t="s">
        <v>63</v>
      </c>
      <c r="B300">
        <v>6209500</v>
      </c>
      <c r="C300" s="1">
        <v>44834</v>
      </c>
      <c r="D300">
        <v>130</v>
      </c>
      <c r="E300" t="s">
        <v>65</v>
      </c>
    </row>
    <row r="301" spans="1:5" x14ac:dyDescent="0.35">
      <c r="A301" s="1" t="s">
        <v>63</v>
      </c>
      <c r="B301">
        <v>6209500</v>
      </c>
      <c r="C301" s="1">
        <v>44835</v>
      </c>
      <c r="D301">
        <v>139</v>
      </c>
      <c r="E301" t="s">
        <v>65</v>
      </c>
    </row>
    <row r="302" spans="1:5" x14ac:dyDescent="0.35">
      <c r="A302" s="1" t="s">
        <v>63</v>
      </c>
      <c r="B302">
        <v>6209500</v>
      </c>
      <c r="C302" s="1">
        <v>44836</v>
      </c>
      <c r="D302">
        <v>142</v>
      </c>
      <c r="E302" t="s">
        <v>65</v>
      </c>
    </row>
    <row r="303" spans="1:5" x14ac:dyDescent="0.35">
      <c r="A303" s="1" t="s">
        <v>63</v>
      </c>
      <c r="B303">
        <v>6209500</v>
      </c>
      <c r="C303" s="1">
        <v>44837</v>
      </c>
      <c r="D303">
        <v>137</v>
      </c>
      <c r="E303" t="s">
        <v>65</v>
      </c>
    </row>
    <row r="304" spans="1:5" x14ac:dyDescent="0.35">
      <c r="A304" s="1" t="s">
        <v>63</v>
      </c>
      <c r="B304">
        <v>6209500</v>
      </c>
      <c r="C304" s="1">
        <v>44838</v>
      </c>
      <c r="D304">
        <v>132</v>
      </c>
      <c r="E304" t="s">
        <v>65</v>
      </c>
    </row>
    <row r="305" spans="1:5" x14ac:dyDescent="0.35">
      <c r="A305" s="1" t="s">
        <v>63</v>
      </c>
      <c r="B305">
        <v>6209500</v>
      </c>
      <c r="C305" s="1">
        <v>44839</v>
      </c>
      <c r="D305">
        <v>128</v>
      </c>
      <c r="E305" t="s">
        <v>65</v>
      </c>
    </row>
    <row r="306" spans="1:5" x14ac:dyDescent="0.35">
      <c r="A306" s="1" t="s">
        <v>63</v>
      </c>
      <c r="B306">
        <v>6209500</v>
      </c>
      <c r="C306" s="1">
        <v>44840</v>
      </c>
      <c r="D306">
        <v>125</v>
      </c>
      <c r="E306" t="s">
        <v>65</v>
      </c>
    </row>
    <row r="307" spans="1:5" x14ac:dyDescent="0.35">
      <c r="A307" s="1" t="s">
        <v>63</v>
      </c>
      <c r="B307">
        <v>6209500</v>
      </c>
      <c r="C307" s="1">
        <v>44841</v>
      </c>
      <c r="D307">
        <v>122</v>
      </c>
      <c r="E307" t="s">
        <v>65</v>
      </c>
    </row>
    <row r="308" spans="1:5" x14ac:dyDescent="0.35">
      <c r="A308" s="1" t="s">
        <v>63</v>
      </c>
      <c r="B308">
        <v>6209500</v>
      </c>
      <c r="C308" s="1">
        <v>44842</v>
      </c>
      <c r="D308">
        <v>119</v>
      </c>
      <c r="E308" t="s">
        <v>65</v>
      </c>
    </row>
    <row r="309" spans="1:5" x14ac:dyDescent="0.35">
      <c r="A309" s="1" t="s">
        <v>63</v>
      </c>
      <c r="B309">
        <v>6209500</v>
      </c>
      <c r="C309" s="1">
        <v>44843</v>
      </c>
      <c r="D309">
        <v>117</v>
      </c>
      <c r="E309" t="s">
        <v>65</v>
      </c>
    </row>
    <row r="310" spans="1:5" x14ac:dyDescent="0.35">
      <c r="A310" s="1" t="s">
        <v>63</v>
      </c>
      <c r="B310">
        <v>6209500</v>
      </c>
      <c r="C310" s="1">
        <v>44844</v>
      </c>
      <c r="D310">
        <v>113</v>
      </c>
      <c r="E310" t="s">
        <v>65</v>
      </c>
    </row>
    <row r="311" spans="1:5" x14ac:dyDescent="0.35">
      <c r="A311" s="1" t="s">
        <v>63</v>
      </c>
      <c r="B311">
        <v>6209500</v>
      </c>
      <c r="C311" s="1">
        <v>44845</v>
      </c>
      <c r="D311">
        <v>111</v>
      </c>
      <c r="E311" t="s">
        <v>65</v>
      </c>
    </row>
    <row r="312" spans="1:5" x14ac:dyDescent="0.35">
      <c r="A312" s="1" t="s">
        <v>63</v>
      </c>
      <c r="B312">
        <v>6209500</v>
      </c>
      <c r="C312" s="1">
        <v>44846</v>
      </c>
      <c r="D312">
        <v>108</v>
      </c>
      <c r="E312" t="s">
        <v>65</v>
      </c>
    </row>
    <row r="313" spans="1:5" x14ac:dyDescent="0.35">
      <c r="A313" s="1" t="s">
        <v>63</v>
      </c>
      <c r="B313">
        <v>6209500</v>
      </c>
      <c r="C313" s="1">
        <v>44847</v>
      </c>
      <c r="D313">
        <v>105</v>
      </c>
      <c r="E313" t="s">
        <v>65</v>
      </c>
    </row>
    <row r="314" spans="1:5" x14ac:dyDescent="0.35">
      <c r="A314" s="1" t="s">
        <v>63</v>
      </c>
      <c r="B314">
        <v>6209500</v>
      </c>
      <c r="C314" s="1">
        <v>44848</v>
      </c>
      <c r="D314">
        <v>101</v>
      </c>
      <c r="E314" t="s">
        <v>65</v>
      </c>
    </row>
    <row r="315" spans="1:5" x14ac:dyDescent="0.35">
      <c r="A315" s="1" t="s">
        <v>63</v>
      </c>
      <c r="B315">
        <v>6209500</v>
      </c>
      <c r="C315" s="1">
        <v>44849</v>
      </c>
      <c r="D315">
        <v>98.7</v>
      </c>
      <c r="E315" t="s">
        <v>65</v>
      </c>
    </row>
    <row r="316" spans="1:5" x14ac:dyDescent="0.35">
      <c r="A316" s="1" t="s">
        <v>63</v>
      </c>
      <c r="B316">
        <v>6209500</v>
      </c>
      <c r="C316" s="1">
        <v>44850</v>
      </c>
      <c r="D316">
        <v>96.7</v>
      </c>
      <c r="E316" t="s">
        <v>65</v>
      </c>
    </row>
    <row r="317" spans="1:5" x14ac:dyDescent="0.35">
      <c r="A317" s="1" t="s">
        <v>63</v>
      </c>
      <c r="B317">
        <v>6209500</v>
      </c>
      <c r="C317" s="1">
        <v>44851</v>
      </c>
      <c r="D317">
        <v>93.7</v>
      </c>
      <c r="E317" t="s">
        <v>65</v>
      </c>
    </row>
    <row r="318" spans="1:5" x14ac:dyDescent="0.35">
      <c r="A318" s="1" t="s">
        <v>63</v>
      </c>
      <c r="B318">
        <v>6209500</v>
      </c>
      <c r="C318" s="1">
        <v>44852</v>
      </c>
      <c r="D318">
        <v>88.9</v>
      </c>
      <c r="E318" t="s">
        <v>65</v>
      </c>
    </row>
    <row r="319" spans="1:5" x14ac:dyDescent="0.35">
      <c r="A319" s="1" t="s">
        <v>63</v>
      </c>
      <c r="B319">
        <v>6209500</v>
      </c>
      <c r="C319" s="1">
        <v>44853</v>
      </c>
      <c r="D319">
        <v>83.3</v>
      </c>
      <c r="E319" t="s">
        <v>65</v>
      </c>
    </row>
    <row r="320" spans="1:5" x14ac:dyDescent="0.35">
      <c r="A320" s="1" t="s">
        <v>63</v>
      </c>
      <c r="B320">
        <v>6209500</v>
      </c>
      <c r="C320" s="1">
        <v>44854</v>
      </c>
      <c r="D320">
        <v>79.5</v>
      </c>
      <c r="E320" t="s">
        <v>65</v>
      </c>
    </row>
    <row r="321" spans="1:5" x14ac:dyDescent="0.35">
      <c r="A321" s="1" t="s">
        <v>63</v>
      </c>
      <c r="B321">
        <v>6209500</v>
      </c>
      <c r="C321" s="1">
        <v>44855</v>
      </c>
      <c r="D321">
        <v>68.599999999999994</v>
      </c>
      <c r="E321" t="s">
        <v>65</v>
      </c>
    </row>
    <row r="322" spans="1:5" x14ac:dyDescent="0.35">
      <c r="A322" s="1" t="s">
        <v>63</v>
      </c>
      <c r="B322">
        <v>6209500</v>
      </c>
      <c r="C322" s="1">
        <v>44856</v>
      </c>
      <c r="D322">
        <v>72</v>
      </c>
      <c r="E322" t="s">
        <v>65</v>
      </c>
    </row>
    <row r="323" spans="1:5" x14ac:dyDescent="0.35">
      <c r="A323" s="1" t="s">
        <v>63</v>
      </c>
      <c r="B323">
        <v>6209500</v>
      </c>
      <c r="C323" s="1">
        <v>44857</v>
      </c>
      <c r="D323">
        <v>70.400000000000006</v>
      </c>
      <c r="E323" t="s">
        <v>65</v>
      </c>
    </row>
    <row r="324" spans="1:5" x14ac:dyDescent="0.35">
      <c r="A324" s="1" t="s">
        <v>63</v>
      </c>
      <c r="B324">
        <v>6209500</v>
      </c>
      <c r="C324" s="1">
        <v>44858</v>
      </c>
      <c r="D324">
        <v>66.3</v>
      </c>
      <c r="E324" t="s">
        <v>65</v>
      </c>
    </row>
    <row r="325" spans="1:5" x14ac:dyDescent="0.35">
      <c r="A325" s="1" t="s">
        <v>63</v>
      </c>
      <c r="B325">
        <v>6209500</v>
      </c>
      <c r="C325" s="1">
        <v>44859</v>
      </c>
      <c r="D325">
        <v>64.900000000000006</v>
      </c>
      <c r="E325" t="s">
        <v>65</v>
      </c>
    </row>
    <row r="326" spans="1:5" x14ac:dyDescent="0.35">
      <c r="A326" s="1" t="s">
        <v>63</v>
      </c>
      <c r="B326">
        <v>6209500</v>
      </c>
      <c r="C326" s="1">
        <v>44860</v>
      </c>
      <c r="D326">
        <v>63.7</v>
      </c>
      <c r="E326" t="s">
        <v>65</v>
      </c>
    </row>
    <row r="327" spans="1:5" x14ac:dyDescent="0.35">
      <c r="A327" s="1" t="s">
        <v>63</v>
      </c>
      <c r="B327">
        <v>6209500</v>
      </c>
      <c r="C327" s="1">
        <v>44861</v>
      </c>
      <c r="D327">
        <v>61.7</v>
      </c>
      <c r="E327" t="s">
        <v>65</v>
      </c>
    </row>
    <row r="328" spans="1:5" x14ac:dyDescent="0.35">
      <c r="A328" s="1" t="s">
        <v>63</v>
      </c>
      <c r="B328">
        <v>6209500</v>
      </c>
      <c r="C328" s="1">
        <v>44862</v>
      </c>
      <c r="D328">
        <v>61.2</v>
      </c>
      <c r="E328" t="s">
        <v>65</v>
      </c>
    </row>
    <row r="329" spans="1:5" x14ac:dyDescent="0.35">
      <c r="A329" s="1" t="s">
        <v>63</v>
      </c>
      <c r="B329">
        <v>6209500</v>
      </c>
      <c r="C329" s="1">
        <v>44863</v>
      </c>
      <c r="D329">
        <v>61</v>
      </c>
      <c r="E329" t="s">
        <v>65</v>
      </c>
    </row>
    <row r="330" spans="1:5" x14ac:dyDescent="0.35">
      <c r="A330" s="1" t="s">
        <v>63</v>
      </c>
      <c r="B330">
        <v>6209500</v>
      </c>
      <c r="C330" s="1">
        <v>44864</v>
      </c>
      <c r="D330">
        <v>59.4</v>
      </c>
      <c r="E330" t="s">
        <v>65</v>
      </c>
    </row>
    <row r="331" spans="1:5" x14ac:dyDescent="0.35">
      <c r="A331" s="1" t="s">
        <v>63</v>
      </c>
      <c r="B331">
        <v>6209500</v>
      </c>
      <c r="C331" s="1">
        <v>44865</v>
      </c>
      <c r="D331">
        <v>59.1</v>
      </c>
      <c r="E331" t="s">
        <v>65</v>
      </c>
    </row>
    <row r="332" spans="1:5" x14ac:dyDescent="0.35">
      <c r="A332" s="1" t="s">
        <v>63</v>
      </c>
      <c r="B332">
        <v>6209500</v>
      </c>
      <c r="C332" s="1">
        <v>44866</v>
      </c>
      <c r="D332">
        <v>58.1</v>
      </c>
      <c r="E332" t="s">
        <v>65</v>
      </c>
    </row>
    <row r="333" spans="1:5" x14ac:dyDescent="0.35">
      <c r="A333" s="1" t="s">
        <v>63</v>
      </c>
      <c r="B333">
        <v>6209500</v>
      </c>
      <c r="C333" s="1">
        <v>44867</v>
      </c>
      <c r="D333">
        <v>57.4</v>
      </c>
      <c r="E333" t="s">
        <v>65</v>
      </c>
    </row>
    <row r="334" spans="1:5" x14ac:dyDescent="0.35">
      <c r="A334" s="1" t="s">
        <v>63</v>
      </c>
      <c r="B334">
        <v>6209500</v>
      </c>
      <c r="C334" s="1">
        <v>44868</v>
      </c>
      <c r="D334">
        <v>54.7</v>
      </c>
      <c r="E334" t="s">
        <v>65</v>
      </c>
    </row>
    <row r="335" spans="1:5" x14ac:dyDescent="0.35">
      <c r="A335" s="1" t="s">
        <v>63</v>
      </c>
      <c r="B335">
        <v>6209500</v>
      </c>
      <c r="C335" s="1">
        <v>44869</v>
      </c>
      <c r="D335">
        <v>51</v>
      </c>
      <c r="E335" t="s">
        <v>65</v>
      </c>
    </row>
    <row r="336" spans="1:5" x14ac:dyDescent="0.35">
      <c r="A336" s="1" t="s">
        <v>63</v>
      </c>
      <c r="B336">
        <v>6209500</v>
      </c>
      <c r="C336" s="1">
        <v>44870</v>
      </c>
      <c r="D336">
        <v>52.8</v>
      </c>
      <c r="E336" t="s">
        <v>65</v>
      </c>
    </row>
    <row r="337" spans="1:5" x14ac:dyDescent="0.35">
      <c r="A337" s="1" t="s">
        <v>63</v>
      </c>
      <c r="B337">
        <v>6209500</v>
      </c>
      <c r="C337" s="1">
        <v>44871</v>
      </c>
      <c r="D337">
        <v>51.4</v>
      </c>
      <c r="E337" t="s">
        <v>64</v>
      </c>
    </row>
    <row r="338" spans="1:5" x14ac:dyDescent="0.35">
      <c r="A338" s="1" t="s">
        <v>63</v>
      </c>
      <c r="B338">
        <v>6209500</v>
      </c>
      <c r="C338" s="1">
        <v>44872</v>
      </c>
      <c r="D338">
        <v>55.1</v>
      </c>
      <c r="E338" t="s">
        <v>64</v>
      </c>
    </row>
    <row r="339" spans="1:5" x14ac:dyDescent="0.35">
      <c r="A339" s="1" t="s">
        <v>63</v>
      </c>
      <c r="B339">
        <v>6209500</v>
      </c>
      <c r="C339" s="1">
        <v>44873</v>
      </c>
      <c r="D339">
        <v>56.7</v>
      </c>
      <c r="E339" t="s">
        <v>64</v>
      </c>
    </row>
    <row r="340" spans="1:5" x14ac:dyDescent="0.35">
      <c r="A340" s="1" t="s">
        <v>63</v>
      </c>
      <c r="B340">
        <v>6209500</v>
      </c>
      <c r="C340" s="1">
        <v>44874</v>
      </c>
      <c r="D340">
        <v>56</v>
      </c>
      <c r="E340" t="s">
        <v>64</v>
      </c>
    </row>
    <row r="341" spans="1:5" x14ac:dyDescent="0.35">
      <c r="A341" s="1" t="s">
        <v>63</v>
      </c>
      <c r="B341">
        <v>6209500</v>
      </c>
      <c r="C341" s="1">
        <v>44875</v>
      </c>
      <c r="D341">
        <v>55.5</v>
      </c>
      <c r="E341" t="s">
        <v>64</v>
      </c>
    </row>
    <row r="342" spans="1:5" x14ac:dyDescent="0.35">
      <c r="A342" s="1" t="s">
        <v>63</v>
      </c>
      <c r="B342">
        <v>6209500</v>
      </c>
      <c r="C342" s="1">
        <v>44876</v>
      </c>
      <c r="D342">
        <v>55.1</v>
      </c>
      <c r="E342" t="s">
        <v>64</v>
      </c>
    </row>
    <row r="343" spans="1:5" x14ac:dyDescent="0.35">
      <c r="A343" s="1" t="s">
        <v>63</v>
      </c>
      <c r="B343">
        <v>6209500</v>
      </c>
      <c r="C343" s="1">
        <v>44877</v>
      </c>
      <c r="D343">
        <v>54.7</v>
      </c>
      <c r="E343" t="s">
        <v>64</v>
      </c>
    </row>
    <row r="344" spans="1:5" x14ac:dyDescent="0.35">
      <c r="A344" s="1" t="s">
        <v>63</v>
      </c>
      <c r="B344">
        <v>6209500</v>
      </c>
      <c r="C344" s="1">
        <v>44878</v>
      </c>
      <c r="D344">
        <v>54.4</v>
      </c>
      <c r="E344" t="s">
        <v>64</v>
      </c>
    </row>
    <row r="345" spans="1:5" x14ac:dyDescent="0.35">
      <c r="A345" s="1" t="s">
        <v>63</v>
      </c>
      <c r="B345">
        <v>6209500</v>
      </c>
      <c r="C345" s="1">
        <v>44879</v>
      </c>
      <c r="D345">
        <v>54</v>
      </c>
      <c r="E345" t="s">
        <v>64</v>
      </c>
    </row>
    <row r="346" spans="1:5" x14ac:dyDescent="0.35">
      <c r="A346" s="1" t="s">
        <v>63</v>
      </c>
      <c r="B346">
        <v>6209500</v>
      </c>
      <c r="C346" s="1">
        <v>44880</v>
      </c>
      <c r="D346">
        <v>53.6</v>
      </c>
      <c r="E346" t="s">
        <v>64</v>
      </c>
    </row>
    <row r="347" spans="1:5" x14ac:dyDescent="0.35">
      <c r="A347" s="1" t="s">
        <v>63</v>
      </c>
      <c r="B347">
        <v>6209500</v>
      </c>
      <c r="C347" s="1">
        <v>44881</v>
      </c>
      <c r="D347">
        <v>53.5</v>
      </c>
      <c r="E347" t="s">
        <v>64</v>
      </c>
    </row>
    <row r="348" spans="1:5" x14ac:dyDescent="0.35">
      <c r="A348" s="1" t="s">
        <v>63</v>
      </c>
      <c r="B348">
        <v>6209500</v>
      </c>
      <c r="C348" s="1">
        <v>44882</v>
      </c>
      <c r="D348">
        <v>50.4</v>
      </c>
      <c r="E348" t="s">
        <v>64</v>
      </c>
    </row>
    <row r="349" spans="1:5" x14ac:dyDescent="0.35">
      <c r="A349" s="1" t="s">
        <v>63</v>
      </c>
      <c r="B349">
        <v>6209500</v>
      </c>
      <c r="C349" s="1">
        <v>44883</v>
      </c>
      <c r="D349">
        <v>48.7</v>
      </c>
      <c r="E349" t="s">
        <v>64</v>
      </c>
    </row>
    <row r="350" spans="1:5" x14ac:dyDescent="0.35">
      <c r="A350" s="1" t="s">
        <v>63</v>
      </c>
      <c r="B350">
        <v>6209500</v>
      </c>
      <c r="C350" s="1">
        <v>44884</v>
      </c>
      <c r="D350">
        <v>48.1</v>
      </c>
      <c r="E350" t="s">
        <v>64</v>
      </c>
    </row>
    <row r="351" spans="1:5" x14ac:dyDescent="0.35">
      <c r="A351" s="1" t="s">
        <v>63</v>
      </c>
      <c r="B351">
        <v>6209500</v>
      </c>
      <c r="C351" s="1">
        <v>44885</v>
      </c>
      <c r="D351">
        <v>47.6</v>
      </c>
      <c r="E351" t="s">
        <v>64</v>
      </c>
    </row>
    <row r="352" spans="1:5" x14ac:dyDescent="0.35">
      <c r="A352" s="1" t="s">
        <v>63</v>
      </c>
      <c r="B352">
        <v>6209500</v>
      </c>
      <c r="C352" s="1">
        <v>44886</v>
      </c>
      <c r="D352">
        <v>47.1</v>
      </c>
      <c r="E352" t="s">
        <v>64</v>
      </c>
    </row>
    <row r="353" spans="1:5" x14ac:dyDescent="0.35">
      <c r="A353" s="1" t="s">
        <v>63</v>
      </c>
      <c r="B353">
        <v>6209500</v>
      </c>
      <c r="C353" s="1">
        <v>44887</v>
      </c>
      <c r="D353">
        <v>47.1</v>
      </c>
      <c r="E353" t="s">
        <v>64</v>
      </c>
    </row>
    <row r="354" spans="1:5" x14ac:dyDescent="0.35">
      <c r="A354" s="1" t="s">
        <v>63</v>
      </c>
      <c r="B354">
        <v>6209500</v>
      </c>
      <c r="C354" s="1">
        <v>44888</v>
      </c>
      <c r="D354">
        <v>47.1</v>
      </c>
      <c r="E354" t="s">
        <v>65</v>
      </c>
    </row>
    <row r="355" spans="1:5" x14ac:dyDescent="0.35">
      <c r="A355" s="1" t="s">
        <v>63</v>
      </c>
      <c r="B355">
        <v>6209500</v>
      </c>
      <c r="C355" s="1">
        <v>44889</v>
      </c>
      <c r="D355">
        <v>46.6</v>
      </c>
      <c r="E355" t="s">
        <v>65</v>
      </c>
    </row>
    <row r="356" spans="1:5" x14ac:dyDescent="0.35">
      <c r="A356" s="1" t="s">
        <v>63</v>
      </c>
      <c r="B356">
        <v>6209500</v>
      </c>
      <c r="C356" s="1">
        <v>44890</v>
      </c>
      <c r="D356">
        <v>46.4</v>
      </c>
      <c r="E356" t="s">
        <v>65</v>
      </c>
    </row>
    <row r="357" spans="1:5" x14ac:dyDescent="0.35">
      <c r="A357" s="1" t="s">
        <v>63</v>
      </c>
      <c r="B357">
        <v>6209500</v>
      </c>
      <c r="C357" s="1">
        <v>44891</v>
      </c>
      <c r="D357">
        <v>45.6</v>
      </c>
      <c r="E357" t="s">
        <v>65</v>
      </c>
    </row>
    <row r="358" spans="1:5" x14ac:dyDescent="0.35">
      <c r="A358" s="1" t="s">
        <v>63</v>
      </c>
      <c r="B358">
        <v>6209500</v>
      </c>
      <c r="C358" s="1">
        <v>44892</v>
      </c>
      <c r="D358">
        <v>44.8</v>
      </c>
      <c r="E358" t="s">
        <v>65</v>
      </c>
    </row>
    <row r="359" spans="1:5" x14ac:dyDescent="0.35">
      <c r="A359" s="1" t="s">
        <v>63</v>
      </c>
      <c r="B359">
        <v>6209500</v>
      </c>
      <c r="C359" s="1">
        <v>44893</v>
      </c>
      <c r="D359">
        <v>45.6</v>
      </c>
      <c r="E359" t="s">
        <v>64</v>
      </c>
    </row>
    <row r="360" spans="1:5" x14ac:dyDescent="0.35">
      <c r="A360" s="1" t="s">
        <v>63</v>
      </c>
      <c r="B360">
        <v>6209500</v>
      </c>
      <c r="C360" s="1">
        <v>44894</v>
      </c>
      <c r="D360">
        <v>45</v>
      </c>
      <c r="E360" t="s">
        <v>64</v>
      </c>
    </row>
    <row r="361" spans="1:5" x14ac:dyDescent="0.35">
      <c r="A361" s="1" t="s">
        <v>63</v>
      </c>
      <c r="B361">
        <v>6209500</v>
      </c>
      <c r="C361" s="1">
        <v>44895</v>
      </c>
      <c r="D361">
        <v>44.6</v>
      </c>
      <c r="E361" t="s">
        <v>64</v>
      </c>
    </row>
    <row r="362" spans="1:5" x14ac:dyDescent="0.35">
      <c r="A362" s="1" t="s">
        <v>63</v>
      </c>
      <c r="B362">
        <v>6209500</v>
      </c>
      <c r="C362" s="1">
        <v>44896</v>
      </c>
      <c r="D362">
        <v>44.5</v>
      </c>
      <c r="E362" t="s">
        <v>64</v>
      </c>
    </row>
    <row r="363" spans="1:5" x14ac:dyDescent="0.35">
      <c r="A363" s="1" t="s">
        <v>63</v>
      </c>
      <c r="B363">
        <v>6209500</v>
      </c>
      <c r="C363" s="1">
        <v>44897</v>
      </c>
      <c r="D363">
        <v>44.3</v>
      </c>
      <c r="E363" t="s">
        <v>64</v>
      </c>
    </row>
    <row r="364" spans="1:5" x14ac:dyDescent="0.35">
      <c r="A364" s="1" t="s">
        <v>63</v>
      </c>
      <c r="B364">
        <v>6209500</v>
      </c>
      <c r="C364" s="1">
        <v>44898</v>
      </c>
      <c r="D364">
        <v>43.7</v>
      </c>
      <c r="E364" t="s">
        <v>64</v>
      </c>
    </row>
    <row r="365" spans="1:5" x14ac:dyDescent="0.35">
      <c r="A365" s="1" t="s">
        <v>63</v>
      </c>
      <c r="B365">
        <v>6209500</v>
      </c>
      <c r="C365" s="1">
        <v>44899</v>
      </c>
      <c r="D365">
        <v>43.1</v>
      </c>
      <c r="E365" t="s">
        <v>64</v>
      </c>
    </row>
    <row r="366" spans="1:5" x14ac:dyDescent="0.35">
      <c r="A366" s="1" t="s">
        <v>63</v>
      </c>
      <c r="B366">
        <v>6209500</v>
      </c>
      <c r="C366" s="1">
        <v>44900</v>
      </c>
      <c r="D366">
        <v>43.2</v>
      </c>
      <c r="E366" t="s">
        <v>64</v>
      </c>
    </row>
    <row r="367" spans="1:5" x14ac:dyDescent="0.35">
      <c r="A367" s="1" t="s">
        <v>63</v>
      </c>
      <c r="B367">
        <v>6209500</v>
      </c>
      <c r="C367" s="1">
        <v>44901</v>
      </c>
      <c r="D367">
        <v>42</v>
      </c>
      <c r="E367" t="s">
        <v>64</v>
      </c>
    </row>
    <row r="368" spans="1:5" x14ac:dyDescent="0.35">
      <c r="A368" s="1" t="s">
        <v>63</v>
      </c>
      <c r="B368">
        <v>6209500</v>
      </c>
      <c r="C368" s="1">
        <v>44902</v>
      </c>
      <c r="D368">
        <v>41.8</v>
      </c>
      <c r="E368" t="s">
        <v>65</v>
      </c>
    </row>
    <row r="369" spans="1:5" x14ac:dyDescent="0.35">
      <c r="A369" s="1" t="s">
        <v>63</v>
      </c>
      <c r="B369">
        <v>6209500</v>
      </c>
      <c r="C369" s="1">
        <v>44903</v>
      </c>
      <c r="D369">
        <v>40.799999999999997</v>
      </c>
      <c r="E369" t="s">
        <v>64</v>
      </c>
    </row>
    <row r="370" spans="1:5" x14ac:dyDescent="0.35">
      <c r="A370" s="1" t="s">
        <v>63</v>
      </c>
      <c r="B370">
        <v>6209500</v>
      </c>
      <c r="C370" s="1">
        <v>44904</v>
      </c>
      <c r="D370">
        <v>40.4</v>
      </c>
      <c r="E370" t="s">
        <v>64</v>
      </c>
    </row>
    <row r="371" spans="1:5" x14ac:dyDescent="0.35">
      <c r="A371" s="1" t="s">
        <v>63</v>
      </c>
      <c r="B371">
        <v>6209500</v>
      </c>
      <c r="C371" s="1">
        <v>44905</v>
      </c>
      <c r="D371">
        <v>39.6</v>
      </c>
      <c r="E371" t="s">
        <v>65</v>
      </c>
    </row>
    <row r="372" spans="1:5" x14ac:dyDescent="0.35">
      <c r="A372" s="1" t="s">
        <v>63</v>
      </c>
      <c r="B372">
        <v>6209500</v>
      </c>
      <c r="C372" s="1">
        <v>44906</v>
      </c>
      <c r="D372">
        <v>39.200000000000003</v>
      </c>
      <c r="E372" t="s">
        <v>64</v>
      </c>
    </row>
    <row r="373" spans="1:5" x14ac:dyDescent="0.35">
      <c r="A373" s="1" t="s">
        <v>63</v>
      </c>
      <c r="B373">
        <v>6209500</v>
      </c>
      <c r="C373" s="1">
        <v>44907</v>
      </c>
      <c r="D373">
        <v>37.4</v>
      </c>
      <c r="E373" t="s">
        <v>64</v>
      </c>
    </row>
    <row r="374" spans="1:5" x14ac:dyDescent="0.35">
      <c r="A374" s="1" t="s">
        <v>63</v>
      </c>
      <c r="B374">
        <v>6209500</v>
      </c>
      <c r="C374" s="1">
        <v>44908</v>
      </c>
      <c r="D374">
        <v>37</v>
      </c>
      <c r="E374" t="s">
        <v>64</v>
      </c>
    </row>
    <row r="375" spans="1:5" x14ac:dyDescent="0.35">
      <c r="A375" s="1" t="s">
        <v>63</v>
      </c>
      <c r="B375">
        <v>6209500</v>
      </c>
      <c r="C375" s="1">
        <v>44909</v>
      </c>
      <c r="D375">
        <v>35.6</v>
      </c>
      <c r="E375" t="s">
        <v>64</v>
      </c>
    </row>
    <row r="376" spans="1:5" x14ac:dyDescent="0.35">
      <c r="A376" s="1" t="s">
        <v>63</v>
      </c>
      <c r="B376">
        <v>6209500</v>
      </c>
      <c r="C376" s="1">
        <v>44910</v>
      </c>
      <c r="D376">
        <v>36</v>
      </c>
      <c r="E376" t="s">
        <v>64</v>
      </c>
    </row>
    <row r="377" spans="1:5" x14ac:dyDescent="0.35">
      <c r="A377" s="1" t="s">
        <v>63</v>
      </c>
      <c r="B377">
        <v>6209500</v>
      </c>
      <c r="C377" s="1">
        <v>44911</v>
      </c>
      <c r="D377">
        <v>35.700000000000003</v>
      </c>
      <c r="E377" t="s">
        <v>64</v>
      </c>
    </row>
    <row r="378" spans="1:5" x14ac:dyDescent="0.35">
      <c r="A378" s="1" t="s">
        <v>63</v>
      </c>
      <c r="B378">
        <v>6209500</v>
      </c>
      <c r="C378" s="1">
        <v>44912</v>
      </c>
      <c r="D378">
        <v>35.5</v>
      </c>
      <c r="E378" t="s">
        <v>64</v>
      </c>
    </row>
    <row r="379" spans="1:5" x14ac:dyDescent="0.35">
      <c r="A379" s="1" t="s">
        <v>63</v>
      </c>
      <c r="B379">
        <v>6209500</v>
      </c>
      <c r="C379" s="1">
        <v>44913</v>
      </c>
      <c r="D379">
        <v>35.299999999999997</v>
      </c>
      <c r="E379" t="s">
        <v>64</v>
      </c>
    </row>
    <row r="380" spans="1:5" x14ac:dyDescent="0.35">
      <c r="A380" s="1" t="s">
        <v>63</v>
      </c>
      <c r="B380">
        <v>6209500</v>
      </c>
      <c r="C380" s="1">
        <v>44914</v>
      </c>
      <c r="D380">
        <v>34.9</v>
      </c>
      <c r="E380" t="s">
        <v>64</v>
      </c>
    </row>
    <row r="381" spans="1:5" x14ac:dyDescent="0.35">
      <c r="A381" s="1" t="s">
        <v>63</v>
      </c>
      <c r="B381">
        <v>6209500</v>
      </c>
      <c r="C381" s="1">
        <v>44915</v>
      </c>
      <c r="D381">
        <v>34.299999999999997</v>
      </c>
      <c r="E381" t="s">
        <v>64</v>
      </c>
    </row>
    <row r="382" spans="1:5" x14ac:dyDescent="0.35">
      <c r="A382" s="1" t="s">
        <v>63</v>
      </c>
      <c r="B382">
        <v>6209500</v>
      </c>
      <c r="C382" s="1">
        <v>44916</v>
      </c>
      <c r="D382">
        <v>33</v>
      </c>
      <c r="E382" t="s">
        <v>64</v>
      </c>
    </row>
    <row r="383" spans="1:5" x14ac:dyDescent="0.35">
      <c r="A383" s="1" t="s">
        <v>63</v>
      </c>
      <c r="B383">
        <v>6209500</v>
      </c>
      <c r="C383" s="1">
        <v>44917</v>
      </c>
      <c r="D383">
        <v>32.299999999999997</v>
      </c>
      <c r="E383" t="s">
        <v>64</v>
      </c>
    </row>
    <row r="384" spans="1:5" x14ac:dyDescent="0.35">
      <c r="A384" s="1" t="s">
        <v>63</v>
      </c>
      <c r="B384">
        <v>6209500</v>
      </c>
      <c r="C384" s="1">
        <v>44918</v>
      </c>
      <c r="D384">
        <v>32.9</v>
      </c>
      <c r="E384" t="s">
        <v>64</v>
      </c>
    </row>
    <row r="385" spans="1:5" x14ac:dyDescent="0.35">
      <c r="A385" s="1" t="s">
        <v>63</v>
      </c>
      <c r="B385">
        <v>6209500</v>
      </c>
      <c r="C385" s="1">
        <v>44919</v>
      </c>
      <c r="D385">
        <v>33.299999999999997</v>
      </c>
      <c r="E385" t="s">
        <v>64</v>
      </c>
    </row>
    <row r="386" spans="1:5" x14ac:dyDescent="0.35">
      <c r="A386" s="1" t="s">
        <v>63</v>
      </c>
      <c r="B386">
        <v>6209500</v>
      </c>
      <c r="C386" s="1">
        <v>44920</v>
      </c>
      <c r="D386">
        <v>33.5</v>
      </c>
      <c r="E386" t="s">
        <v>64</v>
      </c>
    </row>
    <row r="387" spans="1:5" x14ac:dyDescent="0.35">
      <c r="A387" s="1" t="s">
        <v>63</v>
      </c>
      <c r="B387">
        <v>6209500</v>
      </c>
      <c r="C387" s="1">
        <v>44921</v>
      </c>
      <c r="D387">
        <v>33.5</v>
      </c>
      <c r="E387" t="s">
        <v>64</v>
      </c>
    </row>
    <row r="388" spans="1:5" x14ac:dyDescent="0.35">
      <c r="A388" s="1" t="s">
        <v>63</v>
      </c>
      <c r="B388">
        <v>6209500</v>
      </c>
      <c r="C388" s="1">
        <v>44922</v>
      </c>
      <c r="D388">
        <v>33.4</v>
      </c>
      <c r="E388" t="s">
        <v>64</v>
      </c>
    </row>
    <row r="389" spans="1:5" x14ac:dyDescent="0.35">
      <c r="A389" s="1" t="s">
        <v>63</v>
      </c>
      <c r="B389">
        <v>6209500</v>
      </c>
      <c r="C389" s="1">
        <v>44923</v>
      </c>
      <c r="D389">
        <v>33.200000000000003</v>
      </c>
      <c r="E389" t="s">
        <v>64</v>
      </c>
    </row>
    <row r="390" spans="1:5" x14ac:dyDescent="0.35">
      <c r="A390" s="1" t="s">
        <v>63</v>
      </c>
      <c r="B390">
        <v>6209500</v>
      </c>
      <c r="C390" s="1">
        <v>44924</v>
      </c>
      <c r="D390">
        <v>33.1</v>
      </c>
      <c r="E390" t="s">
        <v>64</v>
      </c>
    </row>
    <row r="391" spans="1:5" x14ac:dyDescent="0.35">
      <c r="A391" s="1" t="s">
        <v>63</v>
      </c>
      <c r="B391">
        <v>6209500</v>
      </c>
      <c r="C391" s="1">
        <v>44925</v>
      </c>
      <c r="D391">
        <v>33</v>
      </c>
      <c r="E391" t="s">
        <v>64</v>
      </c>
    </row>
    <row r="392" spans="1:5" x14ac:dyDescent="0.35">
      <c r="A392" s="1" t="s">
        <v>63</v>
      </c>
      <c r="B392">
        <v>6209500</v>
      </c>
      <c r="C392" s="1">
        <v>44926</v>
      </c>
      <c r="D392">
        <v>33.1</v>
      </c>
      <c r="E392" t="s">
        <v>64</v>
      </c>
    </row>
    <row r="393" spans="1:5" x14ac:dyDescent="0.35">
      <c r="A393" s="1" t="s">
        <v>63</v>
      </c>
      <c r="B393">
        <v>6209500</v>
      </c>
      <c r="C393" s="1">
        <v>44927</v>
      </c>
      <c r="D393">
        <v>33.299999999999997</v>
      </c>
      <c r="E393" t="s">
        <v>64</v>
      </c>
    </row>
    <row r="394" spans="1:5" x14ac:dyDescent="0.35">
      <c r="A394" s="1" t="s">
        <v>63</v>
      </c>
      <c r="B394">
        <v>6209500</v>
      </c>
      <c r="C394" s="1">
        <v>44928</v>
      </c>
      <c r="D394">
        <v>33.4</v>
      </c>
      <c r="E394" t="s">
        <v>64</v>
      </c>
    </row>
    <row r="395" spans="1:5" x14ac:dyDescent="0.35">
      <c r="A395" s="1" t="s">
        <v>63</v>
      </c>
      <c r="B395">
        <v>6209500</v>
      </c>
      <c r="C395" s="1">
        <v>44929</v>
      </c>
      <c r="D395">
        <v>33.4</v>
      </c>
      <c r="E395" t="s">
        <v>64</v>
      </c>
    </row>
    <row r="396" spans="1:5" x14ac:dyDescent="0.35">
      <c r="A396" s="1" t="s">
        <v>63</v>
      </c>
      <c r="B396">
        <v>6209500</v>
      </c>
      <c r="C396" s="1">
        <v>44930</v>
      </c>
      <c r="D396">
        <v>33.299999999999997</v>
      </c>
      <c r="E396" t="s">
        <v>64</v>
      </c>
    </row>
    <row r="397" spans="1:5" x14ac:dyDescent="0.35">
      <c r="A397" s="1" t="s">
        <v>63</v>
      </c>
      <c r="B397">
        <v>6209500</v>
      </c>
      <c r="C397" s="1">
        <v>44931</v>
      </c>
      <c r="D397">
        <v>32.9</v>
      </c>
      <c r="E397" t="s">
        <v>64</v>
      </c>
    </row>
    <row r="398" spans="1:5" x14ac:dyDescent="0.35">
      <c r="A398" s="1" t="s">
        <v>63</v>
      </c>
      <c r="B398">
        <v>6209500</v>
      </c>
      <c r="C398" s="1">
        <v>44932</v>
      </c>
      <c r="D398">
        <v>32.1</v>
      </c>
      <c r="E398" t="s">
        <v>64</v>
      </c>
    </row>
    <row r="399" spans="1:5" x14ac:dyDescent="0.35">
      <c r="A399" s="1" t="s">
        <v>63</v>
      </c>
      <c r="B399">
        <v>6209500</v>
      </c>
      <c r="C399" s="1">
        <v>44933</v>
      </c>
      <c r="D399">
        <v>31.3</v>
      </c>
      <c r="E399" t="s">
        <v>64</v>
      </c>
    </row>
    <row r="400" spans="1:5" x14ac:dyDescent="0.35">
      <c r="A400" s="1" t="s">
        <v>63</v>
      </c>
      <c r="B400">
        <v>6209500</v>
      </c>
      <c r="C400" s="1">
        <v>44934</v>
      </c>
      <c r="D400">
        <v>31</v>
      </c>
      <c r="E400" t="s">
        <v>64</v>
      </c>
    </row>
    <row r="401" spans="1:5" x14ac:dyDescent="0.35">
      <c r="A401" s="1" t="s">
        <v>63</v>
      </c>
      <c r="B401">
        <v>6209500</v>
      </c>
      <c r="C401" s="1">
        <v>44935</v>
      </c>
      <c r="D401">
        <v>30.9</v>
      </c>
      <c r="E401" t="s">
        <v>64</v>
      </c>
    </row>
    <row r="402" spans="1:5" x14ac:dyDescent="0.35">
      <c r="A402" s="1" t="s">
        <v>63</v>
      </c>
      <c r="B402">
        <v>6209500</v>
      </c>
      <c r="C402" s="1">
        <v>44936</v>
      </c>
      <c r="D402">
        <v>30.9</v>
      </c>
      <c r="E402" t="s">
        <v>64</v>
      </c>
    </row>
    <row r="403" spans="1:5" x14ac:dyDescent="0.35">
      <c r="A403" s="1" t="s">
        <v>63</v>
      </c>
      <c r="B403">
        <v>6209500</v>
      </c>
      <c r="C403" s="1">
        <v>44937</v>
      </c>
      <c r="D403">
        <v>30.9</v>
      </c>
      <c r="E403" t="s">
        <v>64</v>
      </c>
    </row>
    <row r="404" spans="1:5" x14ac:dyDescent="0.35">
      <c r="A404" s="1" t="s">
        <v>63</v>
      </c>
      <c r="B404">
        <v>6209500</v>
      </c>
      <c r="C404" s="1">
        <v>44938</v>
      </c>
      <c r="D404">
        <v>31.4</v>
      </c>
      <c r="E404" t="s">
        <v>64</v>
      </c>
    </row>
    <row r="405" spans="1:5" x14ac:dyDescent="0.35">
      <c r="A405" s="1" t="s">
        <v>63</v>
      </c>
      <c r="B405">
        <v>6209500</v>
      </c>
      <c r="C405" s="1">
        <v>44939</v>
      </c>
      <c r="D405">
        <v>31.8</v>
      </c>
      <c r="E405" t="s">
        <v>65</v>
      </c>
    </row>
    <row r="406" spans="1:5" x14ac:dyDescent="0.35">
      <c r="A406" s="1" t="s">
        <v>63</v>
      </c>
      <c r="B406">
        <v>6209500</v>
      </c>
      <c r="C406" s="1">
        <v>44940</v>
      </c>
      <c r="D406">
        <v>31.8</v>
      </c>
      <c r="E406" t="s">
        <v>65</v>
      </c>
    </row>
    <row r="407" spans="1:5" x14ac:dyDescent="0.35">
      <c r="A407" s="1" t="s">
        <v>63</v>
      </c>
      <c r="B407">
        <v>6209500</v>
      </c>
      <c r="C407" s="1">
        <v>44941</v>
      </c>
      <c r="D407">
        <v>31.4</v>
      </c>
      <c r="E407" t="s">
        <v>65</v>
      </c>
    </row>
    <row r="408" spans="1:5" x14ac:dyDescent="0.35">
      <c r="A408" s="1" t="s">
        <v>63</v>
      </c>
      <c r="B408">
        <v>6209500</v>
      </c>
      <c r="C408" s="1">
        <v>44942</v>
      </c>
      <c r="D408">
        <v>30.8</v>
      </c>
      <c r="E408" t="s">
        <v>64</v>
      </c>
    </row>
    <row r="409" spans="1:5" x14ac:dyDescent="0.35">
      <c r="A409" s="1" t="s">
        <v>63</v>
      </c>
      <c r="B409">
        <v>6209500</v>
      </c>
      <c r="C409" s="1">
        <v>44943</v>
      </c>
      <c r="D409">
        <v>30.6</v>
      </c>
      <c r="E409" t="s">
        <v>64</v>
      </c>
    </row>
    <row r="410" spans="1:5" x14ac:dyDescent="0.35">
      <c r="A410" s="1" t="s">
        <v>63</v>
      </c>
      <c r="B410">
        <v>6209500</v>
      </c>
      <c r="C410" s="1">
        <v>44944</v>
      </c>
      <c r="D410">
        <v>30.3</v>
      </c>
      <c r="E410" t="s">
        <v>64</v>
      </c>
    </row>
    <row r="411" spans="1:5" x14ac:dyDescent="0.35">
      <c r="A411" s="1" t="s">
        <v>63</v>
      </c>
      <c r="B411">
        <v>6209500</v>
      </c>
      <c r="C411" s="1">
        <v>44945</v>
      </c>
      <c r="D411">
        <v>30.1</v>
      </c>
      <c r="E411" t="s">
        <v>64</v>
      </c>
    </row>
    <row r="412" spans="1:5" x14ac:dyDescent="0.35">
      <c r="A412" s="1" t="s">
        <v>63</v>
      </c>
      <c r="B412">
        <v>6209500</v>
      </c>
      <c r="C412" s="1">
        <v>44946</v>
      </c>
      <c r="D412">
        <v>29.9</v>
      </c>
      <c r="E412" t="s">
        <v>64</v>
      </c>
    </row>
    <row r="413" spans="1:5" x14ac:dyDescent="0.35">
      <c r="A413" s="1" t="s">
        <v>63</v>
      </c>
      <c r="B413">
        <v>6209500</v>
      </c>
      <c r="C413" s="1">
        <v>44947</v>
      </c>
      <c r="D413">
        <v>29.8</v>
      </c>
      <c r="E413" t="s">
        <v>64</v>
      </c>
    </row>
    <row r="414" spans="1:5" x14ac:dyDescent="0.35">
      <c r="A414" s="1" t="s">
        <v>63</v>
      </c>
      <c r="B414">
        <v>6209500</v>
      </c>
      <c r="C414" s="1">
        <v>44948</v>
      </c>
      <c r="D414">
        <v>29.6</v>
      </c>
      <c r="E414" t="s">
        <v>64</v>
      </c>
    </row>
    <row r="415" spans="1:5" x14ac:dyDescent="0.35">
      <c r="A415" s="1" t="s">
        <v>63</v>
      </c>
      <c r="B415">
        <v>6209500</v>
      </c>
      <c r="C415" s="1">
        <v>44949</v>
      </c>
      <c r="D415">
        <v>29.5</v>
      </c>
      <c r="E415" t="s">
        <v>64</v>
      </c>
    </row>
    <row r="416" spans="1:5" x14ac:dyDescent="0.35">
      <c r="A416" s="1" t="s">
        <v>63</v>
      </c>
      <c r="B416">
        <v>6209500</v>
      </c>
      <c r="C416" s="1">
        <v>44950</v>
      </c>
      <c r="D416">
        <v>29.4</v>
      </c>
      <c r="E416" t="s">
        <v>64</v>
      </c>
    </row>
    <row r="417" spans="1:5" x14ac:dyDescent="0.35">
      <c r="A417" s="1" t="s">
        <v>63</v>
      </c>
      <c r="B417">
        <v>6209500</v>
      </c>
      <c r="C417" s="1">
        <v>44951</v>
      </c>
      <c r="D417">
        <v>29.4</v>
      </c>
      <c r="E417" t="s">
        <v>64</v>
      </c>
    </row>
    <row r="418" spans="1:5" x14ac:dyDescent="0.35">
      <c r="A418" s="1" t="s">
        <v>63</v>
      </c>
      <c r="B418">
        <v>6209500</v>
      </c>
      <c r="C418" s="1">
        <v>44952</v>
      </c>
      <c r="D418">
        <v>29.3</v>
      </c>
      <c r="E418" t="s">
        <v>64</v>
      </c>
    </row>
    <row r="419" spans="1:5" x14ac:dyDescent="0.35">
      <c r="A419" s="1" t="s">
        <v>63</v>
      </c>
      <c r="B419">
        <v>6209500</v>
      </c>
      <c r="C419" s="1">
        <v>44953</v>
      </c>
      <c r="D419">
        <v>29.1</v>
      </c>
      <c r="E419" t="s">
        <v>64</v>
      </c>
    </row>
    <row r="420" spans="1:5" x14ac:dyDescent="0.35">
      <c r="A420" s="1" t="s">
        <v>63</v>
      </c>
      <c r="B420">
        <v>6209500</v>
      </c>
      <c r="C420" s="1">
        <v>44954</v>
      </c>
      <c r="D420">
        <v>27.9</v>
      </c>
      <c r="E420" t="s">
        <v>64</v>
      </c>
    </row>
    <row r="421" spans="1:5" x14ac:dyDescent="0.35">
      <c r="A421" s="1" t="s">
        <v>63</v>
      </c>
      <c r="B421">
        <v>6209500</v>
      </c>
      <c r="C421" s="1">
        <v>44955</v>
      </c>
      <c r="D421">
        <v>25.5</v>
      </c>
      <c r="E421" t="s">
        <v>64</v>
      </c>
    </row>
    <row r="422" spans="1:5" x14ac:dyDescent="0.35">
      <c r="A422" s="1" t="s">
        <v>63</v>
      </c>
      <c r="B422">
        <v>6209500</v>
      </c>
      <c r="C422" s="1">
        <v>44956</v>
      </c>
      <c r="D422">
        <v>24.4</v>
      </c>
      <c r="E422" t="s">
        <v>64</v>
      </c>
    </row>
    <row r="423" spans="1:5" x14ac:dyDescent="0.35">
      <c r="A423" s="1" t="s">
        <v>63</v>
      </c>
      <c r="B423">
        <v>6209500</v>
      </c>
      <c r="C423" s="1">
        <v>44957</v>
      </c>
      <c r="D423">
        <v>25.7</v>
      </c>
      <c r="E423" t="s">
        <v>64</v>
      </c>
    </row>
    <row r="424" spans="1:5" x14ac:dyDescent="0.35">
      <c r="A424" s="1" t="s">
        <v>63</v>
      </c>
      <c r="B424">
        <v>6209500</v>
      </c>
      <c r="C424" s="1">
        <v>44958</v>
      </c>
      <c r="D424">
        <v>26.2</v>
      </c>
      <c r="E424" t="s">
        <v>64</v>
      </c>
    </row>
    <row r="425" spans="1:5" x14ac:dyDescent="0.35">
      <c r="A425" s="1" t="s">
        <v>63</v>
      </c>
      <c r="B425">
        <v>6209500</v>
      </c>
      <c r="C425" s="1">
        <v>44959</v>
      </c>
      <c r="D425">
        <v>26.5</v>
      </c>
      <c r="E425" t="s">
        <v>64</v>
      </c>
    </row>
    <row r="426" spans="1:5" x14ac:dyDescent="0.35">
      <c r="A426" s="1" t="s">
        <v>63</v>
      </c>
      <c r="B426">
        <v>6209500</v>
      </c>
      <c r="C426" s="1">
        <v>44960</v>
      </c>
      <c r="D426">
        <v>26.5</v>
      </c>
      <c r="E426" t="s">
        <v>64</v>
      </c>
    </row>
    <row r="427" spans="1:5" x14ac:dyDescent="0.35">
      <c r="A427" s="1" t="s">
        <v>63</v>
      </c>
      <c r="B427">
        <v>6209500</v>
      </c>
      <c r="C427" s="1">
        <v>44961</v>
      </c>
      <c r="D427">
        <v>26.2</v>
      </c>
      <c r="E427" t="s">
        <v>64</v>
      </c>
    </row>
    <row r="428" spans="1:5" x14ac:dyDescent="0.35">
      <c r="A428" s="1" t="s">
        <v>63</v>
      </c>
      <c r="B428">
        <v>6209500</v>
      </c>
      <c r="C428" s="1">
        <v>44962</v>
      </c>
      <c r="D428">
        <v>26.2</v>
      </c>
      <c r="E428" t="s">
        <v>64</v>
      </c>
    </row>
    <row r="429" spans="1:5" x14ac:dyDescent="0.35">
      <c r="A429" s="1" t="s">
        <v>63</v>
      </c>
      <c r="B429">
        <v>6209500</v>
      </c>
      <c r="C429" s="1">
        <v>44963</v>
      </c>
      <c r="D429">
        <v>26.3</v>
      </c>
      <c r="E429" t="s">
        <v>65</v>
      </c>
    </row>
    <row r="430" spans="1:5" x14ac:dyDescent="0.35">
      <c r="A430" s="1" t="s">
        <v>63</v>
      </c>
      <c r="B430">
        <v>6209500</v>
      </c>
      <c r="C430" s="1">
        <v>44964</v>
      </c>
      <c r="D430">
        <v>26.2</v>
      </c>
      <c r="E430" t="s">
        <v>65</v>
      </c>
    </row>
    <row r="431" spans="1:5" x14ac:dyDescent="0.35">
      <c r="A431" s="1" t="s">
        <v>63</v>
      </c>
      <c r="B431">
        <v>6209500</v>
      </c>
      <c r="C431" s="1">
        <v>44965</v>
      </c>
      <c r="D431">
        <v>26.2</v>
      </c>
      <c r="E431" t="s">
        <v>65</v>
      </c>
    </row>
    <row r="432" spans="1:5" x14ac:dyDescent="0.35">
      <c r="A432" s="1" t="s">
        <v>63</v>
      </c>
      <c r="B432">
        <v>6209500</v>
      </c>
      <c r="C432" s="1">
        <v>44966</v>
      </c>
      <c r="D432">
        <v>25.9</v>
      </c>
      <c r="E432" t="s">
        <v>64</v>
      </c>
    </row>
    <row r="433" spans="1:5" x14ac:dyDescent="0.35">
      <c r="A433" s="1" t="s">
        <v>63</v>
      </c>
      <c r="B433">
        <v>6209500</v>
      </c>
      <c r="C433" s="1">
        <v>44967</v>
      </c>
      <c r="D433">
        <v>26.8</v>
      </c>
      <c r="E433" t="s">
        <v>65</v>
      </c>
    </row>
    <row r="434" spans="1:5" x14ac:dyDescent="0.35">
      <c r="A434" s="1" t="s">
        <v>63</v>
      </c>
      <c r="B434">
        <v>6209500</v>
      </c>
      <c r="C434" s="1">
        <v>44968</v>
      </c>
      <c r="D434">
        <v>26.3</v>
      </c>
      <c r="E434" t="s">
        <v>65</v>
      </c>
    </row>
    <row r="435" spans="1:5" x14ac:dyDescent="0.35">
      <c r="A435" s="1" t="s">
        <v>63</v>
      </c>
      <c r="B435">
        <v>6209500</v>
      </c>
      <c r="C435" s="1">
        <v>44969</v>
      </c>
      <c r="D435">
        <v>26.5</v>
      </c>
      <c r="E435" t="s">
        <v>65</v>
      </c>
    </row>
    <row r="436" spans="1:5" x14ac:dyDescent="0.35">
      <c r="A436" s="1" t="s">
        <v>63</v>
      </c>
      <c r="B436">
        <v>6209500</v>
      </c>
      <c r="C436" s="1">
        <v>44970</v>
      </c>
      <c r="D436">
        <v>26.3</v>
      </c>
      <c r="E436" t="s">
        <v>65</v>
      </c>
    </row>
    <row r="437" spans="1:5" x14ac:dyDescent="0.35">
      <c r="A437" s="1" t="s">
        <v>63</v>
      </c>
      <c r="B437">
        <v>6209500</v>
      </c>
      <c r="C437" s="1">
        <v>44971</v>
      </c>
      <c r="D437">
        <v>26.2</v>
      </c>
      <c r="E437" t="s">
        <v>64</v>
      </c>
    </row>
    <row r="438" spans="1:5" x14ac:dyDescent="0.35">
      <c r="A438" s="1" t="s">
        <v>63</v>
      </c>
      <c r="B438">
        <v>6209500</v>
      </c>
      <c r="C438" s="1">
        <v>44972</v>
      </c>
      <c r="D438">
        <v>25.9</v>
      </c>
      <c r="E438" t="s">
        <v>64</v>
      </c>
    </row>
    <row r="439" spans="1:5" x14ac:dyDescent="0.35">
      <c r="A439" s="1" t="s">
        <v>63</v>
      </c>
      <c r="B439">
        <v>6209500</v>
      </c>
      <c r="C439" s="1">
        <v>44973</v>
      </c>
      <c r="D439">
        <v>25.5</v>
      </c>
      <c r="E439" t="s">
        <v>64</v>
      </c>
    </row>
    <row r="440" spans="1:5" x14ac:dyDescent="0.35">
      <c r="A440" s="1" t="s">
        <v>63</v>
      </c>
      <c r="B440">
        <v>6209500</v>
      </c>
      <c r="C440" s="1">
        <v>44974</v>
      </c>
      <c r="D440">
        <v>25.4</v>
      </c>
      <c r="E440" t="s">
        <v>64</v>
      </c>
    </row>
    <row r="441" spans="1:5" x14ac:dyDescent="0.35">
      <c r="A441" s="1" t="s">
        <v>63</v>
      </c>
      <c r="B441">
        <v>6209500</v>
      </c>
      <c r="C441" s="1">
        <v>44975</v>
      </c>
      <c r="D441">
        <v>25.3</v>
      </c>
      <c r="E441" t="s">
        <v>64</v>
      </c>
    </row>
    <row r="442" spans="1:5" x14ac:dyDescent="0.35">
      <c r="A442" s="1" t="s">
        <v>63</v>
      </c>
      <c r="B442">
        <v>6209500</v>
      </c>
      <c r="C442" s="1">
        <v>44976</v>
      </c>
      <c r="D442">
        <v>25.2</v>
      </c>
      <c r="E442" t="s">
        <v>64</v>
      </c>
    </row>
    <row r="443" spans="1:5" x14ac:dyDescent="0.35">
      <c r="A443" s="1" t="s">
        <v>63</v>
      </c>
      <c r="B443">
        <v>6209500</v>
      </c>
      <c r="C443" s="1">
        <v>44977</v>
      </c>
      <c r="D443">
        <v>25.1</v>
      </c>
      <c r="E443" t="s">
        <v>64</v>
      </c>
    </row>
    <row r="444" spans="1:5" x14ac:dyDescent="0.35">
      <c r="A444" s="1" t="s">
        <v>63</v>
      </c>
      <c r="B444">
        <v>6209500</v>
      </c>
      <c r="C444" s="1">
        <v>44978</v>
      </c>
      <c r="D444">
        <v>25</v>
      </c>
      <c r="E444" t="s">
        <v>64</v>
      </c>
    </row>
    <row r="445" spans="1:5" x14ac:dyDescent="0.35">
      <c r="A445" s="1" t="s">
        <v>63</v>
      </c>
      <c r="B445">
        <v>6209500</v>
      </c>
      <c r="C445" s="1">
        <v>44979</v>
      </c>
      <c r="D445">
        <v>24.7</v>
      </c>
      <c r="E445" t="s">
        <v>64</v>
      </c>
    </row>
    <row r="446" spans="1:5" x14ac:dyDescent="0.35">
      <c r="A446" s="1" t="s">
        <v>63</v>
      </c>
      <c r="B446">
        <v>6209500</v>
      </c>
      <c r="C446" s="1">
        <v>44980</v>
      </c>
      <c r="D446">
        <v>24.4</v>
      </c>
      <c r="E446" t="s">
        <v>64</v>
      </c>
    </row>
    <row r="447" spans="1:5" x14ac:dyDescent="0.35">
      <c r="A447" s="1" t="s">
        <v>63</v>
      </c>
      <c r="B447">
        <v>6209500</v>
      </c>
      <c r="C447" s="1">
        <v>44981</v>
      </c>
      <c r="D447">
        <v>24.3</v>
      </c>
      <c r="E447" t="s">
        <v>64</v>
      </c>
    </row>
    <row r="448" spans="1:5" x14ac:dyDescent="0.35">
      <c r="A448" s="1" t="s">
        <v>63</v>
      </c>
      <c r="B448">
        <v>6209500</v>
      </c>
      <c r="C448" s="1">
        <v>44982</v>
      </c>
      <c r="D448">
        <v>24.4</v>
      </c>
      <c r="E448" t="s">
        <v>64</v>
      </c>
    </row>
    <row r="449" spans="1:5" x14ac:dyDescent="0.35">
      <c r="A449" s="1" t="s">
        <v>63</v>
      </c>
      <c r="B449">
        <v>6209500</v>
      </c>
      <c r="C449" s="1">
        <v>44983</v>
      </c>
      <c r="D449">
        <v>24.4</v>
      </c>
      <c r="E449" t="s">
        <v>64</v>
      </c>
    </row>
    <row r="450" spans="1:5" x14ac:dyDescent="0.35">
      <c r="A450" s="1" t="s">
        <v>63</v>
      </c>
      <c r="B450">
        <v>6209500</v>
      </c>
      <c r="C450" s="1">
        <v>44984</v>
      </c>
      <c r="D450">
        <v>24.5</v>
      </c>
      <c r="E450" t="s">
        <v>64</v>
      </c>
    </row>
    <row r="451" spans="1:5" x14ac:dyDescent="0.35">
      <c r="A451" s="1" t="s">
        <v>63</v>
      </c>
      <c r="B451">
        <v>6209500</v>
      </c>
      <c r="C451" s="1">
        <v>44985</v>
      </c>
      <c r="D451">
        <v>24.5</v>
      </c>
      <c r="E451" t="s">
        <v>64</v>
      </c>
    </row>
    <row r="452" spans="1:5" x14ac:dyDescent="0.35">
      <c r="A452" s="1" t="s">
        <v>63</v>
      </c>
      <c r="B452">
        <v>6209500</v>
      </c>
      <c r="C452" s="1">
        <v>44986</v>
      </c>
      <c r="D452">
        <v>24.5</v>
      </c>
      <c r="E452" t="s">
        <v>64</v>
      </c>
    </row>
    <row r="453" spans="1:5" x14ac:dyDescent="0.35">
      <c r="A453" s="1" t="s">
        <v>63</v>
      </c>
      <c r="B453">
        <v>6209500</v>
      </c>
      <c r="C453" s="1">
        <v>44987</v>
      </c>
      <c r="D453">
        <v>24.4</v>
      </c>
      <c r="E453" t="s">
        <v>64</v>
      </c>
    </row>
    <row r="454" spans="1:5" x14ac:dyDescent="0.35">
      <c r="A454" s="1" t="s">
        <v>63</v>
      </c>
      <c r="B454">
        <v>6209500</v>
      </c>
      <c r="C454" s="1">
        <v>44988</v>
      </c>
      <c r="D454">
        <v>24.3</v>
      </c>
      <c r="E454" t="s">
        <v>64</v>
      </c>
    </row>
    <row r="455" spans="1:5" x14ac:dyDescent="0.35">
      <c r="A455" s="1" t="s">
        <v>63</v>
      </c>
      <c r="B455">
        <v>6209500</v>
      </c>
      <c r="C455" s="1">
        <v>44989</v>
      </c>
      <c r="D455">
        <v>24.3</v>
      </c>
      <c r="E455" t="s">
        <v>64</v>
      </c>
    </row>
    <row r="456" spans="1:5" x14ac:dyDescent="0.35">
      <c r="A456" s="1" t="s">
        <v>63</v>
      </c>
      <c r="B456">
        <v>6209500</v>
      </c>
      <c r="C456" s="1">
        <v>44990</v>
      </c>
      <c r="D456">
        <v>24.3</v>
      </c>
      <c r="E456" t="s">
        <v>64</v>
      </c>
    </row>
    <row r="457" spans="1:5" x14ac:dyDescent="0.35">
      <c r="A457" s="1" t="s">
        <v>63</v>
      </c>
      <c r="B457">
        <v>6209500</v>
      </c>
      <c r="C457" s="1">
        <v>44991</v>
      </c>
      <c r="D457">
        <v>24.2</v>
      </c>
      <c r="E457" t="s">
        <v>64</v>
      </c>
    </row>
    <row r="458" spans="1:5" x14ac:dyDescent="0.35">
      <c r="A458" s="1" t="s">
        <v>63</v>
      </c>
      <c r="B458">
        <v>6209500</v>
      </c>
      <c r="C458" s="1">
        <v>44992</v>
      </c>
      <c r="D458">
        <v>24.2</v>
      </c>
      <c r="E458" t="s">
        <v>64</v>
      </c>
    </row>
    <row r="459" spans="1:5" x14ac:dyDescent="0.35">
      <c r="A459" s="1" t="s">
        <v>63</v>
      </c>
      <c r="B459">
        <v>6209500</v>
      </c>
      <c r="C459" s="1">
        <v>44993</v>
      </c>
      <c r="D459">
        <v>24.1</v>
      </c>
      <c r="E459" t="s">
        <v>64</v>
      </c>
    </row>
    <row r="460" spans="1:5" x14ac:dyDescent="0.35">
      <c r="A460" s="1" t="s">
        <v>63</v>
      </c>
      <c r="B460">
        <v>6209500</v>
      </c>
      <c r="C460" s="1">
        <v>44994</v>
      </c>
      <c r="D460">
        <v>24.1</v>
      </c>
      <c r="E460" t="s">
        <v>64</v>
      </c>
    </row>
    <row r="461" spans="1:5" x14ac:dyDescent="0.35">
      <c r="A461" s="1" t="s">
        <v>63</v>
      </c>
      <c r="B461">
        <v>6209500</v>
      </c>
      <c r="C461" s="1">
        <v>44995</v>
      </c>
      <c r="D461">
        <v>24.1</v>
      </c>
      <c r="E461" t="s">
        <v>64</v>
      </c>
    </row>
    <row r="462" spans="1:5" x14ac:dyDescent="0.35">
      <c r="A462" s="1" t="s">
        <v>63</v>
      </c>
      <c r="B462">
        <v>6209500</v>
      </c>
      <c r="C462" s="1">
        <v>44996</v>
      </c>
      <c r="D462">
        <v>24.1</v>
      </c>
      <c r="E462" t="s">
        <v>64</v>
      </c>
    </row>
    <row r="463" spans="1:5" x14ac:dyDescent="0.35">
      <c r="A463" s="1" t="s">
        <v>63</v>
      </c>
      <c r="B463">
        <v>6209500</v>
      </c>
      <c r="C463" s="1">
        <v>44997</v>
      </c>
      <c r="D463">
        <v>24</v>
      </c>
      <c r="E463" t="s">
        <v>64</v>
      </c>
    </row>
    <row r="464" spans="1:5" x14ac:dyDescent="0.35">
      <c r="A464" s="1" t="s">
        <v>63</v>
      </c>
      <c r="B464">
        <v>6209500</v>
      </c>
      <c r="C464" s="1">
        <v>44998</v>
      </c>
      <c r="D464">
        <v>24</v>
      </c>
      <c r="E464" t="s">
        <v>64</v>
      </c>
    </row>
    <row r="465" spans="1:5" x14ac:dyDescent="0.35">
      <c r="A465" s="1" t="s">
        <v>63</v>
      </c>
      <c r="B465">
        <v>6209500</v>
      </c>
      <c r="C465" s="1">
        <v>44999</v>
      </c>
      <c r="D465">
        <v>24</v>
      </c>
      <c r="E465" t="s">
        <v>64</v>
      </c>
    </row>
    <row r="466" spans="1:5" x14ac:dyDescent="0.35">
      <c r="A466" s="1" t="s">
        <v>63</v>
      </c>
      <c r="B466">
        <v>6209500</v>
      </c>
      <c r="C466" s="1">
        <v>45000</v>
      </c>
      <c r="D466">
        <v>24</v>
      </c>
      <c r="E466" t="s">
        <v>64</v>
      </c>
    </row>
    <row r="467" spans="1:5" x14ac:dyDescent="0.35">
      <c r="A467" s="1" t="s">
        <v>63</v>
      </c>
      <c r="B467">
        <v>6209500</v>
      </c>
      <c r="C467" s="1">
        <v>45001</v>
      </c>
      <c r="D467">
        <v>23.9</v>
      </c>
      <c r="E467" t="s">
        <v>64</v>
      </c>
    </row>
    <row r="468" spans="1:5" x14ac:dyDescent="0.35">
      <c r="A468" s="1" t="s">
        <v>63</v>
      </c>
      <c r="B468">
        <v>6209500</v>
      </c>
      <c r="C468" s="1">
        <v>45002</v>
      </c>
      <c r="D468">
        <v>23.8</v>
      </c>
      <c r="E468" t="s">
        <v>64</v>
      </c>
    </row>
    <row r="469" spans="1:5" x14ac:dyDescent="0.35">
      <c r="A469" s="1" t="s">
        <v>63</v>
      </c>
      <c r="B469">
        <v>6209500</v>
      </c>
      <c r="C469" s="1">
        <v>45003</v>
      </c>
      <c r="D469">
        <v>23.7</v>
      </c>
      <c r="E469" t="s">
        <v>64</v>
      </c>
    </row>
    <row r="470" spans="1:5" x14ac:dyDescent="0.35">
      <c r="A470" s="1" t="s">
        <v>63</v>
      </c>
      <c r="B470">
        <v>6209500</v>
      </c>
      <c r="C470" s="1">
        <v>45004</v>
      </c>
      <c r="D470">
        <v>23.6</v>
      </c>
      <c r="E470" t="s">
        <v>64</v>
      </c>
    </row>
    <row r="471" spans="1:5" x14ac:dyDescent="0.35">
      <c r="A471" s="1" t="s">
        <v>63</v>
      </c>
      <c r="B471">
        <v>6209500</v>
      </c>
      <c r="C471" s="1">
        <v>45005</v>
      </c>
      <c r="D471">
        <v>23.5</v>
      </c>
      <c r="E471" t="s">
        <v>64</v>
      </c>
    </row>
    <row r="472" spans="1:5" x14ac:dyDescent="0.35">
      <c r="A472" s="1" t="s">
        <v>63</v>
      </c>
      <c r="B472">
        <v>6209500</v>
      </c>
      <c r="C472" s="1">
        <v>45006</v>
      </c>
      <c r="D472">
        <v>23.5</v>
      </c>
      <c r="E472" t="s">
        <v>64</v>
      </c>
    </row>
    <row r="473" spans="1:5" x14ac:dyDescent="0.35">
      <c r="A473" s="1" t="s">
        <v>63</v>
      </c>
      <c r="B473">
        <v>6209500</v>
      </c>
      <c r="C473" s="1">
        <v>45007</v>
      </c>
      <c r="D473">
        <v>23.5</v>
      </c>
      <c r="E473" t="s">
        <v>64</v>
      </c>
    </row>
    <row r="474" spans="1:5" x14ac:dyDescent="0.35">
      <c r="A474" s="1" t="s">
        <v>63</v>
      </c>
      <c r="B474">
        <v>6209500</v>
      </c>
      <c r="C474" s="1">
        <v>45008</v>
      </c>
      <c r="D474">
        <v>23.5</v>
      </c>
      <c r="E474" t="s">
        <v>64</v>
      </c>
    </row>
    <row r="475" spans="1:5" x14ac:dyDescent="0.35">
      <c r="A475" s="1" t="s">
        <v>63</v>
      </c>
      <c r="B475">
        <v>6209500</v>
      </c>
      <c r="C475" s="1">
        <v>45009</v>
      </c>
      <c r="D475">
        <v>23.6</v>
      </c>
      <c r="E475" t="s">
        <v>64</v>
      </c>
    </row>
    <row r="476" spans="1:5" x14ac:dyDescent="0.35">
      <c r="A476" s="1" t="s">
        <v>63</v>
      </c>
      <c r="B476">
        <v>6209500</v>
      </c>
      <c r="C476" s="1">
        <v>45010</v>
      </c>
      <c r="D476">
        <v>23.6</v>
      </c>
      <c r="E476" t="s">
        <v>64</v>
      </c>
    </row>
    <row r="477" spans="1:5" x14ac:dyDescent="0.35">
      <c r="A477" s="1" t="s">
        <v>63</v>
      </c>
      <c r="B477">
        <v>6209500</v>
      </c>
      <c r="C477" s="1">
        <v>45011</v>
      </c>
      <c r="D477">
        <v>23.6</v>
      </c>
      <c r="E477" t="s">
        <v>64</v>
      </c>
    </row>
    <row r="478" spans="1:5" x14ac:dyDescent="0.35">
      <c r="A478" s="1" t="s">
        <v>63</v>
      </c>
      <c r="B478">
        <v>6209500</v>
      </c>
      <c r="C478" s="1">
        <v>45012</v>
      </c>
      <c r="D478">
        <v>23.7</v>
      </c>
      <c r="E478" t="s">
        <v>64</v>
      </c>
    </row>
    <row r="479" spans="1:5" x14ac:dyDescent="0.35">
      <c r="A479" s="1" t="s">
        <v>63</v>
      </c>
      <c r="B479">
        <v>6209500</v>
      </c>
      <c r="C479" s="1">
        <v>45013</v>
      </c>
      <c r="D479">
        <v>23.7</v>
      </c>
      <c r="E479" t="s">
        <v>64</v>
      </c>
    </row>
    <row r="480" spans="1:5" x14ac:dyDescent="0.35">
      <c r="A480" s="1" t="s">
        <v>63</v>
      </c>
      <c r="B480">
        <v>6209500</v>
      </c>
      <c r="C480" s="1">
        <v>45014</v>
      </c>
      <c r="D480">
        <v>23.8</v>
      </c>
      <c r="E480" t="s">
        <v>64</v>
      </c>
    </row>
    <row r="481" spans="1:5" x14ac:dyDescent="0.35">
      <c r="A481" s="1" t="s">
        <v>63</v>
      </c>
      <c r="B481">
        <v>6209500</v>
      </c>
      <c r="C481" s="1">
        <v>45015</v>
      </c>
      <c r="D481">
        <v>23.8</v>
      </c>
      <c r="E481" t="s">
        <v>65</v>
      </c>
    </row>
    <row r="482" spans="1:5" x14ac:dyDescent="0.35">
      <c r="A482" s="1" t="s">
        <v>63</v>
      </c>
      <c r="B482">
        <v>6209500</v>
      </c>
      <c r="C482" s="1">
        <v>45016</v>
      </c>
      <c r="D482">
        <v>23.8</v>
      </c>
      <c r="E482" t="s">
        <v>65</v>
      </c>
    </row>
    <row r="483" spans="1:5" x14ac:dyDescent="0.35">
      <c r="A483" s="1" t="s">
        <v>63</v>
      </c>
      <c r="B483">
        <v>6209500</v>
      </c>
      <c r="C483" s="1">
        <v>45017</v>
      </c>
      <c r="D483">
        <v>23.8</v>
      </c>
      <c r="E483" t="s">
        <v>65</v>
      </c>
    </row>
    <row r="484" spans="1:5" x14ac:dyDescent="0.35">
      <c r="A484" s="1" t="s">
        <v>63</v>
      </c>
      <c r="B484">
        <v>6209500</v>
      </c>
      <c r="C484" s="1">
        <v>45018</v>
      </c>
      <c r="D484">
        <v>23.8</v>
      </c>
      <c r="E484" t="s">
        <v>65</v>
      </c>
    </row>
    <row r="485" spans="1:5" x14ac:dyDescent="0.35">
      <c r="A485" s="1" t="s">
        <v>63</v>
      </c>
      <c r="B485">
        <v>6209500</v>
      </c>
      <c r="C485" s="1">
        <v>45019</v>
      </c>
      <c r="D485">
        <v>22.8</v>
      </c>
      <c r="E485" t="s">
        <v>64</v>
      </c>
    </row>
    <row r="486" spans="1:5" x14ac:dyDescent="0.35">
      <c r="A486" s="1" t="s">
        <v>63</v>
      </c>
      <c r="B486">
        <v>6209500</v>
      </c>
      <c r="C486" s="1">
        <v>45020</v>
      </c>
      <c r="D486">
        <v>22.7</v>
      </c>
      <c r="E486" t="s">
        <v>64</v>
      </c>
    </row>
    <row r="487" spans="1:5" x14ac:dyDescent="0.35">
      <c r="A487" s="1" t="s">
        <v>63</v>
      </c>
      <c r="B487">
        <v>6209500</v>
      </c>
      <c r="C487" s="1">
        <v>45021</v>
      </c>
      <c r="D487">
        <v>22.8</v>
      </c>
      <c r="E487" t="s">
        <v>64</v>
      </c>
    </row>
    <row r="488" spans="1:5" x14ac:dyDescent="0.35">
      <c r="A488" s="1" t="s">
        <v>63</v>
      </c>
      <c r="B488">
        <v>6209500</v>
      </c>
      <c r="C488" s="1">
        <v>45022</v>
      </c>
      <c r="D488">
        <v>23.4</v>
      </c>
      <c r="E488" t="s">
        <v>64</v>
      </c>
    </row>
    <row r="489" spans="1:5" x14ac:dyDescent="0.35">
      <c r="A489" s="1" t="s">
        <v>63</v>
      </c>
      <c r="B489">
        <v>6209500</v>
      </c>
      <c r="C489" s="1">
        <v>45023</v>
      </c>
      <c r="D489">
        <v>24.2</v>
      </c>
      <c r="E489" t="s">
        <v>65</v>
      </c>
    </row>
    <row r="490" spans="1:5" x14ac:dyDescent="0.35">
      <c r="A490" s="1" t="s">
        <v>63</v>
      </c>
      <c r="B490">
        <v>6209500</v>
      </c>
      <c r="C490" s="1">
        <v>45024</v>
      </c>
      <c r="D490">
        <v>24</v>
      </c>
      <c r="E490" t="s">
        <v>65</v>
      </c>
    </row>
    <row r="491" spans="1:5" x14ac:dyDescent="0.35">
      <c r="A491" s="1" t="s">
        <v>63</v>
      </c>
      <c r="B491">
        <v>6209500</v>
      </c>
      <c r="C491" s="1">
        <v>45025</v>
      </c>
      <c r="D491">
        <v>24.7</v>
      </c>
      <c r="E491" t="s">
        <v>65</v>
      </c>
    </row>
    <row r="492" spans="1:5" x14ac:dyDescent="0.35">
      <c r="A492" s="1" t="s">
        <v>63</v>
      </c>
      <c r="B492">
        <v>6209500</v>
      </c>
      <c r="C492" s="1">
        <v>45026</v>
      </c>
      <c r="D492">
        <v>27.2</v>
      </c>
      <c r="E492" t="s">
        <v>65</v>
      </c>
    </row>
    <row r="493" spans="1:5" x14ac:dyDescent="0.35">
      <c r="A493" s="1" t="s">
        <v>63</v>
      </c>
      <c r="B493">
        <v>6209500</v>
      </c>
      <c r="C493" s="1">
        <v>45027</v>
      </c>
      <c r="D493">
        <v>33.9</v>
      </c>
      <c r="E493" t="s">
        <v>65</v>
      </c>
    </row>
    <row r="494" spans="1:5" x14ac:dyDescent="0.35">
      <c r="A494" s="1" t="s">
        <v>63</v>
      </c>
      <c r="B494">
        <v>6209500</v>
      </c>
      <c r="C494" s="1">
        <v>45028</v>
      </c>
      <c r="D494">
        <v>34.1</v>
      </c>
      <c r="E494" t="s">
        <v>65</v>
      </c>
    </row>
    <row r="495" spans="1:5" x14ac:dyDescent="0.35">
      <c r="A495" s="1" t="s">
        <v>63</v>
      </c>
      <c r="B495">
        <v>6209500</v>
      </c>
      <c r="C495" s="1">
        <v>45029</v>
      </c>
      <c r="D495">
        <v>31.1</v>
      </c>
      <c r="E495" t="s">
        <v>65</v>
      </c>
    </row>
    <row r="496" spans="1:5" x14ac:dyDescent="0.35">
      <c r="A496" s="1" t="s">
        <v>63</v>
      </c>
      <c r="B496">
        <v>6209500</v>
      </c>
      <c r="C496" s="1">
        <v>45030</v>
      </c>
      <c r="D496">
        <v>26.6</v>
      </c>
      <c r="E496" t="s">
        <v>64</v>
      </c>
    </row>
    <row r="497" spans="1:5" x14ac:dyDescent="0.35">
      <c r="A497" s="1" t="s">
        <v>63</v>
      </c>
      <c r="B497">
        <v>6209500</v>
      </c>
      <c r="C497" s="1">
        <v>45031</v>
      </c>
      <c r="D497">
        <v>25.2</v>
      </c>
      <c r="E497" t="s">
        <v>64</v>
      </c>
    </row>
    <row r="498" spans="1:5" x14ac:dyDescent="0.35">
      <c r="A498" s="1" t="s">
        <v>63</v>
      </c>
      <c r="B498">
        <v>6209500</v>
      </c>
      <c r="C498" s="1">
        <v>45032</v>
      </c>
      <c r="D498">
        <v>27.9</v>
      </c>
      <c r="E498" t="s">
        <v>64</v>
      </c>
    </row>
    <row r="499" spans="1:5" x14ac:dyDescent="0.35">
      <c r="A499" s="1" t="s">
        <v>63</v>
      </c>
      <c r="B499">
        <v>6209500</v>
      </c>
      <c r="C499" s="1">
        <v>45033</v>
      </c>
      <c r="D499">
        <v>29.2</v>
      </c>
      <c r="E499" t="s">
        <v>65</v>
      </c>
    </row>
    <row r="500" spans="1:5" x14ac:dyDescent="0.35">
      <c r="A500" s="1" t="s">
        <v>63</v>
      </c>
      <c r="B500">
        <v>6209500</v>
      </c>
      <c r="C500" s="1">
        <v>45034</v>
      </c>
      <c r="D500">
        <v>29.1</v>
      </c>
      <c r="E500" t="s">
        <v>65</v>
      </c>
    </row>
    <row r="501" spans="1:5" x14ac:dyDescent="0.35">
      <c r="A501" s="1" t="s">
        <v>63</v>
      </c>
      <c r="B501">
        <v>6209500</v>
      </c>
      <c r="C501" s="1">
        <v>45035</v>
      </c>
      <c r="D501">
        <v>27.5</v>
      </c>
      <c r="E501" t="s">
        <v>64</v>
      </c>
    </row>
    <row r="502" spans="1:5" x14ac:dyDescent="0.35">
      <c r="A502" s="1" t="s">
        <v>63</v>
      </c>
      <c r="B502">
        <v>6209500</v>
      </c>
      <c r="C502" s="1">
        <v>45036</v>
      </c>
      <c r="D502">
        <v>25</v>
      </c>
      <c r="E502" t="s">
        <v>64</v>
      </c>
    </row>
    <row r="503" spans="1:5" x14ac:dyDescent="0.35">
      <c r="A503" s="1" t="s">
        <v>63</v>
      </c>
      <c r="B503">
        <v>6209500</v>
      </c>
      <c r="C503" s="1">
        <v>45037</v>
      </c>
      <c r="D503">
        <v>24.4</v>
      </c>
      <c r="E503" t="s">
        <v>64</v>
      </c>
    </row>
    <row r="504" spans="1:5" x14ac:dyDescent="0.35">
      <c r="A504" s="1" t="s">
        <v>63</v>
      </c>
      <c r="B504">
        <v>6209500</v>
      </c>
      <c r="C504" s="1">
        <v>45038</v>
      </c>
      <c r="D504">
        <v>23.6</v>
      </c>
      <c r="E504" t="s">
        <v>64</v>
      </c>
    </row>
    <row r="505" spans="1:5" x14ac:dyDescent="0.35">
      <c r="A505" s="1" t="s">
        <v>63</v>
      </c>
      <c r="B505">
        <v>6209500</v>
      </c>
      <c r="C505" s="1">
        <v>45039</v>
      </c>
      <c r="D505">
        <v>24.3</v>
      </c>
      <c r="E505" t="s">
        <v>64</v>
      </c>
    </row>
    <row r="506" spans="1:5" x14ac:dyDescent="0.35">
      <c r="A506" s="1" t="s">
        <v>63</v>
      </c>
      <c r="B506">
        <v>6209500</v>
      </c>
      <c r="C506" s="1">
        <v>45040</v>
      </c>
      <c r="D506">
        <v>26.9</v>
      </c>
      <c r="E506" t="s">
        <v>64</v>
      </c>
    </row>
    <row r="507" spans="1:5" x14ac:dyDescent="0.35">
      <c r="A507" s="1" t="s">
        <v>63</v>
      </c>
      <c r="B507">
        <v>6209500</v>
      </c>
      <c r="C507" s="1">
        <v>45041</v>
      </c>
      <c r="D507">
        <v>28.1</v>
      </c>
      <c r="E507" t="s">
        <v>65</v>
      </c>
    </row>
    <row r="508" spans="1:5" x14ac:dyDescent="0.35">
      <c r="A508" s="1" t="s">
        <v>63</v>
      </c>
      <c r="B508">
        <v>6209500</v>
      </c>
      <c r="C508" s="1">
        <v>45042</v>
      </c>
      <c r="D508">
        <v>29</v>
      </c>
      <c r="E508" t="s">
        <v>65</v>
      </c>
    </row>
    <row r="509" spans="1:5" x14ac:dyDescent="0.35">
      <c r="A509" s="1" t="s">
        <v>63</v>
      </c>
      <c r="B509">
        <v>6209500</v>
      </c>
      <c r="C509" s="1">
        <v>45043</v>
      </c>
      <c r="D509">
        <v>30.4</v>
      </c>
      <c r="E509" t="s">
        <v>65</v>
      </c>
    </row>
    <row r="510" spans="1:5" x14ac:dyDescent="0.35">
      <c r="A510" s="1" t="s">
        <v>63</v>
      </c>
      <c r="B510">
        <v>6209500</v>
      </c>
      <c r="C510" s="1">
        <v>45044</v>
      </c>
      <c r="D510">
        <v>29.5</v>
      </c>
      <c r="E510" t="s">
        <v>65</v>
      </c>
    </row>
    <row r="511" spans="1:5" x14ac:dyDescent="0.35">
      <c r="A511" s="1" t="s">
        <v>63</v>
      </c>
      <c r="B511">
        <v>6209500</v>
      </c>
      <c r="C511" s="1">
        <v>45045</v>
      </c>
      <c r="D511">
        <v>32.6</v>
      </c>
      <c r="E511" t="s">
        <v>65</v>
      </c>
    </row>
    <row r="512" spans="1:5" x14ac:dyDescent="0.35">
      <c r="A512" s="1" t="s">
        <v>63</v>
      </c>
      <c r="B512">
        <v>6209500</v>
      </c>
      <c r="C512" s="1">
        <v>45046</v>
      </c>
      <c r="D512">
        <v>37.6</v>
      </c>
      <c r="E512" t="s">
        <v>65</v>
      </c>
    </row>
    <row r="513" spans="1:5" x14ac:dyDescent="0.35">
      <c r="A513" s="1" t="s">
        <v>63</v>
      </c>
      <c r="B513">
        <v>6209500</v>
      </c>
      <c r="C513" s="1">
        <v>45047</v>
      </c>
      <c r="D513">
        <v>45.2</v>
      </c>
      <c r="E513" t="s">
        <v>65</v>
      </c>
    </row>
    <row r="514" spans="1:5" x14ac:dyDescent="0.35">
      <c r="A514" s="1" t="s">
        <v>63</v>
      </c>
      <c r="B514">
        <v>6209500</v>
      </c>
      <c r="C514" s="1">
        <v>45048</v>
      </c>
      <c r="D514">
        <v>57.5</v>
      </c>
      <c r="E514" t="s">
        <v>65</v>
      </c>
    </row>
    <row r="515" spans="1:5" x14ac:dyDescent="0.35">
      <c r="A515" s="1" t="s">
        <v>63</v>
      </c>
      <c r="B515">
        <v>6209500</v>
      </c>
      <c r="C515" s="1">
        <v>45049</v>
      </c>
      <c r="D515">
        <v>74.099999999999994</v>
      </c>
      <c r="E515" t="s">
        <v>65</v>
      </c>
    </row>
    <row r="516" spans="1:5" x14ac:dyDescent="0.35">
      <c r="A516" s="1" t="s">
        <v>63</v>
      </c>
      <c r="B516">
        <v>6209500</v>
      </c>
      <c r="C516" s="1">
        <v>45050</v>
      </c>
      <c r="D516">
        <v>100</v>
      </c>
      <c r="E516" t="s">
        <v>65</v>
      </c>
    </row>
    <row r="517" spans="1:5" x14ac:dyDescent="0.35">
      <c r="A517" s="1" t="s">
        <v>63</v>
      </c>
      <c r="B517">
        <v>6209500</v>
      </c>
      <c r="C517" s="1">
        <v>45051</v>
      </c>
      <c r="D517">
        <v>118</v>
      </c>
      <c r="E517" t="s">
        <v>65</v>
      </c>
    </row>
    <row r="518" spans="1:5" x14ac:dyDescent="0.35">
      <c r="A518" s="1" t="s">
        <v>63</v>
      </c>
      <c r="B518">
        <v>6209500</v>
      </c>
      <c r="C518" s="1">
        <v>45052</v>
      </c>
      <c r="D518">
        <v>103</v>
      </c>
      <c r="E518" t="s">
        <v>65</v>
      </c>
    </row>
    <row r="519" spans="1:5" x14ac:dyDescent="0.35">
      <c r="A519" s="1" t="s">
        <v>63</v>
      </c>
      <c r="B519">
        <v>6209500</v>
      </c>
      <c r="C519" s="1">
        <v>45053</v>
      </c>
      <c r="D519">
        <v>91.4</v>
      </c>
      <c r="E519" t="s">
        <v>65</v>
      </c>
    </row>
    <row r="520" spans="1:5" x14ac:dyDescent="0.35">
      <c r="A520" s="1" t="s">
        <v>63</v>
      </c>
      <c r="B520">
        <v>6209500</v>
      </c>
      <c r="C520" s="1">
        <v>45054</v>
      </c>
      <c r="D520">
        <v>82.2</v>
      </c>
      <c r="E520" t="s">
        <v>65</v>
      </c>
    </row>
    <row r="521" spans="1:5" x14ac:dyDescent="0.35">
      <c r="A521" s="1" t="s">
        <v>63</v>
      </c>
      <c r="B521">
        <v>6209500</v>
      </c>
      <c r="C521" s="1">
        <v>45055</v>
      </c>
      <c r="D521">
        <v>79.599999999999994</v>
      </c>
      <c r="E521" t="s">
        <v>65</v>
      </c>
    </row>
    <row r="522" spans="1:5" x14ac:dyDescent="0.35">
      <c r="A522" s="1" t="s">
        <v>63</v>
      </c>
      <c r="B522">
        <v>6209500</v>
      </c>
      <c r="C522" s="1">
        <v>45056</v>
      </c>
      <c r="D522">
        <v>78.599999999999994</v>
      </c>
      <c r="E522" t="s">
        <v>65</v>
      </c>
    </row>
    <row r="523" spans="1:5" x14ac:dyDescent="0.35">
      <c r="A523" s="1" t="s">
        <v>63</v>
      </c>
      <c r="B523">
        <v>6209500</v>
      </c>
      <c r="C523" s="1">
        <v>45057</v>
      </c>
      <c r="D523">
        <v>77.2</v>
      </c>
      <c r="E523" t="s">
        <v>65</v>
      </c>
    </row>
    <row r="524" spans="1:5" x14ac:dyDescent="0.35">
      <c r="A524" s="1" t="s">
        <v>63</v>
      </c>
      <c r="B524">
        <v>6209500</v>
      </c>
      <c r="C524" s="1">
        <v>45058</v>
      </c>
      <c r="D524">
        <v>78.099999999999994</v>
      </c>
      <c r="E524" t="s">
        <v>65</v>
      </c>
    </row>
    <row r="525" spans="1:5" x14ac:dyDescent="0.35">
      <c r="A525" s="1" t="s">
        <v>63</v>
      </c>
      <c r="B525">
        <v>6209500</v>
      </c>
      <c r="C525" s="1">
        <v>45059</v>
      </c>
      <c r="D525">
        <v>88.3</v>
      </c>
      <c r="E525" t="s">
        <v>65</v>
      </c>
    </row>
    <row r="526" spans="1:5" x14ac:dyDescent="0.35">
      <c r="A526" s="1" t="s">
        <v>63</v>
      </c>
      <c r="B526">
        <v>6209500</v>
      </c>
      <c r="C526" s="1">
        <v>45060</v>
      </c>
      <c r="D526">
        <v>100</v>
      </c>
      <c r="E526" t="s">
        <v>65</v>
      </c>
    </row>
    <row r="527" spans="1:5" x14ac:dyDescent="0.35">
      <c r="A527" s="1" t="s">
        <v>63</v>
      </c>
      <c r="B527">
        <v>6209500</v>
      </c>
      <c r="C527" s="1">
        <v>45061</v>
      </c>
      <c r="D527">
        <v>126</v>
      </c>
      <c r="E527" t="s">
        <v>65</v>
      </c>
    </row>
    <row r="528" spans="1:5" x14ac:dyDescent="0.35">
      <c r="A528" s="1" t="s">
        <v>63</v>
      </c>
      <c r="B528">
        <v>6209500</v>
      </c>
      <c r="C528" s="1">
        <v>45062</v>
      </c>
      <c r="D528">
        <v>177</v>
      </c>
      <c r="E528" t="s">
        <v>65</v>
      </c>
    </row>
    <row r="529" spans="1:5" x14ac:dyDescent="0.35">
      <c r="A529" s="1" t="s">
        <v>63</v>
      </c>
      <c r="B529">
        <v>6209500</v>
      </c>
      <c r="C529" s="1">
        <v>45063</v>
      </c>
      <c r="D529">
        <v>232</v>
      </c>
      <c r="E529" t="s">
        <v>65</v>
      </c>
    </row>
    <row r="530" spans="1:5" x14ac:dyDescent="0.35">
      <c r="A530" s="1" t="s">
        <v>63</v>
      </c>
      <c r="B530">
        <v>6209500</v>
      </c>
      <c r="C530" s="1">
        <v>45064</v>
      </c>
      <c r="D530">
        <v>266</v>
      </c>
      <c r="E530" t="s">
        <v>65</v>
      </c>
    </row>
    <row r="531" spans="1:5" x14ac:dyDescent="0.35">
      <c r="A531" s="1" t="s">
        <v>63</v>
      </c>
      <c r="B531">
        <v>6209500</v>
      </c>
      <c r="C531" s="1">
        <v>45065</v>
      </c>
      <c r="D531">
        <v>293</v>
      </c>
      <c r="E531" t="s">
        <v>65</v>
      </c>
    </row>
    <row r="532" spans="1:5" x14ac:dyDescent="0.35">
      <c r="A532" s="1" t="s">
        <v>63</v>
      </c>
      <c r="B532">
        <v>6209500</v>
      </c>
      <c r="C532" s="1">
        <v>45066</v>
      </c>
      <c r="D532">
        <v>318</v>
      </c>
      <c r="E532" t="s">
        <v>65</v>
      </c>
    </row>
    <row r="533" spans="1:5" x14ac:dyDescent="0.35">
      <c r="A533" s="1" t="s">
        <v>63</v>
      </c>
      <c r="B533">
        <v>6209500</v>
      </c>
      <c r="C533" s="1">
        <v>45067</v>
      </c>
      <c r="D533">
        <v>361</v>
      </c>
      <c r="E533" t="s">
        <v>65</v>
      </c>
    </row>
    <row r="534" spans="1:5" x14ac:dyDescent="0.35">
      <c r="A534" s="1" t="s">
        <v>63</v>
      </c>
      <c r="B534">
        <v>6209500</v>
      </c>
      <c r="C534" s="1">
        <v>45068</v>
      </c>
      <c r="D534">
        <v>440</v>
      </c>
      <c r="E534" t="s">
        <v>65</v>
      </c>
    </row>
    <row r="535" spans="1:5" x14ac:dyDescent="0.35">
      <c r="A535" s="1" t="s">
        <v>63</v>
      </c>
      <c r="B535">
        <v>6209500</v>
      </c>
      <c r="C535" s="1">
        <v>45069</v>
      </c>
      <c r="D535">
        <v>540</v>
      </c>
      <c r="E535" t="s">
        <v>65</v>
      </c>
    </row>
    <row r="536" spans="1:5" x14ac:dyDescent="0.35">
      <c r="A536" s="1" t="s">
        <v>63</v>
      </c>
      <c r="B536">
        <v>6209500</v>
      </c>
      <c r="C536" s="1">
        <v>45070</v>
      </c>
      <c r="D536">
        <v>564</v>
      </c>
      <c r="E536" t="s">
        <v>65</v>
      </c>
    </row>
    <row r="537" spans="1:5" x14ac:dyDescent="0.35">
      <c r="A537" s="1" t="s">
        <v>63</v>
      </c>
      <c r="B537">
        <v>6209500</v>
      </c>
      <c r="C537" s="1">
        <v>45071</v>
      </c>
      <c r="D537">
        <v>521</v>
      </c>
      <c r="E537" t="s">
        <v>65</v>
      </c>
    </row>
    <row r="538" spans="1:5" x14ac:dyDescent="0.35">
      <c r="A538" s="1" t="s">
        <v>63</v>
      </c>
      <c r="B538">
        <v>6209500</v>
      </c>
      <c r="C538" s="1">
        <v>45072</v>
      </c>
      <c r="D538">
        <v>451</v>
      </c>
      <c r="E538" t="s">
        <v>65</v>
      </c>
    </row>
    <row r="539" spans="1:5" x14ac:dyDescent="0.35">
      <c r="A539" s="1" t="s">
        <v>63</v>
      </c>
      <c r="B539">
        <v>6209500</v>
      </c>
      <c r="C539" s="1">
        <v>45073</v>
      </c>
      <c r="D539">
        <v>423</v>
      </c>
      <c r="E539" t="s">
        <v>65</v>
      </c>
    </row>
    <row r="540" spans="1:5" x14ac:dyDescent="0.35">
      <c r="A540" s="1" t="s">
        <v>63</v>
      </c>
      <c r="B540">
        <v>6209500</v>
      </c>
      <c r="C540" s="1">
        <v>45074</v>
      </c>
      <c r="D540">
        <v>407</v>
      </c>
      <c r="E540" t="s">
        <v>65</v>
      </c>
    </row>
    <row r="541" spans="1:5" x14ac:dyDescent="0.35">
      <c r="A541" s="1" t="s">
        <v>63</v>
      </c>
      <c r="B541">
        <v>6209500</v>
      </c>
      <c r="C541" s="1">
        <v>45075</v>
      </c>
      <c r="D541">
        <v>399</v>
      </c>
      <c r="E541" t="s">
        <v>65</v>
      </c>
    </row>
    <row r="542" spans="1:5" x14ac:dyDescent="0.35">
      <c r="A542" s="1" t="s">
        <v>63</v>
      </c>
      <c r="B542">
        <v>6209500</v>
      </c>
      <c r="C542" s="1">
        <v>45076</v>
      </c>
      <c r="D542">
        <v>406</v>
      </c>
      <c r="E542" t="s">
        <v>65</v>
      </c>
    </row>
    <row r="543" spans="1:5" x14ac:dyDescent="0.35">
      <c r="A543" s="1" t="s">
        <v>63</v>
      </c>
      <c r="B543">
        <v>6209500</v>
      </c>
      <c r="C543" s="1">
        <v>45077</v>
      </c>
      <c r="D543">
        <v>423</v>
      </c>
      <c r="E543" t="s">
        <v>65</v>
      </c>
    </row>
    <row r="544" spans="1:5" x14ac:dyDescent="0.35">
      <c r="A544" s="1" t="s">
        <v>63</v>
      </c>
      <c r="B544">
        <v>6209500</v>
      </c>
      <c r="C544" s="1">
        <v>45078</v>
      </c>
      <c r="D544">
        <v>450</v>
      </c>
      <c r="E544" t="s">
        <v>65</v>
      </c>
    </row>
    <row r="545" spans="1:5" x14ac:dyDescent="0.35">
      <c r="A545" s="1" t="s">
        <v>63</v>
      </c>
      <c r="B545">
        <v>6209500</v>
      </c>
      <c r="C545" s="1">
        <v>45079</v>
      </c>
      <c r="D545">
        <v>481</v>
      </c>
      <c r="E545" t="s">
        <v>65</v>
      </c>
    </row>
    <row r="546" spans="1:5" x14ac:dyDescent="0.35">
      <c r="A546" s="1" t="s">
        <v>63</v>
      </c>
      <c r="B546">
        <v>6209500</v>
      </c>
      <c r="C546" s="1">
        <v>45080</v>
      </c>
      <c r="D546">
        <v>508</v>
      </c>
      <c r="E546" t="s">
        <v>65</v>
      </c>
    </row>
    <row r="547" spans="1:5" x14ac:dyDescent="0.35">
      <c r="A547" s="1" t="s">
        <v>63</v>
      </c>
      <c r="B547">
        <v>6209500</v>
      </c>
      <c r="C547" s="1">
        <v>45081</v>
      </c>
      <c r="D547">
        <v>534</v>
      </c>
      <c r="E547" t="s">
        <v>65</v>
      </c>
    </row>
    <row r="548" spans="1:5" x14ac:dyDescent="0.35">
      <c r="A548" s="1" t="s">
        <v>63</v>
      </c>
      <c r="B548">
        <v>6209500</v>
      </c>
      <c r="C548" s="1">
        <v>45082</v>
      </c>
      <c r="D548">
        <v>612</v>
      </c>
      <c r="E548" t="s">
        <v>65</v>
      </c>
    </row>
    <row r="549" spans="1:5" x14ac:dyDescent="0.35">
      <c r="A549" s="1" t="s">
        <v>63</v>
      </c>
      <c r="B549">
        <v>6209500</v>
      </c>
      <c r="C549" s="1">
        <v>45083</v>
      </c>
      <c r="D549">
        <v>611</v>
      </c>
      <c r="E549" t="s">
        <v>65</v>
      </c>
    </row>
    <row r="550" spans="1:5" x14ac:dyDescent="0.35">
      <c r="A550" s="1" t="s">
        <v>63</v>
      </c>
      <c r="B550">
        <v>6209500</v>
      </c>
      <c r="C550" s="1">
        <v>45084</v>
      </c>
      <c r="D550">
        <v>580</v>
      </c>
      <c r="E550" t="s">
        <v>65</v>
      </c>
    </row>
    <row r="551" spans="1:5" x14ac:dyDescent="0.35">
      <c r="A551" s="1" t="s">
        <v>63</v>
      </c>
      <c r="B551">
        <v>6209500</v>
      </c>
      <c r="C551" s="1">
        <v>45085</v>
      </c>
      <c r="D551">
        <v>581</v>
      </c>
      <c r="E551" t="s">
        <v>65</v>
      </c>
    </row>
    <row r="552" spans="1:5" x14ac:dyDescent="0.35">
      <c r="A552" s="1" t="s">
        <v>63</v>
      </c>
      <c r="B552">
        <v>6209500</v>
      </c>
      <c r="C552" s="1">
        <v>45086</v>
      </c>
      <c r="D552">
        <v>572</v>
      </c>
      <c r="E552" t="s">
        <v>65</v>
      </c>
    </row>
    <row r="553" spans="1:5" x14ac:dyDescent="0.35">
      <c r="A553" s="1" t="s">
        <v>63</v>
      </c>
      <c r="B553">
        <v>6209500</v>
      </c>
      <c r="C553" s="1">
        <v>45087</v>
      </c>
      <c r="D553">
        <v>555</v>
      </c>
      <c r="E553" t="s">
        <v>65</v>
      </c>
    </row>
    <row r="554" spans="1:5" x14ac:dyDescent="0.35">
      <c r="A554" s="1" t="s">
        <v>63</v>
      </c>
      <c r="B554">
        <v>6209500</v>
      </c>
      <c r="C554" s="1">
        <v>45088</v>
      </c>
      <c r="D554">
        <v>482</v>
      </c>
      <c r="E554" t="s">
        <v>65</v>
      </c>
    </row>
    <row r="555" spans="1:5" x14ac:dyDescent="0.35">
      <c r="A555" s="1" t="s">
        <v>63</v>
      </c>
      <c r="B555">
        <v>6209500</v>
      </c>
      <c r="C555" s="1">
        <v>45089</v>
      </c>
      <c r="D555">
        <v>493</v>
      </c>
      <c r="E555" t="s">
        <v>65</v>
      </c>
    </row>
    <row r="556" spans="1:5" x14ac:dyDescent="0.35">
      <c r="A556" s="1" t="s">
        <v>63</v>
      </c>
      <c r="B556">
        <v>6209500</v>
      </c>
      <c r="C556" s="1">
        <v>45090</v>
      </c>
      <c r="D556">
        <v>533</v>
      </c>
      <c r="E556" t="s">
        <v>65</v>
      </c>
    </row>
    <row r="557" spans="1:5" x14ac:dyDescent="0.35">
      <c r="A557" s="1" t="s">
        <v>63</v>
      </c>
      <c r="B557">
        <v>6209500</v>
      </c>
      <c r="C557" s="1">
        <v>45091</v>
      </c>
      <c r="D557">
        <v>549</v>
      </c>
      <c r="E557" t="s">
        <v>65</v>
      </c>
    </row>
    <row r="558" spans="1:5" x14ac:dyDescent="0.35">
      <c r="A558" s="1" t="s">
        <v>63</v>
      </c>
      <c r="B558">
        <v>6209500</v>
      </c>
      <c r="C558" s="1">
        <v>45092</v>
      </c>
      <c r="D558">
        <v>517</v>
      </c>
      <c r="E558" t="s">
        <v>65</v>
      </c>
    </row>
    <row r="559" spans="1:5" x14ac:dyDescent="0.35">
      <c r="A559" s="1" t="s">
        <v>63</v>
      </c>
      <c r="B559">
        <v>6209500</v>
      </c>
      <c r="C559" s="1">
        <v>45093</v>
      </c>
      <c r="D559">
        <v>466</v>
      </c>
      <c r="E559" t="s">
        <v>65</v>
      </c>
    </row>
    <row r="560" spans="1:5" x14ac:dyDescent="0.35">
      <c r="A560" s="1" t="s">
        <v>63</v>
      </c>
      <c r="B560">
        <v>6209500</v>
      </c>
      <c r="C560" s="1">
        <v>45094</v>
      </c>
      <c r="D560">
        <v>427</v>
      </c>
      <c r="E560" t="s">
        <v>65</v>
      </c>
    </row>
    <row r="561" spans="1:5" x14ac:dyDescent="0.35">
      <c r="A561" s="1" t="s">
        <v>63</v>
      </c>
      <c r="B561">
        <v>6209500</v>
      </c>
      <c r="C561" s="1">
        <v>45095</v>
      </c>
      <c r="D561">
        <v>475</v>
      </c>
      <c r="E561" t="s">
        <v>65</v>
      </c>
    </row>
    <row r="562" spans="1:5" x14ac:dyDescent="0.35">
      <c r="A562" s="1" t="s">
        <v>63</v>
      </c>
      <c r="B562">
        <v>6209500</v>
      </c>
      <c r="C562" s="1">
        <v>45096</v>
      </c>
      <c r="D562">
        <v>519</v>
      </c>
      <c r="E562" t="s">
        <v>65</v>
      </c>
    </row>
    <row r="563" spans="1:5" x14ac:dyDescent="0.35">
      <c r="A563" s="1" t="s">
        <v>63</v>
      </c>
      <c r="B563">
        <v>6209500</v>
      </c>
      <c r="C563" s="1">
        <v>45097</v>
      </c>
      <c r="D563">
        <v>535</v>
      </c>
      <c r="E563" t="s">
        <v>65</v>
      </c>
    </row>
    <row r="564" spans="1:5" x14ac:dyDescent="0.35">
      <c r="A564" s="1" t="s">
        <v>63</v>
      </c>
      <c r="B564">
        <v>6209500</v>
      </c>
      <c r="C564" s="1">
        <v>45098</v>
      </c>
      <c r="D564">
        <v>461</v>
      </c>
      <c r="E564" t="s">
        <v>65</v>
      </c>
    </row>
    <row r="565" spans="1:5" x14ac:dyDescent="0.35">
      <c r="A565" s="1" t="s">
        <v>63</v>
      </c>
      <c r="B565">
        <v>6209500</v>
      </c>
      <c r="C565" s="1">
        <v>45099</v>
      </c>
      <c r="D565">
        <v>428</v>
      </c>
      <c r="E565" t="s">
        <v>65</v>
      </c>
    </row>
    <row r="566" spans="1:5" x14ac:dyDescent="0.35">
      <c r="A566" s="1" t="s">
        <v>63</v>
      </c>
      <c r="B566">
        <v>6209500</v>
      </c>
      <c r="C566" s="1">
        <v>45100</v>
      </c>
      <c r="D566">
        <v>444</v>
      </c>
      <c r="E566" t="s">
        <v>65</v>
      </c>
    </row>
    <row r="567" spans="1:5" x14ac:dyDescent="0.35">
      <c r="A567" s="1" t="s">
        <v>63</v>
      </c>
      <c r="B567">
        <v>6209500</v>
      </c>
      <c r="C567" s="1">
        <v>45101</v>
      </c>
      <c r="D567">
        <v>520</v>
      </c>
      <c r="E567" t="s">
        <v>65</v>
      </c>
    </row>
    <row r="568" spans="1:5" x14ac:dyDescent="0.35">
      <c r="A568" s="1" t="s">
        <v>63</v>
      </c>
      <c r="B568">
        <v>6209500</v>
      </c>
      <c r="C568" s="1">
        <v>45102</v>
      </c>
      <c r="D568">
        <v>484</v>
      </c>
      <c r="E568" t="s">
        <v>65</v>
      </c>
    </row>
    <row r="569" spans="1:5" x14ac:dyDescent="0.35">
      <c r="A569" s="1" t="s">
        <v>63</v>
      </c>
      <c r="B569">
        <v>6209500</v>
      </c>
      <c r="C569" s="1">
        <v>45103</v>
      </c>
      <c r="D569">
        <v>499</v>
      </c>
      <c r="E569" t="s">
        <v>65</v>
      </c>
    </row>
    <row r="570" spans="1:5" x14ac:dyDescent="0.35">
      <c r="A570" s="1" t="s">
        <v>63</v>
      </c>
      <c r="B570">
        <v>6209500</v>
      </c>
      <c r="C570" s="1">
        <v>45104</v>
      </c>
      <c r="D570">
        <v>493</v>
      </c>
      <c r="E570" t="s">
        <v>65</v>
      </c>
    </row>
    <row r="571" spans="1:5" x14ac:dyDescent="0.35">
      <c r="A571" s="1" t="s">
        <v>63</v>
      </c>
      <c r="B571">
        <v>6209500</v>
      </c>
      <c r="C571" s="1">
        <v>45105</v>
      </c>
      <c r="D571">
        <v>483</v>
      </c>
      <c r="E571" t="s">
        <v>65</v>
      </c>
    </row>
    <row r="572" spans="1:5" x14ac:dyDescent="0.35">
      <c r="A572" s="1" t="s">
        <v>63</v>
      </c>
      <c r="B572">
        <v>6209500</v>
      </c>
      <c r="C572" s="1">
        <v>45106</v>
      </c>
      <c r="D572">
        <v>497</v>
      </c>
      <c r="E572" t="s">
        <v>65</v>
      </c>
    </row>
    <row r="573" spans="1:5" x14ac:dyDescent="0.35">
      <c r="A573" s="1" t="s">
        <v>63</v>
      </c>
      <c r="B573">
        <v>6209500</v>
      </c>
      <c r="C573" s="1">
        <v>45107</v>
      </c>
      <c r="D573">
        <v>509</v>
      </c>
      <c r="E573" t="s">
        <v>65</v>
      </c>
    </row>
    <row r="574" spans="1:5" x14ac:dyDescent="0.35">
      <c r="A574" s="1" t="s">
        <v>63</v>
      </c>
      <c r="B574">
        <v>6209500</v>
      </c>
      <c r="C574" s="1">
        <v>45108</v>
      </c>
      <c r="D574">
        <v>535</v>
      </c>
      <c r="E574" t="s">
        <v>65</v>
      </c>
    </row>
    <row r="575" spans="1:5" x14ac:dyDescent="0.35">
      <c r="A575" s="1" t="s">
        <v>63</v>
      </c>
      <c r="B575">
        <v>6209500</v>
      </c>
      <c r="C575" s="1">
        <v>45109</v>
      </c>
      <c r="D575">
        <v>599</v>
      </c>
      <c r="E575" t="s">
        <v>65</v>
      </c>
    </row>
    <row r="576" spans="1:5" x14ac:dyDescent="0.35">
      <c r="A576" s="1" t="s">
        <v>63</v>
      </c>
      <c r="B576">
        <v>6209500</v>
      </c>
      <c r="C576" s="1">
        <v>45110</v>
      </c>
      <c r="D576">
        <v>614</v>
      </c>
      <c r="E576" t="s">
        <v>65</v>
      </c>
    </row>
    <row r="577" spans="1:5" x14ac:dyDescent="0.35">
      <c r="A577" s="1" t="s">
        <v>63</v>
      </c>
      <c r="B577">
        <v>6209500</v>
      </c>
      <c r="C577" s="1">
        <v>45111</v>
      </c>
      <c r="D577">
        <v>750</v>
      </c>
      <c r="E577" t="s">
        <v>65</v>
      </c>
    </row>
    <row r="578" spans="1:5" x14ac:dyDescent="0.35">
      <c r="A578" s="1" t="s">
        <v>63</v>
      </c>
      <c r="B578">
        <v>6209500</v>
      </c>
      <c r="C578" s="1">
        <v>45112</v>
      </c>
      <c r="D578">
        <v>581</v>
      </c>
      <c r="E578" t="s">
        <v>65</v>
      </c>
    </row>
    <row r="579" spans="1:5" x14ac:dyDescent="0.35">
      <c r="A579" s="1" t="s">
        <v>63</v>
      </c>
      <c r="B579">
        <v>6209500</v>
      </c>
      <c r="C579" s="1">
        <v>45113</v>
      </c>
      <c r="D579">
        <v>492</v>
      </c>
      <c r="E579" t="s">
        <v>65</v>
      </c>
    </row>
    <row r="580" spans="1:5" x14ac:dyDescent="0.35">
      <c r="A580" s="1" t="s">
        <v>63</v>
      </c>
      <c r="B580">
        <v>6209500</v>
      </c>
      <c r="C580" s="1">
        <v>45114</v>
      </c>
      <c r="D580">
        <v>483</v>
      </c>
      <c r="E580" t="s">
        <v>65</v>
      </c>
    </row>
    <row r="581" spans="1:5" x14ac:dyDescent="0.35">
      <c r="A581" s="1" t="s">
        <v>63</v>
      </c>
      <c r="B581">
        <v>6209500</v>
      </c>
      <c r="C581" s="1">
        <v>45115</v>
      </c>
      <c r="D581">
        <v>499</v>
      </c>
      <c r="E581" t="s">
        <v>65</v>
      </c>
    </row>
    <row r="582" spans="1:5" x14ac:dyDescent="0.35">
      <c r="A582" s="1" t="s">
        <v>63</v>
      </c>
      <c r="B582">
        <v>6209500</v>
      </c>
      <c r="C582" s="1">
        <v>45116</v>
      </c>
      <c r="D582">
        <v>497</v>
      </c>
      <c r="E582" t="s">
        <v>65</v>
      </c>
    </row>
    <row r="583" spans="1:5" x14ac:dyDescent="0.35">
      <c r="A583" s="1" t="s">
        <v>63</v>
      </c>
      <c r="B583">
        <v>6209500</v>
      </c>
      <c r="C583" s="1">
        <v>45117</v>
      </c>
      <c r="D583">
        <v>493</v>
      </c>
      <c r="E583" t="s">
        <v>65</v>
      </c>
    </row>
    <row r="584" spans="1:5" x14ac:dyDescent="0.35">
      <c r="A584" s="1" t="s">
        <v>63</v>
      </c>
      <c r="B584">
        <v>6209500</v>
      </c>
      <c r="C584" s="1">
        <v>45118</v>
      </c>
      <c r="D584">
        <v>527</v>
      </c>
      <c r="E584" t="s">
        <v>65</v>
      </c>
    </row>
    <row r="585" spans="1:5" x14ac:dyDescent="0.35">
      <c r="A585" s="1" t="s">
        <v>63</v>
      </c>
      <c r="B585">
        <v>6209500</v>
      </c>
      <c r="C585" s="1">
        <v>45119</v>
      </c>
      <c r="D585">
        <v>559</v>
      </c>
      <c r="E585" t="s">
        <v>65</v>
      </c>
    </row>
    <row r="586" spans="1:5" x14ac:dyDescent="0.35">
      <c r="A586" s="1" t="s">
        <v>63</v>
      </c>
      <c r="B586">
        <v>6209500</v>
      </c>
      <c r="C586" s="1">
        <v>45120</v>
      </c>
      <c r="D586">
        <v>520</v>
      </c>
      <c r="E586" t="s">
        <v>65</v>
      </c>
    </row>
    <row r="587" spans="1:5" x14ac:dyDescent="0.35">
      <c r="A587" s="1" t="s">
        <v>63</v>
      </c>
      <c r="B587">
        <v>6209500</v>
      </c>
      <c r="C587" s="1">
        <v>45121</v>
      </c>
      <c r="D587">
        <v>473</v>
      </c>
      <c r="E587" t="s">
        <v>65</v>
      </c>
    </row>
    <row r="588" spans="1:5" x14ac:dyDescent="0.35">
      <c r="A588" s="1" t="s">
        <v>63</v>
      </c>
      <c r="B588">
        <v>6209500</v>
      </c>
      <c r="C588" s="1">
        <v>45122</v>
      </c>
      <c r="D588">
        <v>460</v>
      </c>
      <c r="E588" t="s">
        <v>65</v>
      </c>
    </row>
    <row r="589" spans="1:5" x14ac:dyDescent="0.35">
      <c r="A589" s="1" t="s">
        <v>63</v>
      </c>
      <c r="B589">
        <v>6209500</v>
      </c>
      <c r="C589" s="1">
        <v>45123</v>
      </c>
      <c r="D589">
        <v>454</v>
      </c>
      <c r="E589" t="s">
        <v>65</v>
      </c>
    </row>
    <row r="590" spans="1:5" x14ac:dyDescent="0.35">
      <c r="A590" s="1" t="s">
        <v>63</v>
      </c>
      <c r="B590">
        <v>6209500</v>
      </c>
      <c r="C590" s="1">
        <v>45124</v>
      </c>
      <c r="D590">
        <v>444</v>
      </c>
      <c r="E590" t="s">
        <v>65</v>
      </c>
    </row>
    <row r="591" spans="1:5" x14ac:dyDescent="0.35">
      <c r="A591" s="1" t="s">
        <v>63</v>
      </c>
      <c r="B591">
        <v>6209500</v>
      </c>
      <c r="C591" s="1">
        <v>45125</v>
      </c>
      <c r="D591">
        <v>420</v>
      </c>
      <c r="E591" t="s">
        <v>65</v>
      </c>
    </row>
    <row r="592" spans="1:5" x14ac:dyDescent="0.35">
      <c r="A592" s="1" t="s">
        <v>63</v>
      </c>
      <c r="B592">
        <v>6209500</v>
      </c>
      <c r="C592" s="1">
        <v>45126</v>
      </c>
      <c r="D592">
        <v>396</v>
      </c>
      <c r="E592" t="s">
        <v>65</v>
      </c>
    </row>
    <row r="593" spans="1:5" x14ac:dyDescent="0.35">
      <c r="A593" s="1" t="s">
        <v>63</v>
      </c>
      <c r="B593">
        <v>6209500</v>
      </c>
      <c r="C593" s="1">
        <v>45127</v>
      </c>
      <c r="D593">
        <v>370</v>
      </c>
      <c r="E593" t="s">
        <v>65</v>
      </c>
    </row>
    <row r="594" spans="1:5" x14ac:dyDescent="0.35">
      <c r="A594" s="1" t="s">
        <v>63</v>
      </c>
      <c r="B594">
        <v>6209500</v>
      </c>
      <c r="C594" s="1">
        <v>45128</v>
      </c>
      <c r="D594">
        <v>405</v>
      </c>
      <c r="E594" t="s">
        <v>65</v>
      </c>
    </row>
    <row r="595" spans="1:5" x14ac:dyDescent="0.35">
      <c r="A595" s="1" t="s">
        <v>63</v>
      </c>
      <c r="B595">
        <v>6209500</v>
      </c>
      <c r="C595" s="1">
        <v>45129</v>
      </c>
      <c r="D595">
        <v>430</v>
      </c>
      <c r="E595" t="s">
        <v>65</v>
      </c>
    </row>
    <row r="596" spans="1:5" x14ac:dyDescent="0.35">
      <c r="A596" s="1" t="s">
        <v>63</v>
      </c>
      <c r="B596">
        <v>6209500</v>
      </c>
      <c r="C596" s="1">
        <v>45130</v>
      </c>
      <c r="D596">
        <v>422</v>
      </c>
      <c r="E596" t="s">
        <v>65</v>
      </c>
    </row>
    <row r="597" spans="1:5" x14ac:dyDescent="0.35">
      <c r="A597" s="1" t="s">
        <v>63</v>
      </c>
      <c r="B597">
        <v>6209500</v>
      </c>
      <c r="C597" s="1">
        <v>45131</v>
      </c>
      <c r="D597">
        <v>422</v>
      </c>
      <c r="E597" t="s">
        <v>65</v>
      </c>
    </row>
    <row r="598" spans="1:5" x14ac:dyDescent="0.35">
      <c r="A598" s="1" t="s">
        <v>63</v>
      </c>
      <c r="B598">
        <v>6209500</v>
      </c>
      <c r="C598" s="1">
        <v>45132</v>
      </c>
      <c r="D598">
        <v>409</v>
      </c>
      <c r="E598" t="s">
        <v>65</v>
      </c>
    </row>
    <row r="599" spans="1:5" x14ac:dyDescent="0.35">
      <c r="A599" s="1" t="s">
        <v>63</v>
      </c>
      <c r="B599">
        <v>6209500</v>
      </c>
      <c r="C599" s="1">
        <v>45133</v>
      </c>
      <c r="D599">
        <v>390</v>
      </c>
      <c r="E599" t="s">
        <v>65</v>
      </c>
    </row>
    <row r="600" spans="1:5" x14ac:dyDescent="0.35">
      <c r="A600" s="1" t="s">
        <v>63</v>
      </c>
      <c r="B600">
        <v>6209500</v>
      </c>
      <c r="C600" s="1">
        <v>45134</v>
      </c>
      <c r="D600">
        <v>370</v>
      </c>
      <c r="E600" t="s">
        <v>65</v>
      </c>
    </row>
    <row r="601" spans="1:5" x14ac:dyDescent="0.35">
      <c r="A601" s="1" t="s">
        <v>63</v>
      </c>
      <c r="B601">
        <v>6209500</v>
      </c>
      <c r="C601" s="1">
        <v>45135</v>
      </c>
      <c r="D601">
        <v>355</v>
      </c>
      <c r="E601" t="s">
        <v>65</v>
      </c>
    </row>
    <row r="602" spans="1:5" x14ac:dyDescent="0.35">
      <c r="A602" s="1" t="s">
        <v>63</v>
      </c>
      <c r="B602">
        <v>6209500</v>
      </c>
      <c r="C602" s="1">
        <v>45136</v>
      </c>
      <c r="D602">
        <v>340</v>
      </c>
      <c r="E602" t="s">
        <v>65</v>
      </c>
    </row>
    <row r="603" spans="1:5" x14ac:dyDescent="0.35">
      <c r="A603" s="1" t="s">
        <v>63</v>
      </c>
      <c r="B603">
        <v>6209500</v>
      </c>
      <c r="C603" s="1">
        <v>45137</v>
      </c>
      <c r="D603">
        <v>330</v>
      </c>
      <c r="E603" t="s">
        <v>65</v>
      </c>
    </row>
    <row r="604" spans="1:5" x14ac:dyDescent="0.35">
      <c r="A604" s="1" t="s">
        <v>63</v>
      </c>
      <c r="B604">
        <v>6209500</v>
      </c>
      <c r="C604" s="1">
        <v>45138</v>
      </c>
      <c r="D604">
        <v>327</v>
      </c>
      <c r="E604" t="s">
        <v>65</v>
      </c>
    </row>
    <row r="605" spans="1:5" x14ac:dyDescent="0.35">
      <c r="A605" s="1" t="s">
        <v>63</v>
      </c>
      <c r="B605">
        <v>6209500</v>
      </c>
      <c r="C605" s="1">
        <v>45139</v>
      </c>
      <c r="D605">
        <v>319</v>
      </c>
      <c r="E605" t="s">
        <v>65</v>
      </c>
    </row>
    <row r="606" spans="1:5" x14ac:dyDescent="0.35">
      <c r="A606" s="1" t="s">
        <v>63</v>
      </c>
      <c r="B606">
        <v>6209500</v>
      </c>
      <c r="C606" s="1">
        <v>45140</v>
      </c>
      <c r="D606">
        <v>324</v>
      </c>
      <c r="E606" t="s">
        <v>65</v>
      </c>
    </row>
    <row r="607" spans="1:5" x14ac:dyDescent="0.35">
      <c r="A607" s="1" t="s">
        <v>63</v>
      </c>
      <c r="B607">
        <v>6209500</v>
      </c>
      <c r="C607" s="1">
        <v>45141</v>
      </c>
      <c r="D607">
        <v>335</v>
      </c>
      <c r="E607" t="s">
        <v>65</v>
      </c>
    </row>
    <row r="608" spans="1:5" x14ac:dyDescent="0.35">
      <c r="A608" s="1" t="s">
        <v>63</v>
      </c>
      <c r="B608">
        <v>6209500</v>
      </c>
      <c r="C608" s="1">
        <v>45142</v>
      </c>
      <c r="D608">
        <v>327</v>
      </c>
      <c r="E608" t="s">
        <v>65</v>
      </c>
    </row>
    <row r="609" spans="1:5" x14ac:dyDescent="0.35">
      <c r="A609" s="1" t="s">
        <v>63</v>
      </c>
      <c r="B609">
        <v>6209500</v>
      </c>
      <c r="C609" s="1">
        <v>45143</v>
      </c>
      <c r="D609">
        <v>338</v>
      </c>
      <c r="E609" t="s">
        <v>65</v>
      </c>
    </row>
    <row r="610" spans="1:5" x14ac:dyDescent="0.35">
      <c r="A610" s="1" t="s">
        <v>63</v>
      </c>
      <c r="B610">
        <v>6209500</v>
      </c>
      <c r="C610" s="1">
        <v>45144</v>
      </c>
      <c r="D610">
        <v>325</v>
      </c>
      <c r="E610" t="s">
        <v>65</v>
      </c>
    </row>
    <row r="611" spans="1:5" x14ac:dyDescent="0.35">
      <c r="A611" s="1" t="s">
        <v>63</v>
      </c>
      <c r="B611">
        <v>6209500</v>
      </c>
      <c r="C611" s="1">
        <v>45145</v>
      </c>
      <c r="D611">
        <v>320</v>
      </c>
      <c r="E611" t="s">
        <v>65</v>
      </c>
    </row>
    <row r="612" spans="1:5" x14ac:dyDescent="0.35">
      <c r="A612" s="1" t="s">
        <v>63</v>
      </c>
      <c r="B612">
        <v>6209500</v>
      </c>
      <c r="C612" s="1">
        <v>45146</v>
      </c>
      <c r="D612">
        <v>308</v>
      </c>
      <c r="E612" t="s">
        <v>65</v>
      </c>
    </row>
    <row r="613" spans="1:5" x14ac:dyDescent="0.35">
      <c r="A613" s="1" t="s">
        <v>63</v>
      </c>
      <c r="B613">
        <v>6209500</v>
      </c>
      <c r="C613" s="1">
        <v>45147</v>
      </c>
      <c r="D613">
        <v>303</v>
      </c>
      <c r="E613" t="s">
        <v>65</v>
      </c>
    </row>
    <row r="614" spans="1:5" x14ac:dyDescent="0.35">
      <c r="A614" s="1" t="s">
        <v>63</v>
      </c>
      <c r="B614">
        <v>6209500</v>
      </c>
      <c r="C614" s="1">
        <v>45148</v>
      </c>
      <c r="D614">
        <v>309</v>
      </c>
      <c r="E614" t="s">
        <v>65</v>
      </c>
    </row>
    <row r="615" spans="1:5" x14ac:dyDescent="0.35">
      <c r="A615" s="1" t="s">
        <v>63</v>
      </c>
      <c r="B615">
        <v>6209500</v>
      </c>
      <c r="C615" s="1">
        <v>45149</v>
      </c>
      <c r="D615">
        <v>329</v>
      </c>
      <c r="E615" t="s">
        <v>65</v>
      </c>
    </row>
    <row r="616" spans="1:5" x14ac:dyDescent="0.35">
      <c r="A616" s="1" t="s">
        <v>63</v>
      </c>
      <c r="B616">
        <v>6209500</v>
      </c>
      <c r="C616" s="1">
        <v>45150</v>
      </c>
      <c r="D616">
        <v>321</v>
      </c>
      <c r="E616" t="s">
        <v>65</v>
      </c>
    </row>
    <row r="617" spans="1:5" x14ac:dyDescent="0.35">
      <c r="A617" s="1" t="s">
        <v>63</v>
      </c>
      <c r="B617">
        <v>6209500</v>
      </c>
      <c r="C617" s="1">
        <v>45151</v>
      </c>
      <c r="D617">
        <v>314</v>
      </c>
      <c r="E617" t="s">
        <v>65</v>
      </c>
    </row>
    <row r="618" spans="1:5" x14ac:dyDescent="0.35">
      <c r="A618" s="1" t="s">
        <v>63</v>
      </c>
      <c r="B618">
        <v>6209500</v>
      </c>
      <c r="C618" s="1">
        <v>45152</v>
      </c>
      <c r="D618">
        <v>304</v>
      </c>
      <c r="E618" t="s">
        <v>65</v>
      </c>
    </row>
    <row r="619" spans="1:5" x14ac:dyDescent="0.35">
      <c r="A619" s="1" t="s">
        <v>63</v>
      </c>
      <c r="B619">
        <v>6209500</v>
      </c>
      <c r="C619" s="1">
        <v>45153</v>
      </c>
      <c r="D619">
        <v>293</v>
      </c>
      <c r="E619" t="s">
        <v>65</v>
      </c>
    </row>
    <row r="620" spans="1:5" x14ac:dyDescent="0.35">
      <c r="A620" s="1" t="s">
        <v>63</v>
      </c>
      <c r="B620">
        <v>6209500</v>
      </c>
      <c r="C620" s="1">
        <v>45154</v>
      </c>
      <c r="D620">
        <v>287</v>
      </c>
      <c r="E620" t="s">
        <v>65</v>
      </c>
    </row>
    <row r="621" spans="1:5" x14ac:dyDescent="0.35">
      <c r="A621" s="1" t="s">
        <v>63</v>
      </c>
      <c r="B621">
        <v>6209500</v>
      </c>
      <c r="C621" s="1">
        <v>45155</v>
      </c>
      <c r="D621">
        <v>283</v>
      </c>
      <c r="E621" t="s">
        <v>65</v>
      </c>
    </row>
    <row r="622" spans="1:5" x14ac:dyDescent="0.35">
      <c r="A622" s="1" t="s">
        <v>63</v>
      </c>
      <c r="B622">
        <v>6209500</v>
      </c>
      <c r="C622" s="1">
        <v>45156</v>
      </c>
      <c r="D622">
        <v>279</v>
      </c>
      <c r="E622" t="s">
        <v>65</v>
      </c>
    </row>
    <row r="623" spans="1:5" x14ac:dyDescent="0.35">
      <c r="A623" s="1" t="s">
        <v>63</v>
      </c>
      <c r="B623">
        <v>6209500</v>
      </c>
      <c r="C623" s="1">
        <v>45157</v>
      </c>
      <c r="D623">
        <v>277</v>
      </c>
      <c r="E623" t="s">
        <v>65</v>
      </c>
    </row>
    <row r="624" spans="1:5" x14ac:dyDescent="0.35">
      <c r="A624" s="1" t="s">
        <v>63</v>
      </c>
      <c r="B624">
        <v>6209500</v>
      </c>
      <c r="C624" s="1">
        <v>45158</v>
      </c>
      <c r="D624">
        <v>294</v>
      </c>
      <c r="E624" t="s">
        <v>65</v>
      </c>
    </row>
    <row r="625" spans="1:5" x14ac:dyDescent="0.35">
      <c r="A625" s="1" t="s">
        <v>63</v>
      </c>
      <c r="B625">
        <v>6209500</v>
      </c>
      <c r="C625" s="1">
        <v>45159</v>
      </c>
      <c r="D625">
        <v>297</v>
      </c>
      <c r="E625" t="s">
        <v>65</v>
      </c>
    </row>
    <row r="626" spans="1:5" x14ac:dyDescent="0.35">
      <c r="A626" s="1" t="s">
        <v>63</v>
      </c>
      <c r="B626">
        <v>6209500</v>
      </c>
      <c r="C626" s="1">
        <v>45160</v>
      </c>
      <c r="D626">
        <v>304</v>
      </c>
      <c r="E626" t="s">
        <v>65</v>
      </c>
    </row>
    <row r="627" spans="1:5" x14ac:dyDescent="0.35">
      <c r="A627" s="1" t="s">
        <v>63</v>
      </c>
      <c r="B627">
        <v>6209500</v>
      </c>
      <c r="C627" s="1">
        <v>45161</v>
      </c>
      <c r="D627">
        <v>287</v>
      </c>
      <c r="E627" t="s">
        <v>65</v>
      </c>
    </row>
    <row r="628" spans="1:5" x14ac:dyDescent="0.35">
      <c r="A628" s="1" t="s">
        <v>63</v>
      </c>
      <c r="B628">
        <v>6209500</v>
      </c>
      <c r="C628" s="1">
        <v>45162</v>
      </c>
      <c r="D628">
        <v>270</v>
      </c>
      <c r="E628" t="s">
        <v>65</v>
      </c>
    </row>
    <row r="629" spans="1:5" x14ac:dyDescent="0.35">
      <c r="A629" s="1" t="s">
        <v>63</v>
      </c>
      <c r="B629">
        <v>6209500</v>
      </c>
      <c r="C629" s="1">
        <v>45163</v>
      </c>
      <c r="D629">
        <v>260</v>
      </c>
      <c r="E629" t="s">
        <v>65</v>
      </c>
    </row>
    <row r="630" spans="1:5" x14ac:dyDescent="0.35">
      <c r="A630" s="1" t="s">
        <v>63</v>
      </c>
      <c r="B630">
        <v>6209500</v>
      </c>
      <c r="C630" s="1">
        <v>45164</v>
      </c>
      <c r="D630">
        <v>252</v>
      </c>
      <c r="E630" t="s">
        <v>65</v>
      </c>
    </row>
    <row r="631" spans="1:5" x14ac:dyDescent="0.35">
      <c r="A631" s="1" t="s">
        <v>63</v>
      </c>
      <c r="B631">
        <v>6209500</v>
      </c>
      <c r="C631" s="1">
        <v>45165</v>
      </c>
      <c r="D631">
        <v>257</v>
      </c>
      <c r="E631" t="s">
        <v>65</v>
      </c>
    </row>
    <row r="632" spans="1:5" x14ac:dyDescent="0.35">
      <c r="A632" s="1" t="s">
        <v>63</v>
      </c>
      <c r="B632">
        <v>6209500</v>
      </c>
      <c r="C632" s="1">
        <v>45166</v>
      </c>
      <c r="D632">
        <v>254</v>
      </c>
      <c r="E632" t="s">
        <v>65</v>
      </c>
    </row>
    <row r="633" spans="1:5" x14ac:dyDescent="0.35">
      <c r="A633" s="1" t="s">
        <v>63</v>
      </c>
      <c r="B633">
        <v>6209500</v>
      </c>
      <c r="C633" s="1">
        <v>45167</v>
      </c>
      <c r="D633">
        <v>244</v>
      </c>
      <c r="E633" t="s">
        <v>65</v>
      </c>
    </row>
    <row r="634" spans="1:5" x14ac:dyDescent="0.35">
      <c r="A634" s="1" t="s">
        <v>63</v>
      </c>
      <c r="B634">
        <v>6209500</v>
      </c>
      <c r="C634" s="1">
        <v>45168</v>
      </c>
      <c r="D634">
        <v>235</v>
      </c>
      <c r="E634" t="s">
        <v>65</v>
      </c>
    </row>
    <row r="635" spans="1:5" x14ac:dyDescent="0.35">
      <c r="A635" s="1" t="s">
        <v>63</v>
      </c>
      <c r="B635">
        <v>6209500</v>
      </c>
      <c r="C635" s="1">
        <v>45169</v>
      </c>
      <c r="D635">
        <v>225</v>
      </c>
      <c r="E635" t="s">
        <v>65</v>
      </c>
    </row>
    <row r="636" spans="1:5" x14ac:dyDescent="0.35">
      <c r="A636" s="1" t="s">
        <v>63</v>
      </c>
      <c r="B636">
        <v>6209500</v>
      </c>
      <c r="C636" s="1">
        <v>45170</v>
      </c>
      <c r="D636">
        <v>217</v>
      </c>
      <c r="E636" t="s">
        <v>65</v>
      </c>
    </row>
    <row r="637" spans="1:5" x14ac:dyDescent="0.35">
      <c r="A637" s="1" t="s">
        <v>63</v>
      </c>
      <c r="B637">
        <v>6209500</v>
      </c>
      <c r="C637" s="1">
        <v>45171</v>
      </c>
      <c r="D637">
        <v>211</v>
      </c>
      <c r="E637" t="s">
        <v>65</v>
      </c>
    </row>
    <row r="638" spans="1:5" x14ac:dyDescent="0.35">
      <c r="A638" s="1" t="s">
        <v>63</v>
      </c>
      <c r="B638">
        <v>6209500</v>
      </c>
      <c r="C638" s="1">
        <v>45172</v>
      </c>
      <c r="D638">
        <v>211</v>
      </c>
      <c r="E638" t="s">
        <v>65</v>
      </c>
    </row>
    <row r="639" spans="1:5" x14ac:dyDescent="0.35">
      <c r="A639" s="1" t="s">
        <v>63</v>
      </c>
      <c r="B639">
        <v>6209500</v>
      </c>
      <c r="C639" s="1">
        <v>45173</v>
      </c>
      <c r="D639">
        <v>219</v>
      </c>
      <c r="E639" t="s">
        <v>65</v>
      </c>
    </row>
    <row r="640" spans="1:5" x14ac:dyDescent="0.35">
      <c r="A640" s="1" t="s">
        <v>63</v>
      </c>
      <c r="B640">
        <v>6209500</v>
      </c>
      <c r="C640" s="1">
        <v>45174</v>
      </c>
      <c r="D640">
        <v>219</v>
      </c>
      <c r="E640" t="s">
        <v>65</v>
      </c>
    </row>
    <row r="641" spans="1:5" x14ac:dyDescent="0.35">
      <c r="A641" s="1" t="s">
        <v>63</v>
      </c>
      <c r="B641">
        <v>6209500</v>
      </c>
      <c r="C641" s="1">
        <v>45175</v>
      </c>
      <c r="D641">
        <v>212</v>
      </c>
      <c r="E641" t="s">
        <v>65</v>
      </c>
    </row>
    <row r="642" spans="1:5" x14ac:dyDescent="0.35">
      <c r="A642" s="1" t="s">
        <v>63</v>
      </c>
      <c r="B642">
        <v>6209500</v>
      </c>
      <c r="C642" s="1">
        <v>45176</v>
      </c>
      <c r="D642">
        <v>203</v>
      </c>
      <c r="E642" t="s">
        <v>65</v>
      </c>
    </row>
    <row r="643" spans="1:5" x14ac:dyDescent="0.35">
      <c r="A643" s="1" t="s">
        <v>63</v>
      </c>
      <c r="B643">
        <v>6209500</v>
      </c>
      <c r="C643" s="1">
        <v>45177</v>
      </c>
      <c r="D643">
        <v>198</v>
      </c>
      <c r="E643" t="s">
        <v>65</v>
      </c>
    </row>
    <row r="644" spans="1:5" x14ac:dyDescent="0.35">
      <c r="A644" s="1" t="s">
        <v>63</v>
      </c>
      <c r="B644">
        <v>6209500</v>
      </c>
      <c r="C644" s="1">
        <v>45178</v>
      </c>
      <c r="D644">
        <v>195</v>
      </c>
      <c r="E644" t="s">
        <v>65</v>
      </c>
    </row>
    <row r="645" spans="1:5" x14ac:dyDescent="0.35">
      <c r="A645" s="1" t="s">
        <v>63</v>
      </c>
      <c r="B645">
        <v>6209500</v>
      </c>
      <c r="C645" s="1">
        <v>45179</v>
      </c>
      <c r="D645">
        <v>199</v>
      </c>
      <c r="E645" t="s">
        <v>65</v>
      </c>
    </row>
    <row r="646" spans="1:5" x14ac:dyDescent="0.35">
      <c r="A646" s="1" t="s">
        <v>63</v>
      </c>
      <c r="B646">
        <v>6209500</v>
      </c>
      <c r="C646" s="1">
        <v>45180</v>
      </c>
      <c r="D646">
        <v>194</v>
      </c>
      <c r="E646" t="s">
        <v>65</v>
      </c>
    </row>
    <row r="647" spans="1:5" x14ac:dyDescent="0.35">
      <c r="A647" s="1" t="s">
        <v>63</v>
      </c>
      <c r="B647">
        <v>6209500</v>
      </c>
      <c r="C647" s="1">
        <v>45181</v>
      </c>
      <c r="D647">
        <v>191</v>
      </c>
      <c r="E647" t="s">
        <v>65</v>
      </c>
    </row>
    <row r="648" spans="1:5" x14ac:dyDescent="0.35">
      <c r="A648" s="1" t="s">
        <v>63</v>
      </c>
      <c r="B648">
        <v>6209500</v>
      </c>
      <c r="C648" s="1">
        <v>45182</v>
      </c>
      <c r="D648">
        <v>189</v>
      </c>
      <c r="E648" t="s">
        <v>65</v>
      </c>
    </row>
    <row r="649" spans="1:5" x14ac:dyDescent="0.35">
      <c r="A649" s="1" t="s">
        <v>63</v>
      </c>
      <c r="B649">
        <v>6209500</v>
      </c>
      <c r="C649" s="1">
        <v>45183</v>
      </c>
      <c r="D649">
        <v>189</v>
      </c>
      <c r="E649" t="s">
        <v>65</v>
      </c>
    </row>
    <row r="650" spans="1:5" x14ac:dyDescent="0.35">
      <c r="A650" s="1" t="s">
        <v>63</v>
      </c>
      <c r="B650">
        <v>6209500</v>
      </c>
      <c r="C650" s="1">
        <v>45184</v>
      </c>
      <c r="D650">
        <v>181</v>
      </c>
      <c r="E650" t="s">
        <v>65</v>
      </c>
    </row>
    <row r="651" spans="1:5" x14ac:dyDescent="0.35">
      <c r="A651" s="1" t="s">
        <v>63</v>
      </c>
      <c r="B651">
        <v>6209500</v>
      </c>
      <c r="C651" s="1">
        <v>45185</v>
      </c>
      <c r="D651">
        <v>166</v>
      </c>
      <c r="E651" t="s">
        <v>65</v>
      </c>
    </row>
    <row r="652" spans="1:5" x14ac:dyDescent="0.35">
      <c r="A652" s="1" t="s">
        <v>63</v>
      </c>
      <c r="B652">
        <v>6209500</v>
      </c>
      <c r="C652" s="1">
        <v>45186</v>
      </c>
      <c r="D652">
        <v>163</v>
      </c>
      <c r="E652" t="s">
        <v>65</v>
      </c>
    </row>
    <row r="653" spans="1:5" x14ac:dyDescent="0.35">
      <c r="A653" s="1" t="s">
        <v>63</v>
      </c>
      <c r="B653">
        <v>6209500</v>
      </c>
      <c r="C653" s="1">
        <v>45187</v>
      </c>
      <c r="D653">
        <v>157</v>
      </c>
      <c r="E653" t="s">
        <v>65</v>
      </c>
    </row>
    <row r="654" spans="1:5" x14ac:dyDescent="0.35">
      <c r="A654" s="1" t="s">
        <v>63</v>
      </c>
      <c r="B654">
        <v>6209500</v>
      </c>
      <c r="C654" s="1">
        <v>45188</v>
      </c>
      <c r="D654">
        <v>153</v>
      </c>
      <c r="E654" t="s">
        <v>65</v>
      </c>
    </row>
    <row r="655" spans="1:5" x14ac:dyDescent="0.35">
      <c r="A655" s="1" t="s">
        <v>63</v>
      </c>
      <c r="B655">
        <v>6209500</v>
      </c>
      <c r="C655" s="1">
        <v>45189</v>
      </c>
      <c r="D655">
        <v>148</v>
      </c>
      <c r="E655" t="s">
        <v>65</v>
      </c>
    </row>
    <row r="656" spans="1:5" x14ac:dyDescent="0.35">
      <c r="A656" s="1" t="s">
        <v>63</v>
      </c>
      <c r="B656">
        <v>6209500</v>
      </c>
      <c r="C656" s="1">
        <v>45190</v>
      </c>
      <c r="D656">
        <v>148</v>
      </c>
      <c r="E656" t="s">
        <v>65</v>
      </c>
    </row>
    <row r="657" spans="1:5" x14ac:dyDescent="0.35">
      <c r="A657" s="1" t="s">
        <v>63</v>
      </c>
      <c r="B657">
        <v>6209500</v>
      </c>
      <c r="C657" s="1">
        <v>45191</v>
      </c>
      <c r="D657">
        <v>166</v>
      </c>
      <c r="E657" t="s">
        <v>65</v>
      </c>
    </row>
    <row r="658" spans="1:5" x14ac:dyDescent="0.35">
      <c r="A658" s="1" t="s">
        <v>63</v>
      </c>
      <c r="B658">
        <v>6209500</v>
      </c>
      <c r="C658" s="1">
        <v>45192</v>
      </c>
      <c r="D658">
        <v>162</v>
      </c>
      <c r="E658" t="s">
        <v>65</v>
      </c>
    </row>
    <row r="659" spans="1:5" x14ac:dyDescent="0.35">
      <c r="A659" s="1" t="s">
        <v>63</v>
      </c>
      <c r="B659">
        <v>6209500</v>
      </c>
      <c r="C659" s="1">
        <v>45193</v>
      </c>
      <c r="D659">
        <v>155</v>
      </c>
      <c r="E659" t="s">
        <v>65</v>
      </c>
    </row>
    <row r="660" spans="1:5" x14ac:dyDescent="0.35">
      <c r="A660" s="1" t="s">
        <v>63</v>
      </c>
      <c r="B660">
        <v>6209500</v>
      </c>
      <c r="C660" s="1">
        <v>45194</v>
      </c>
      <c r="D660">
        <v>148</v>
      </c>
      <c r="E660" t="s">
        <v>65</v>
      </c>
    </row>
    <row r="661" spans="1:5" x14ac:dyDescent="0.35">
      <c r="A661" s="1" t="s">
        <v>63</v>
      </c>
      <c r="B661">
        <v>6209500</v>
      </c>
      <c r="C661" s="1">
        <v>45195</v>
      </c>
      <c r="D661">
        <v>140</v>
      </c>
      <c r="E661" t="s">
        <v>65</v>
      </c>
    </row>
    <row r="662" spans="1:5" x14ac:dyDescent="0.35">
      <c r="A662" s="1" t="s">
        <v>63</v>
      </c>
      <c r="B662">
        <v>6209500</v>
      </c>
      <c r="C662" s="1">
        <v>45196</v>
      </c>
      <c r="D662">
        <v>133</v>
      </c>
      <c r="E662" t="s">
        <v>65</v>
      </c>
    </row>
    <row r="663" spans="1:5" x14ac:dyDescent="0.35">
      <c r="A663" s="1" t="s">
        <v>63</v>
      </c>
      <c r="B663">
        <v>6209500</v>
      </c>
      <c r="C663" s="1">
        <v>45197</v>
      </c>
      <c r="D663">
        <v>126</v>
      </c>
      <c r="E663" t="s">
        <v>65</v>
      </c>
    </row>
    <row r="664" spans="1:5" x14ac:dyDescent="0.35">
      <c r="A664" s="1" t="s">
        <v>63</v>
      </c>
      <c r="B664">
        <v>6209500</v>
      </c>
      <c r="C664" s="1">
        <v>45198</v>
      </c>
      <c r="D664">
        <v>118</v>
      </c>
      <c r="E664" t="s">
        <v>65</v>
      </c>
    </row>
    <row r="665" spans="1:5" x14ac:dyDescent="0.35">
      <c r="A665" s="1" t="s">
        <v>63</v>
      </c>
      <c r="B665">
        <v>6209500</v>
      </c>
      <c r="C665" s="1">
        <v>45199</v>
      </c>
      <c r="D665">
        <v>113</v>
      </c>
      <c r="E665" t="s">
        <v>65</v>
      </c>
    </row>
    <row r="666" spans="1:5" x14ac:dyDescent="0.35">
      <c r="A666" s="1" t="s">
        <v>63</v>
      </c>
      <c r="B666">
        <v>6209500</v>
      </c>
      <c r="C666" s="1">
        <v>45200</v>
      </c>
      <c r="D666">
        <v>109</v>
      </c>
      <c r="E666" t="s">
        <v>65</v>
      </c>
    </row>
    <row r="667" spans="1:5" x14ac:dyDescent="0.35">
      <c r="A667" s="1" t="s">
        <v>63</v>
      </c>
      <c r="B667">
        <v>6209500</v>
      </c>
      <c r="C667" s="1">
        <v>45201</v>
      </c>
      <c r="D667">
        <v>107</v>
      </c>
      <c r="E667" t="s">
        <v>65</v>
      </c>
    </row>
    <row r="668" spans="1:5" x14ac:dyDescent="0.35">
      <c r="A668" s="1" t="s">
        <v>63</v>
      </c>
      <c r="B668">
        <v>6209500</v>
      </c>
      <c r="C668" s="1">
        <v>45202</v>
      </c>
      <c r="D668">
        <v>107</v>
      </c>
      <c r="E668" t="s">
        <v>65</v>
      </c>
    </row>
    <row r="669" spans="1:5" x14ac:dyDescent="0.35">
      <c r="A669" s="1" t="s">
        <v>63</v>
      </c>
      <c r="B669">
        <v>6209500</v>
      </c>
      <c r="C669" s="1">
        <v>45203</v>
      </c>
      <c r="D669">
        <v>104</v>
      </c>
      <c r="E669" t="s">
        <v>65</v>
      </c>
    </row>
    <row r="670" spans="1:5" x14ac:dyDescent="0.35">
      <c r="A670" s="1" t="s">
        <v>63</v>
      </c>
      <c r="B670">
        <v>6209500</v>
      </c>
      <c r="C670" s="1">
        <v>45204</v>
      </c>
      <c r="D670">
        <v>100</v>
      </c>
      <c r="E670" t="s">
        <v>65</v>
      </c>
    </row>
    <row r="671" spans="1:5" x14ac:dyDescent="0.35">
      <c r="A671" s="1" t="s">
        <v>63</v>
      </c>
      <c r="B671">
        <v>6209500</v>
      </c>
      <c r="C671" s="1">
        <v>45205</v>
      </c>
      <c r="D671">
        <v>95.9</v>
      </c>
      <c r="E671" t="s">
        <v>65</v>
      </c>
    </row>
    <row r="672" spans="1:5" x14ac:dyDescent="0.35">
      <c r="A672" s="1" t="s">
        <v>63</v>
      </c>
      <c r="B672">
        <v>6209500</v>
      </c>
      <c r="C672" s="1">
        <v>45206</v>
      </c>
      <c r="D672">
        <v>92.7</v>
      </c>
      <c r="E672" t="s">
        <v>65</v>
      </c>
    </row>
    <row r="673" spans="1:5" x14ac:dyDescent="0.35">
      <c r="A673" s="1" t="s">
        <v>63</v>
      </c>
      <c r="B673">
        <v>6209500</v>
      </c>
      <c r="C673" s="1">
        <v>45207</v>
      </c>
      <c r="D673">
        <v>89.7</v>
      </c>
      <c r="E673" t="s">
        <v>65</v>
      </c>
    </row>
    <row r="674" spans="1:5" x14ac:dyDescent="0.35">
      <c r="A674" s="1" t="s">
        <v>63</v>
      </c>
      <c r="B674">
        <v>6209500</v>
      </c>
      <c r="C674" s="1">
        <v>45208</v>
      </c>
      <c r="D674">
        <v>86.8</v>
      </c>
      <c r="E674" t="s">
        <v>65</v>
      </c>
    </row>
    <row r="675" spans="1:5" x14ac:dyDescent="0.35">
      <c r="A675" s="1" t="s">
        <v>63</v>
      </c>
      <c r="B675">
        <v>6209500</v>
      </c>
      <c r="C675" s="1">
        <v>45209</v>
      </c>
      <c r="D675">
        <v>84.7</v>
      </c>
      <c r="E675" t="s">
        <v>65</v>
      </c>
    </row>
    <row r="676" spans="1:5" x14ac:dyDescent="0.35">
      <c r="A676" s="1" t="s">
        <v>63</v>
      </c>
      <c r="B676">
        <v>6209500</v>
      </c>
      <c r="C676" s="1">
        <v>45210</v>
      </c>
      <c r="D676">
        <v>82.9</v>
      </c>
      <c r="E676" t="s">
        <v>65</v>
      </c>
    </row>
    <row r="677" spans="1:5" x14ac:dyDescent="0.35">
      <c r="A677" s="1" t="s">
        <v>63</v>
      </c>
      <c r="B677">
        <v>6209500</v>
      </c>
      <c r="C677" s="1">
        <v>45211</v>
      </c>
      <c r="D677">
        <v>92.4</v>
      </c>
      <c r="E677" t="s">
        <v>65</v>
      </c>
    </row>
    <row r="678" spans="1:5" x14ac:dyDescent="0.35">
      <c r="A678" s="1" t="s">
        <v>63</v>
      </c>
      <c r="B678">
        <v>6209500</v>
      </c>
      <c r="C678" s="1">
        <v>45212</v>
      </c>
      <c r="D678">
        <v>88.9</v>
      </c>
      <c r="E678" t="s">
        <v>65</v>
      </c>
    </row>
    <row r="679" spans="1:5" x14ac:dyDescent="0.35">
      <c r="A679" s="1" t="s">
        <v>63</v>
      </c>
      <c r="B679">
        <v>6209500</v>
      </c>
      <c r="C679" s="1">
        <v>45213</v>
      </c>
      <c r="D679">
        <v>86.5</v>
      </c>
      <c r="E679" t="s">
        <v>65</v>
      </c>
    </row>
    <row r="680" spans="1:5" x14ac:dyDescent="0.35">
      <c r="A680" s="1" t="s">
        <v>63</v>
      </c>
      <c r="B680">
        <v>6209500</v>
      </c>
      <c r="C680" s="1">
        <v>45214</v>
      </c>
      <c r="D680">
        <v>83.7</v>
      </c>
      <c r="E680" t="s">
        <v>65</v>
      </c>
    </row>
    <row r="681" spans="1:5" x14ac:dyDescent="0.35">
      <c r="A681" s="1" t="s">
        <v>63</v>
      </c>
      <c r="B681">
        <v>6209500</v>
      </c>
      <c r="C681" s="1">
        <v>45215</v>
      </c>
      <c r="D681">
        <v>85.6</v>
      </c>
      <c r="E681" t="s">
        <v>65</v>
      </c>
    </row>
    <row r="682" spans="1:5" x14ac:dyDescent="0.35">
      <c r="A682" s="1" t="s">
        <v>63</v>
      </c>
      <c r="B682">
        <v>6209500</v>
      </c>
      <c r="C682" s="1">
        <v>45216</v>
      </c>
      <c r="D682">
        <v>90.4</v>
      </c>
      <c r="E682" t="s">
        <v>65</v>
      </c>
    </row>
    <row r="683" spans="1:5" x14ac:dyDescent="0.35">
      <c r="A683" s="1" t="s">
        <v>63</v>
      </c>
      <c r="B683">
        <v>6209500</v>
      </c>
      <c r="C683" s="1">
        <v>45217</v>
      </c>
      <c r="D683">
        <v>88.4</v>
      </c>
      <c r="E683" t="s">
        <v>65</v>
      </c>
    </row>
    <row r="684" spans="1:5" x14ac:dyDescent="0.35">
      <c r="A684" s="1" t="s">
        <v>63</v>
      </c>
      <c r="B684">
        <v>6209500</v>
      </c>
      <c r="C684" s="1">
        <v>45218</v>
      </c>
      <c r="D684">
        <v>87.3</v>
      </c>
      <c r="E684" t="s">
        <v>65</v>
      </c>
    </row>
    <row r="685" spans="1:5" x14ac:dyDescent="0.35">
      <c r="A685" s="1" t="s">
        <v>63</v>
      </c>
      <c r="B685">
        <v>6209500</v>
      </c>
      <c r="C685" s="1">
        <v>45219</v>
      </c>
      <c r="D685">
        <v>87.5</v>
      </c>
      <c r="E685" t="s">
        <v>65</v>
      </c>
    </row>
    <row r="686" spans="1:5" x14ac:dyDescent="0.35">
      <c r="A686" s="1" t="s">
        <v>63</v>
      </c>
      <c r="B686">
        <v>6209500</v>
      </c>
      <c r="C686" s="1">
        <v>45220</v>
      </c>
      <c r="D686">
        <v>87.2</v>
      </c>
      <c r="E686" t="s">
        <v>65</v>
      </c>
    </row>
    <row r="687" spans="1:5" x14ac:dyDescent="0.35">
      <c r="A687" s="1" t="s">
        <v>63</v>
      </c>
      <c r="B687">
        <v>6209500</v>
      </c>
      <c r="C687" s="1">
        <v>45221</v>
      </c>
      <c r="D687">
        <v>86.1</v>
      </c>
      <c r="E687" t="s">
        <v>65</v>
      </c>
    </row>
    <row r="688" spans="1:5" x14ac:dyDescent="0.35">
      <c r="A688" s="1" t="s">
        <v>63</v>
      </c>
      <c r="B688">
        <v>6209500</v>
      </c>
      <c r="C688" s="1">
        <v>45222</v>
      </c>
      <c r="D688">
        <v>89.8</v>
      </c>
      <c r="E688" t="s">
        <v>65</v>
      </c>
    </row>
    <row r="689" spans="1:5" x14ac:dyDescent="0.35">
      <c r="A689" s="1" t="s">
        <v>63</v>
      </c>
      <c r="B689">
        <v>6209500</v>
      </c>
      <c r="C689" s="1">
        <v>45223</v>
      </c>
      <c r="D689">
        <v>89.4</v>
      </c>
      <c r="E689" t="s">
        <v>65</v>
      </c>
    </row>
    <row r="690" spans="1:5" x14ac:dyDescent="0.35">
      <c r="A690" s="1" t="s">
        <v>63</v>
      </c>
      <c r="B690">
        <v>6209500</v>
      </c>
      <c r="C690" s="1">
        <v>45224</v>
      </c>
      <c r="D690">
        <v>86.8</v>
      </c>
      <c r="E690" t="s">
        <v>64</v>
      </c>
    </row>
    <row r="691" spans="1:5" x14ac:dyDescent="0.35">
      <c r="A691" s="1" t="s">
        <v>63</v>
      </c>
      <c r="B691">
        <v>6209500</v>
      </c>
      <c r="C691" s="1">
        <v>45225</v>
      </c>
      <c r="D691">
        <v>82</v>
      </c>
      <c r="E691" t="s">
        <v>64</v>
      </c>
    </row>
    <row r="692" spans="1:5" x14ac:dyDescent="0.35">
      <c r="A692" s="1" t="s">
        <v>63</v>
      </c>
      <c r="B692">
        <v>6209500</v>
      </c>
      <c r="C692" s="1">
        <v>45226</v>
      </c>
      <c r="D692">
        <v>71</v>
      </c>
      <c r="E692" t="s">
        <v>64</v>
      </c>
    </row>
    <row r="693" spans="1:5" x14ac:dyDescent="0.35">
      <c r="A693" s="1" t="s">
        <v>63</v>
      </c>
      <c r="B693">
        <v>6209500</v>
      </c>
      <c r="C693" s="1">
        <v>45227</v>
      </c>
      <c r="D693">
        <v>73.2</v>
      </c>
      <c r="E693" t="s">
        <v>64</v>
      </c>
    </row>
    <row r="694" spans="1:5" x14ac:dyDescent="0.35">
      <c r="A694" s="1" t="s">
        <v>63</v>
      </c>
      <c r="B694">
        <v>6209500</v>
      </c>
      <c r="C694" s="1">
        <v>45228</v>
      </c>
      <c r="D694">
        <v>74.7</v>
      </c>
      <c r="E694" t="s">
        <v>65</v>
      </c>
    </row>
    <row r="695" spans="1:5" x14ac:dyDescent="0.35">
      <c r="A695" s="1" t="s">
        <v>63</v>
      </c>
      <c r="B695">
        <v>6209500</v>
      </c>
      <c r="C695" s="1">
        <v>45229</v>
      </c>
      <c r="D695">
        <v>76.8</v>
      </c>
      <c r="E695" t="s">
        <v>64</v>
      </c>
    </row>
    <row r="696" spans="1:5" x14ac:dyDescent="0.35">
      <c r="A696" s="1" t="s">
        <v>63</v>
      </c>
      <c r="B696">
        <v>6209500</v>
      </c>
      <c r="C696" s="1">
        <v>45230</v>
      </c>
      <c r="D696">
        <v>80.099999999999994</v>
      </c>
      <c r="E696" t="s">
        <v>65</v>
      </c>
    </row>
    <row r="697" spans="1:5" x14ac:dyDescent="0.35">
      <c r="A697" s="1" t="s">
        <v>63</v>
      </c>
      <c r="B697">
        <v>6209500</v>
      </c>
      <c r="C697" s="1">
        <v>45231</v>
      </c>
      <c r="D697">
        <v>79.599999999999994</v>
      </c>
      <c r="E697" t="s">
        <v>65</v>
      </c>
    </row>
    <row r="698" spans="1:5" x14ac:dyDescent="0.35">
      <c r="A698" s="1" t="s">
        <v>63</v>
      </c>
      <c r="B698">
        <v>6209500</v>
      </c>
      <c r="C698" s="1">
        <v>45232</v>
      </c>
      <c r="D698">
        <v>77.3</v>
      </c>
      <c r="E698" t="s">
        <v>65</v>
      </c>
    </row>
    <row r="699" spans="1:5" x14ac:dyDescent="0.35">
      <c r="A699" s="1" t="s">
        <v>63</v>
      </c>
      <c r="B699">
        <v>6209500</v>
      </c>
      <c r="C699" s="1">
        <v>45233</v>
      </c>
      <c r="D699">
        <v>74.2</v>
      </c>
      <c r="E699" t="s">
        <v>65</v>
      </c>
    </row>
    <row r="700" spans="1:5" x14ac:dyDescent="0.35">
      <c r="A700" s="1" t="s">
        <v>63</v>
      </c>
      <c r="B700">
        <v>6209500</v>
      </c>
      <c r="C700" s="1">
        <v>45234</v>
      </c>
      <c r="D700">
        <v>71.8</v>
      </c>
      <c r="E700" t="s">
        <v>65</v>
      </c>
    </row>
    <row r="701" spans="1:5" x14ac:dyDescent="0.35">
      <c r="A701" s="1" t="s">
        <v>63</v>
      </c>
      <c r="B701">
        <v>6209500</v>
      </c>
      <c r="C701" s="1">
        <v>45235</v>
      </c>
      <c r="D701">
        <v>74.400000000000006</v>
      </c>
      <c r="E701" t="s">
        <v>65</v>
      </c>
    </row>
    <row r="702" spans="1:5" x14ac:dyDescent="0.35">
      <c r="A702" s="1" t="s">
        <v>63</v>
      </c>
      <c r="B702">
        <v>6209500</v>
      </c>
      <c r="C702" s="1">
        <v>45236</v>
      </c>
      <c r="D702">
        <v>71.599999999999994</v>
      </c>
      <c r="E702" t="s">
        <v>65</v>
      </c>
    </row>
    <row r="703" spans="1:5" x14ac:dyDescent="0.35">
      <c r="A703" s="1" t="s">
        <v>63</v>
      </c>
      <c r="B703">
        <v>6209500</v>
      </c>
      <c r="C703" s="1">
        <v>45237</v>
      </c>
      <c r="D703">
        <v>70.7</v>
      </c>
      <c r="E703" t="s">
        <v>65</v>
      </c>
    </row>
    <row r="704" spans="1:5" x14ac:dyDescent="0.35">
      <c r="A704" s="1" t="s">
        <v>63</v>
      </c>
      <c r="B704">
        <v>6209500</v>
      </c>
      <c r="C704" s="1">
        <v>45238</v>
      </c>
      <c r="D704">
        <v>67.3</v>
      </c>
      <c r="E704" t="s">
        <v>65</v>
      </c>
    </row>
    <row r="705" spans="1:5" x14ac:dyDescent="0.35">
      <c r="A705" s="1" t="s">
        <v>63</v>
      </c>
      <c r="B705">
        <v>6209500</v>
      </c>
      <c r="C705" s="1">
        <v>45239</v>
      </c>
      <c r="D705">
        <v>60.8</v>
      </c>
      <c r="E705" t="s">
        <v>65</v>
      </c>
    </row>
    <row r="706" spans="1:5" x14ac:dyDescent="0.35">
      <c r="A706" s="1" t="s">
        <v>63</v>
      </c>
      <c r="B706">
        <v>6209500</v>
      </c>
      <c r="C706" s="1">
        <v>45240</v>
      </c>
      <c r="D706">
        <v>59.1</v>
      </c>
      <c r="E706" t="s">
        <v>65</v>
      </c>
    </row>
    <row r="707" spans="1:5" x14ac:dyDescent="0.35">
      <c r="A707" s="1" t="s">
        <v>63</v>
      </c>
      <c r="B707">
        <v>6209500</v>
      </c>
      <c r="C707" s="1">
        <v>45241</v>
      </c>
      <c r="D707">
        <v>61.7</v>
      </c>
      <c r="E707" t="s">
        <v>65</v>
      </c>
    </row>
    <row r="708" spans="1:5" x14ac:dyDescent="0.35">
      <c r="A708" s="1" t="s">
        <v>63</v>
      </c>
      <c r="B708">
        <v>6209500</v>
      </c>
      <c r="C708" s="1">
        <v>45242</v>
      </c>
      <c r="D708">
        <v>62.1</v>
      </c>
      <c r="E708" t="s">
        <v>65</v>
      </c>
    </row>
    <row r="709" spans="1:5" x14ac:dyDescent="0.35">
      <c r="A709" s="1" t="s">
        <v>63</v>
      </c>
      <c r="B709">
        <v>6209500</v>
      </c>
      <c r="C709" s="1">
        <v>45243</v>
      </c>
      <c r="D709">
        <v>60.4</v>
      </c>
      <c r="E709" t="s">
        <v>65</v>
      </c>
    </row>
    <row r="710" spans="1:5" x14ac:dyDescent="0.35">
      <c r="A710" s="1" t="s">
        <v>63</v>
      </c>
      <c r="B710">
        <v>6209500</v>
      </c>
      <c r="C710" s="1">
        <v>45244</v>
      </c>
      <c r="D710">
        <v>58.5</v>
      </c>
      <c r="E710" t="s">
        <v>65</v>
      </c>
    </row>
    <row r="711" spans="1:5" x14ac:dyDescent="0.35">
      <c r="A711" s="1" t="s">
        <v>63</v>
      </c>
      <c r="B711">
        <v>6209500</v>
      </c>
      <c r="C711" s="1">
        <v>45245</v>
      </c>
      <c r="D711">
        <v>56.9</v>
      </c>
      <c r="E711" t="s">
        <v>65</v>
      </c>
    </row>
    <row r="712" spans="1:5" x14ac:dyDescent="0.35">
      <c r="A712" s="1" t="s">
        <v>63</v>
      </c>
      <c r="B712">
        <v>6209500</v>
      </c>
      <c r="C712" s="1">
        <v>45246</v>
      </c>
      <c r="D712">
        <v>55.5</v>
      </c>
      <c r="E712" t="s">
        <v>65</v>
      </c>
    </row>
    <row r="713" spans="1:5" x14ac:dyDescent="0.35">
      <c r="A713" s="1" t="s">
        <v>63</v>
      </c>
      <c r="B713">
        <v>6209500</v>
      </c>
      <c r="C713" s="1">
        <v>45247</v>
      </c>
      <c r="D713">
        <v>54.2</v>
      </c>
      <c r="E713" t="s">
        <v>65</v>
      </c>
    </row>
    <row r="714" spans="1:5" x14ac:dyDescent="0.35">
      <c r="A714" s="1" t="s">
        <v>63</v>
      </c>
      <c r="B714">
        <v>6209500</v>
      </c>
      <c r="C714" s="1">
        <v>45248</v>
      </c>
      <c r="D714">
        <v>53</v>
      </c>
      <c r="E714" t="s">
        <v>65</v>
      </c>
    </row>
    <row r="715" spans="1:5" x14ac:dyDescent="0.35">
      <c r="A715" s="1" t="s">
        <v>63</v>
      </c>
      <c r="B715">
        <v>6209500</v>
      </c>
      <c r="C715" s="1">
        <v>45249</v>
      </c>
      <c r="D715">
        <v>52.4</v>
      </c>
      <c r="E715" t="s">
        <v>65</v>
      </c>
    </row>
    <row r="716" spans="1:5" x14ac:dyDescent="0.35">
      <c r="A716" s="1" t="s">
        <v>63</v>
      </c>
      <c r="B716">
        <v>6209500</v>
      </c>
      <c r="C716" s="1">
        <v>45250</v>
      </c>
      <c r="D716">
        <v>51</v>
      </c>
      <c r="E716" t="s">
        <v>65</v>
      </c>
    </row>
    <row r="717" spans="1:5" x14ac:dyDescent="0.35">
      <c r="A717" s="1" t="s">
        <v>63</v>
      </c>
      <c r="B717">
        <v>6209500</v>
      </c>
      <c r="C717" s="1">
        <v>45251</v>
      </c>
      <c r="D717">
        <v>49.1</v>
      </c>
      <c r="E717" t="s">
        <v>65</v>
      </c>
    </row>
    <row r="718" spans="1:5" x14ac:dyDescent="0.35">
      <c r="A718" s="1" t="s">
        <v>63</v>
      </c>
      <c r="B718">
        <v>6209500</v>
      </c>
      <c r="C718" s="1">
        <v>45252</v>
      </c>
      <c r="D718">
        <v>49.6</v>
      </c>
      <c r="E718" t="s">
        <v>65</v>
      </c>
    </row>
    <row r="719" spans="1:5" x14ac:dyDescent="0.35">
      <c r="A719" s="1" t="s">
        <v>63</v>
      </c>
      <c r="B719">
        <v>6209500</v>
      </c>
      <c r="C719" s="1">
        <v>45253</v>
      </c>
      <c r="D719">
        <v>49.2</v>
      </c>
      <c r="E719" t="s">
        <v>65</v>
      </c>
    </row>
    <row r="720" spans="1:5" x14ac:dyDescent="0.35">
      <c r="A720" s="1" t="s">
        <v>63</v>
      </c>
      <c r="B720">
        <v>6209500</v>
      </c>
      <c r="C720" s="1">
        <v>45254</v>
      </c>
      <c r="D720">
        <v>46.6</v>
      </c>
      <c r="E720" t="s">
        <v>64</v>
      </c>
    </row>
    <row r="721" spans="1:5" x14ac:dyDescent="0.35">
      <c r="A721" s="1" t="s">
        <v>63</v>
      </c>
      <c r="B721">
        <v>6209500</v>
      </c>
      <c r="C721" s="1">
        <v>45255</v>
      </c>
      <c r="D721">
        <v>50.1</v>
      </c>
      <c r="E721" t="s">
        <v>64</v>
      </c>
    </row>
    <row r="722" spans="1:5" x14ac:dyDescent="0.35">
      <c r="A722" s="1" t="s">
        <v>63</v>
      </c>
      <c r="B722">
        <v>6209500</v>
      </c>
      <c r="C722" s="1">
        <v>45256</v>
      </c>
      <c r="D722">
        <v>52.1</v>
      </c>
      <c r="E722" t="s">
        <v>64</v>
      </c>
    </row>
    <row r="723" spans="1:5" x14ac:dyDescent="0.35">
      <c r="A723" s="1" t="s">
        <v>63</v>
      </c>
      <c r="B723">
        <v>6209500</v>
      </c>
      <c r="C723" s="1">
        <v>45257</v>
      </c>
      <c r="D723">
        <v>53.6</v>
      </c>
      <c r="E723" t="s">
        <v>64</v>
      </c>
    </row>
    <row r="724" spans="1:5" x14ac:dyDescent="0.35">
      <c r="A724" s="1" t="s">
        <v>63</v>
      </c>
      <c r="B724">
        <v>6209500</v>
      </c>
      <c r="C724" s="1">
        <v>45258</v>
      </c>
      <c r="D724">
        <v>55.3</v>
      </c>
      <c r="E724" t="s">
        <v>64</v>
      </c>
    </row>
    <row r="725" spans="1:5" x14ac:dyDescent="0.35">
      <c r="A725" s="1" t="s">
        <v>63</v>
      </c>
      <c r="B725">
        <v>6209500</v>
      </c>
      <c r="C725" s="1">
        <v>45259</v>
      </c>
      <c r="D725">
        <v>55</v>
      </c>
      <c r="E725" t="s">
        <v>64</v>
      </c>
    </row>
    <row r="726" spans="1:5" x14ac:dyDescent="0.35">
      <c r="A726" s="1" t="s">
        <v>63</v>
      </c>
      <c r="B726">
        <v>6209500</v>
      </c>
      <c r="C726" s="1">
        <v>45260</v>
      </c>
      <c r="D726">
        <v>53.6</v>
      </c>
      <c r="E726" t="s">
        <v>64</v>
      </c>
    </row>
    <row r="727" spans="1:5" x14ac:dyDescent="0.35">
      <c r="A727" s="1" t="s">
        <v>63</v>
      </c>
      <c r="B727">
        <v>6209500</v>
      </c>
      <c r="C727" s="1">
        <v>45261</v>
      </c>
      <c r="D727">
        <v>50.3</v>
      </c>
      <c r="E727" t="s">
        <v>64</v>
      </c>
    </row>
    <row r="728" spans="1:5" x14ac:dyDescent="0.35">
      <c r="A728" s="1" t="s">
        <v>63</v>
      </c>
      <c r="B728">
        <v>6209500</v>
      </c>
      <c r="C728" s="1">
        <v>45262</v>
      </c>
      <c r="D728">
        <v>46.8</v>
      </c>
      <c r="E728" t="s">
        <v>64</v>
      </c>
    </row>
    <row r="729" spans="1:5" x14ac:dyDescent="0.35">
      <c r="A729" s="1" t="s">
        <v>63</v>
      </c>
      <c r="B729">
        <v>6209500</v>
      </c>
      <c r="C729" s="1">
        <v>45263</v>
      </c>
      <c r="D729">
        <v>47</v>
      </c>
      <c r="E729" t="s">
        <v>65</v>
      </c>
    </row>
    <row r="730" spans="1:5" x14ac:dyDescent="0.35">
      <c r="A730" s="1" t="s">
        <v>63</v>
      </c>
      <c r="B730">
        <v>6209500</v>
      </c>
      <c r="C730" s="1">
        <v>45264</v>
      </c>
      <c r="D730">
        <v>44.3</v>
      </c>
      <c r="E730" t="s">
        <v>65</v>
      </c>
    </row>
    <row r="731" spans="1:5" x14ac:dyDescent="0.35">
      <c r="A731" s="1" t="s">
        <v>63</v>
      </c>
      <c r="B731">
        <v>6209500</v>
      </c>
      <c r="C731" s="1">
        <v>45265</v>
      </c>
      <c r="D731">
        <v>43.4</v>
      </c>
      <c r="E731" t="s">
        <v>65</v>
      </c>
    </row>
    <row r="732" spans="1:5" x14ac:dyDescent="0.35">
      <c r="A732" s="1" t="s">
        <v>63</v>
      </c>
      <c r="B732">
        <v>6209500</v>
      </c>
      <c r="C732" s="1">
        <v>45266</v>
      </c>
      <c r="D732">
        <v>42.2</v>
      </c>
      <c r="E732" t="s">
        <v>65</v>
      </c>
    </row>
    <row r="733" spans="1:5" x14ac:dyDescent="0.35">
      <c r="A733" s="1" t="s">
        <v>63</v>
      </c>
      <c r="B733">
        <v>6209500</v>
      </c>
      <c r="C733" s="1">
        <v>45267</v>
      </c>
      <c r="D733">
        <v>41.5</v>
      </c>
      <c r="E733" t="s">
        <v>65</v>
      </c>
    </row>
    <row r="734" spans="1:5" x14ac:dyDescent="0.35">
      <c r="A734" s="1" t="s">
        <v>63</v>
      </c>
      <c r="B734">
        <v>6209500</v>
      </c>
      <c r="C734" s="1">
        <v>45268</v>
      </c>
      <c r="D734">
        <v>40.9</v>
      </c>
      <c r="E734" t="s">
        <v>65</v>
      </c>
    </row>
    <row r="735" spans="1:5" x14ac:dyDescent="0.35">
      <c r="A735" s="1" t="s">
        <v>63</v>
      </c>
      <c r="B735">
        <v>6209500</v>
      </c>
      <c r="C735" s="1">
        <v>45269</v>
      </c>
      <c r="D735">
        <v>39.9</v>
      </c>
      <c r="E735" t="s">
        <v>64</v>
      </c>
    </row>
    <row r="736" spans="1:5" x14ac:dyDescent="0.35">
      <c r="A736" s="1" t="s">
        <v>63</v>
      </c>
      <c r="B736">
        <v>6209500</v>
      </c>
      <c r="C736" s="1">
        <v>45270</v>
      </c>
      <c r="D736">
        <v>41.3</v>
      </c>
      <c r="E736" t="s">
        <v>64</v>
      </c>
    </row>
    <row r="737" spans="1:5" x14ac:dyDescent="0.35">
      <c r="A737" s="1" t="s">
        <v>63</v>
      </c>
      <c r="B737">
        <v>6209500</v>
      </c>
      <c r="C737" s="1">
        <v>45271</v>
      </c>
      <c r="D737">
        <v>41.7</v>
      </c>
      <c r="E737" t="s">
        <v>64</v>
      </c>
    </row>
    <row r="738" spans="1:5" x14ac:dyDescent="0.35">
      <c r="A738" s="1" t="s">
        <v>63</v>
      </c>
      <c r="B738">
        <v>6209500</v>
      </c>
      <c r="C738" s="1">
        <v>45272</v>
      </c>
      <c r="D738">
        <v>42.8</v>
      </c>
      <c r="E738" t="s">
        <v>64</v>
      </c>
    </row>
    <row r="739" spans="1:5" x14ac:dyDescent="0.35">
      <c r="A739" s="1" t="s">
        <v>63</v>
      </c>
      <c r="B739">
        <v>6209500</v>
      </c>
      <c r="C739" s="1">
        <v>45273</v>
      </c>
      <c r="D739">
        <v>42.8</v>
      </c>
      <c r="E739" t="s">
        <v>64</v>
      </c>
    </row>
    <row r="740" spans="1:5" x14ac:dyDescent="0.35">
      <c r="A740" s="1" t="s">
        <v>63</v>
      </c>
      <c r="B740">
        <v>6209500</v>
      </c>
      <c r="C740" s="1">
        <v>45274</v>
      </c>
      <c r="D740">
        <v>42.3</v>
      </c>
      <c r="E740" t="s">
        <v>64</v>
      </c>
    </row>
    <row r="741" spans="1:5" x14ac:dyDescent="0.35">
      <c r="A741" s="1" t="s">
        <v>63</v>
      </c>
      <c r="B741">
        <v>6209500</v>
      </c>
      <c r="C741" s="1">
        <v>45275</v>
      </c>
      <c r="D741">
        <v>41.1</v>
      </c>
      <c r="E741" t="s">
        <v>64</v>
      </c>
    </row>
    <row r="742" spans="1:5" x14ac:dyDescent="0.35">
      <c r="A742" s="1" t="s">
        <v>63</v>
      </c>
      <c r="B742">
        <v>6209500</v>
      </c>
      <c r="C742" s="1">
        <v>45276</v>
      </c>
      <c r="D742">
        <v>40.200000000000003</v>
      </c>
      <c r="E742" t="s">
        <v>64</v>
      </c>
    </row>
    <row r="743" spans="1:5" x14ac:dyDescent="0.35">
      <c r="A743" s="1" t="s">
        <v>63</v>
      </c>
      <c r="B743">
        <v>6209500</v>
      </c>
      <c r="C743" s="1">
        <v>45277</v>
      </c>
      <c r="D743">
        <v>39.700000000000003</v>
      </c>
      <c r="E743" t="s">
        <v>64</v>
      </c>
    </row>
    <row r="744" spans="1:5" x14ac:dyDescent="0.35">
      <c r="A744" s="1" t="s">
        <v>63</v>
      </c>
      <c r="B744">
        <v>6209500</v>
      </c>
      <c r="C744" s="1">
        <v>45278</v>
      </c>
      <c r="D744">
        <v>39.1</v>
      </c>
      <c r="E744" t="s">
        <v>65</v>
      </c>
    </row>
    <row r="745" spans="1:5" x14ac:dyDescent="0.35">
      <c r="A745" s="1" t="s">
        <v>63</v>
      </c>
      <c r="B745">
        <v>6209500</v>
      </c>
      <c r="C745" s="1">
        <v>45279</v>
      </c>
      <c r="D745">
        <v>38.700000000000003</v>
      </c>
      <c r="E745" t="s">
        <v>65</v>
      </c>
    </row>
    <row r="746" spans="1:5" x14ac:dyDescent="0.35">
      <c r="A746" s="1" t="s">
        <v>63</v>
      </c>
      <c r="B746">
        <v>6209500</v>
      </c>
      <c r="C746" s="1">
        <v>45280</v>
      </c>
      <c r="D746">
        <v>38.200000000000003</v>
      </c>
      <c r="E746" t="s">
        <v>65</v>
      </c>
    </row>
    <row r="747" spans="1:5" x14ac:dyDescent="0.35">
      <c r="A747" s="1" t="s">
        <v>63</v>
      </c>
      <c r="B747">
        <v>6209500</v>
      </c>
      <c r="C747" s="1">
        <v>45281</v>
      </c>
      <c r="D747">
        <v>37.9</v>
      </c>
      <c r="E747" t="s">
        <v>65</v>
      </c>
    </row>
    <row r="748" spans="1:5" x14ac:dyDescent="0.35">
      <c r="A748" s="1" t="s">
        <v>63</v>
      </c>
      <c r="B748">
        <v>6209500</v>
      </c>
      <c r="C748" s="1">
        <v>45282</v>
      </c>
      <c r="D748">
        <v>37.700000000000003</v>
      </c>
      <c r="E748" t="s">
        <v>65</v>
      </c>
    </row>
    <row r="749" spans="1:5" x14ac:dyDescent="0.35">
      <c r="A749" s="1" t="s">
        <v>63</v>
      </c>
      <c r="B749">
        <v>6209500</v>
      </c>
      <c r="C749" s="1">
        <v>45283</v>
      </c>
      <c r="D749">
        <v>38.200000000000003</v>
      </c>
      <c r="E749" t="s">
        <v>65</v>
      </c>
    </row>
    <row r="750" spans="1:5" x14ac:dyDescent="0.35">
      <c r="A750" s="1" t="s">
        <v>63</v>
      </c>
      <c r="B750">
        <v>6209500</v>
      </c>
      <c r="C750" s="1">
        <v>45284</v>
      </c>
      <c r="D750">
        <v>37.6</v>
      </c>
      <c r="E750" t="s">
        <v>64</v>
      </c>
    </row>
    <row r="751" spans="1:5" x14ac:dyDescent="0.35">
      <c r="A751" s="1" t="s">
        <v>63</v>
      </c>
      <c r="B751">
        <v>6209500</v>
      </c>
      <c r="C751" s="1">
        <v>45285</v>
      </c>
      <c r="D751">
        <v>38.200000000000003</v>
      </c>
      <c r="E751" t="s">
        <v>64</v>
      </c>
    </row>
    <row r="752" spans="1:5" x14ac:dyDescent="0.35">
      <c r="A752" s="1" t="s">
        <v>63</v>
      </c>
      <c r="B752">
        <v>6209500</v>
      </c>
      <c r="C752" s="1">
        <v>45286</v>
      </c>
      <c r="D752">
        <v>38.200000000000003</v>
      </c>
      <c r="E752" t="s">
        <v>64</v>
      </c>
    </row>
    <row r="753" spans="1:5" x14ac:dyDescent="0.35">
      <c r="A753" s="1" t="s">
        <v>63</v>
      </c>
      <c r="B753">
        <v>6209500</v>
      </c>
      <c r="C753" s="1">
        <v>45287</v>
      </c>
      <c r="D753">
        <v>38.200000000000003</v>
      </c>
      <c r="E753" t="s">
        <v>64</v>
      </c>
    </row>
    <row r="754" spans="1:5" x14ac:dyDescent="0.35">
      <c r="A754" s="1" t="s">
        <v>63</v>
      </c>
      <c r="B754">
        <v>6209500</v>
      </c>
      <c r="C754" s="1">
        <v>45288</v>
      </c>
      <c r="D754">
        <v>38.200000000000003</v>
      </c>
      <c r="E754" t="s">
        <v>64</v>
      </c>
    </row>
    <row r="755" spans="1:5" x14ac:dyDescent="0.35">
      <c r="A755" s="1" t="s">
        <v>63</v>
      </c>
      <c r="B755">
        <v>6209500</v>
      </c>
      <c r="C755" s="1">
        <v>45289</v>
      </c>
      <c r="D755">
        <v>38</v>
      </c>
      <c r="E755" t="s">
        <v>64</v>
      </c>
    </row>
    <row r="756" spans="1:5" x14ac:dyDescent="0.35">
      <c r="A756" s="1" t="s">
        <v>63</v>
      </c>
      <c r="B756">
        <v>6209500</v>
      </c>
      <c r="C756" s="1">
        <v>45290</v>
      </c>
      <c r="D756">
        <v>37.700000000000003</v>
      </c>
      <c r="E756" t="s">
        <v>64</v>
      </c>
    </row>
    <row r="757" spans="1:5" x14ac:dyDescent="0.35">
      <c r="A757" s="1" t="s">
        <v>63</v>
      </c>
      <c r="B757">
        <v>6209500</v>
      </c>
      <c r="C757" s="1">
        <v>45291</v>
      </c>
      <c r="D757">
        <v>37.4</v>
      </c>
      <c r="E757" t="s">
        <v>64</v>
      </c>
    </row>
    <row r="758" spans="1:5" x14ac:dyDescent="0.35">
      <c r="A758" s="1" t="s">
        <v>63</v>
      </c>
      <c r="B758">
        <v>6209500</v>
      </c>
      <c r="C758" s="1">
        <v>45292</v>
      </c>
      <c r="D758">
        <v>37.299999999999997</v>
      </c>
      <c r="E758" t="s">
        <v>64</v>
      </c>
    </row>
    <row r="759" spans="1:5" x14ac:dyDescent="0.35">
      <c r="A759" s="1" t="s">
        <v>63</v>
      </c>
      <c r="B759">
        <v>6209500</v>
      </c>
      <c r="C759" s="1">
        <v>45293</v>
      </c>
      <c r="D759">
        <v>37.200000000000003</v>
      </c>
      <c r="E759" t="s">
        <v>64</v>
      </c>
    </row>
    <row r="760" spans="1:5" x14ac:dyDescent="0.35">
      <c r="A760" s="1" t="s">
        <v>63</v>
      </c>
      <c r="B760">
        <v>6209500</v>
      </c>
      <c r="C760" s="1">
        <v>45294</v>
      </c>
      <c r="D760">
        <v>37</v>
      </c>
      <c r="E760" t="s">
        <v>64</v>
      </c>
    </row>
    <row r="761" spans="1:5" x14ac:dyDescent="0.35">
      <c r="A761" s="1" t="s">
        <v>63</v>
      </c>
      <c r="B761">
        <v>6209500</v>
      </c>
      <c r="C761" s="1">
        <v>45295</v>
      </c>
      <c r="D761">
        <v>36.799999999999997</v>
      </c>
      <c r="E761" t="s">
        <v>64</v>
      </c>
    </row>
    <row r="762" spans="1:5" x14ac:dyDescent="0.35">
      <c r="A762" s="1" t="s">
        <v>63</v>
      </c>
      <c r="B762">
        <v>6209500</v>
      </c>
      <c r="C762" s="1">
        <v>45296</v>
      </c>
      <c r="D762">
        <v>36.799999999999997</v>
      </c>
      <c r="E762" t="s">
        <v>64</v>
      </c>
    </row>
    <row r="763" spans="1:5" x14ac:dyDescent="0.35">
      <c r="A763" s="1" t="s">
        <v>63</v>
      </c>
      <c r="B763">
        <v>6209500</v>
      </c>
      <c r="C763" s="1">
        <v>45297</v>
      </c>
      <c r="D763">
        <v>36.6</v>
      </c>
      <c r="E763" t="s">
        <v>64</v>
      </c>
    </row>
    <row r="764" spans="1:5" x14ac:dyDescent="0.35">
      <c r="A764" s="1" t="s">
        <v>63</v>
      </c>
      <c r="B764">
        <v>6209500</v>
      </c>
      <c r="C764" s="1">
        <v>45298</v>
      </c>
      <c r="D764">
        <v>36.299999999999997</v>
      </c>
      <c r="E764" t="s">
        <v>64</v>
      </c>
    </row>
    <row r="765" spans="1:5" x14ac:dyDescent="0.35">
      <c r="A765" s="1" t="s">
        <v>63</v>
      </c>
      <c r="B765">
        <v>6209500</v>
      </c>
      <c r="C765" s="1">
        <v>45299</v>
      </c>
      <c r="D765">
        <v>36.1</v>
      </c>
      <c r="E765" t="s">
        <v>64</v>
      </c>
    </row>
    <row r="766" spans="1:5" x14ac:dyDescent="0.35">
      <c r="A766" s="1" t="s">
        <v>63</v>
      </c>
      <c r="B766">
        <v>6209500</v>
      </c>
      <c r="C766" s="1">
        <v>45300</v>
      </c>
      <c r="D766">
        <v>36.299999999999997</v>
      </c>
      <c r="E766" t="s">
        <v>64</v>
      </c>
    </row>
    <row r="767" spans="1:5" x14ac:dyDescent="0.35">
      <c r="A767" s="1" t="s">
        <v>63</v>
      </c>
      <c r="B767">
        <v>6209500</v>
      </c>
      <c r="C767" s="1">
        <v>45301</v>
      </c>
      <c r="D767">
        <v>35.9</v>
      </c>
      <c r="E767" t="s">
        <v>64</v>
      </c>
    </row>
    <row r="768" spans="1:5" x14ac:dyDescent="0.35">
      <c r="A768" s="1" t="s">
        <v>63</v>
      </c>
      <c r="B768">
        <v>6209500</v>
      </c>
      <c r="C768" s="1">
        <v>45302</v>
      </c>
      <c r="D768">
        <v>35.5</v>
      </c>
      <c r="E768" t="s">
        <v>64</v>
      </c>
    </row>
    <row r="769" spans="1:5" x14ac:dyDescent="0.35">
      <c r="A769" s="1" t="s">
        <v>63</v>
      </c>
      <c r="B769">
        <v>6209500</v>
      </c>
      <c r="C769" s="1">
        <v>45303</v>
      </c>
      <c r="D769">
        <v>34.9</v>
      </c>
      <c r="E769" t="s">
        <v>64</v>
      </c>
    </row>
    <row r="770" spans="1:5" x14ac:dyDescent="0.35">
      <c r="A770" s="1" t="s">
        <v>63</v>
      </c>
      <c r="B770">
        <v>6209500</v>
      </c>
      <c r="C770" s="1">
        <v>45304</v>
      </c>
      <c r="D770">
        <v>34.700000000000003</v>
      </c>
      <c r="E770" t="s">
        <v>64</v>
      </c>
    </row>
    <row r="771" spans="1:5" x14ac:dyDescent="0.35">
      <c r="A771" s="1" t="s">
        <v>63</v>
      </c>
      <c r="B771">
        <v>6209500</v>
      </c>
      <c r="C771" s="1">
        <v>45305</v>
      </c>
      <c r="D771">
        <v>34.6</v>
      </c>
      <c r="E771" t="s">
        <v>64</v>
      </c>
    </row>
    <row r="772" spans="1:5" x14ac:dyDescent="0.35">
      <c r="A772" s="1" t="s">
        <v>63</v>
      </c>
      <c r="B772">
        <v>6209500</v>
      </c>
      <c r="C772" s="1">
        <v>45306</v>
      </c>
      <c r="D772">
        <v>34.5</v>
      </c>
      <c r="E772" t="s">
        <v>64</v>
      </c>
    </row>
    <row r="773" spans="1:5" x14ac:dyDescent="0.35">
      <c r="A773" s="1" t="s">
        <v>63</v>
      </c>
      <c r="B773">
        <v>6209500</v>
      </c>
      <c r="C773" s="1">
        <v>45307</v>
      </c>
      <c r="D773">
        <v>34.5</v>
      </c>
      <c r="E773" t="s">
        <v>64</v>
      </c>
    </row>
    <row r="774" spans="1:5" x14ac:dyDescent="0.35">
      <c r="A774" s="1" t="s">
        <v>63</v>
      </c>
      <c r="B774">
        <v>6209500</v>
      </c>
      <c r="C774" s="1">
        <v>45308</v>
      </c>
      <c r="D774">
        <v>34.5</v>
      </c>
      <c r="E774" t="s">
        <v>64</v>
      </c>
    </row>
    <row r="775" spans="1:5" x14ac:dyDescent="0.35">
      <c r="A775" s="1" t="s">
        <v>63</v>
      </c>
      <c r="B775">
        <v>6209500</v>
      </c>
      <c r="C775" s="1">
        <v>45309</v>
      </c>
      <c r="D775">
        <v>34.6</v>
      </c>
      <c r="E775" t="s">
        <v>64</v>
      </c>
    </row>
    <row r="776" spans="1:5" x14ac:dyDescent="0.35">
      <c r="A776" s="1" t="s">
        <v>63</v>
      </c>
      <c r="B776">
        <v>6209500</v>
      </c>
      <c r="C776" s="1">
        <v>45310</v>
      </c>
      <c r="D776">
        <v>34.6</v>
      </c>
      <c r="E776" t="s">
        <v>64</v>
      </c>
    </row>
    <row r="777" spans="1:5" x14ac:dyDescent="0.35">
      <c r="A777" s="1" t="s">
        <v>63</v>
      </c>
      <c r="B777">
        <v>6209500</v>
      </c>
      <c r="C777" s="1">
        <v>45311</v>
      </c>
      <c r="D777">
        <v>34.6</v>
      </c>
      <c r="E777" t="s">
        <v>64</v>
      </c>
    </row>
    <row r="778" spans="1:5" x14ac:dyDescent="0.35">
      <c r="A778" s="1" t="s">
        <v>63</v>
      </c>
      <c r="B778">
        <v>6209500</v>
      </c>
      <c r="C778" s="1">
        <v>45312</v>
      </c>
      <c r="D778">
        <v>34.700000000000003</v>
      </c>
      <c r="E778" t="s">
        <v>64</v>
      </c>
    </row>
    <row r="779" spans="1:5" x14ac:dyDescent="0.35">
      <c r="A779" s="1" t="s">
        <v>63</v>
      </c>
      <c r="B779">
        <v>6209500</v>
      </c>
      <c r="C779" s="1">
        <v>45313</v>
      </c>
      <c r="D779">
        <v>35</v>
      </c>
      <c r="E779" t="s">
        <v>64</v>
      </c>
    </row>
    <row r="780" spans="1:5" x14ac:dyDescent="0.35">
      <c r="A780" s="1" t="s">
        <v>63</v>
      </c>
      <c r="B780">
        <v>6209500</v>
      </c>
      <c r="C780" s="1">
        <v>45314</v>
      </c>
      <c r="D780">
        <v>34.299999999999997</v>
      </c>
      <c r="E780" t="s">
        <v>64</v>
      </c>
    </row>
    <row r="781" spans="1:5" x14ac:dyDescent="0.35">
      <c r="A781" s="1" t="s">
        <v>63</v>
      </c>
      <c r="B781">
        <v>6209500</v>
      </c>
      <c r="C781" s="1">
        <v>45315</v>
      </c>
      <c r="D781">
        <v>33.9</v>
      </c>
      <c r="E781" t="s">
        <v>65</v>
      </c>
    </row>
    <row r="782" spans="1:5" x14ac:dyDescent="0.35">
      <c r="A782" s="1" t="s">
        <v>63</v>
      </c>
      <c r="B782">
        <v>6209500</v>
      </c>
      <c r="C782" s="1">
        <v>45316</v>
      </c>
      <c r="D782">
        <v>33.700000000000003</v>
      </c>
      <c r="E782" t="s">
        <v>65</v>
      </c>
    </row>
    <row r="783" spans="1:5" x14ac:dyDescent="0.35">
      <c r="A783" s="1" t="s">
        <v>63</v>
      </c>
      <c r="B783">
        <v>6209500</v>
      </c>
      <c r="C783" s="1">
        <v>45317</v>
      </c>
      <c r="D783">
        <v>32.799999999999997</v>
      </c>
      <c r="E783" t="s">
        <v>65</v>
      </c>
    </row>
    <row r="784" spans="1:5" x14ac:dyDescent="0.35">
      <c r="A784" s="1" t="s">
        <v>63</v>
      </c>
      <c r="B784">
        <v>6209500</v>
      </c>
      <c r="C784" s="1">
        <v>45318</v>
      </c>
      <c r="D784">
        <v>32.799999999999997</v>
      </c>
      <c r="E784" t="s">
        <v>65</v>
      </c>
    </row>
    <row r="785" spans="1:5" x14ac:dyDescent="0.35">
      <c r="A785" s="1" t="s">
        <v>63</v>
      </c>
      <c r="B785">
        <v>6209500</v>
      </c>
      <c r="C785" s="1">
        <v>45319</v>
      </c>
      <c r="D785">
        <v>32.700000000000003</v>
      </c>
      <c r="E785" t="s">
        <v>65</v>
      </c>
    </row>
    <row r="786" spans="1:5" x14ac:dyDescent="0.35">
      <c r="A786" s="1" t="s">
        <v>63</v>
      </c>
      <c r="B786">
        <v>6209500</v>
      </c>
      <c r="C786" s="1">
        <v>45320</v>
      </c>
      <c r="D786">
        <v>32.5</v>
      </c>
      <c r="E786" t="s">
        <v>65</v>
      </c>
    </row>
    <row r="787" spans="1:5" x14ac:dyDescent="0.35">
      <c r="A787" s="1" t="s">
        <v>63</v>
      </c>
      <c r="B787">
        <v>6209500</v>
      </c>
      <c r="C787" s="1">
        <v>45321</v>
      </c>
      <c r="D787">
        <v>32.200000000000003</v>
      </c>
      <c r="E787" t="s">
        <v>65</v>
      </c>
    </row>
    <row r="788" spans="1:5" x14ac:dyDescent="0.35">
      <c r="A788" s="1" t="s">
        <v>63</v>
      </c>
      <c r="B788">
        <v>6209500</v>
      </c>
      <c r="C788" s="1">
        <v>45322</v>
      </c>
      <c r="D788">
        <v>31.8</v>
      </c>
      <c r="E788" t="s">
        <v>65</v>
      </c>
    </row>
    <row r="789" spans="1:5" x14ac:dyDescent="0.35">
      <c r="A789" s="1" t="s">
        <v>63</v>
      </c>
      <c r="B789">
        <v>6209500</v>
      </c>
      <c r="C789" s="1">
        <v>45323</v>
      </c>
      <c r="D789">
        <v>31.5</v>
      </c>
      <c r="E789" t="s">
        <v>65</v>
      </c>
    </row>
    <row r="790" spans="1:5" x14ac:dyDescent="0.35">
      <c r="A790" s="1" t="s">
        <v>63</v>
      </c>
      <c r="B790">
        <v>6209500</v>
      </c>
      <c r="C790" s="1">
        <v>45324</v>
      </c>
      <c r="D790">
        <v>31.2</v>
      </c>
      <c r="E790" t="s">
        <v>65</v>
      </c>
    </row>
    <row r="791" spans="1:5" x14ac:dyDescent="0.35">
      <c r="A791" s="1" t="s">
        <v>63</v>
      </c>
      <c r="B791">
        <v>6209500</v>
      </c>
      <c r="C791" s="1">
        <v>45325</v>
      </c>
      <c r="D791">
        <v>31.5</v>
      </c>
      <c r="E791" t="s">
        <v>65</v>
      </c>
    </row>
    <row r="792" spans="1:5" x14ac:dyDescent="0.35">
      <c r="A792" s="1" t="s">
        <v>63</v>
      </c>
      <c r="B792">
        <v>6209500</v>
      </c>
      <c r="C792" s="1">
        <v>45326</v>
      </c>
      <c r="D792">
        <v>31.4</v>
      </c>
      <c r="E792" t="s">
        <v>65</v>
      </c>
    </row>
    <row r="793" spans="1:5" x14ac:dyDescent="0.35">
      <c r="A793" s="1" t="s">
        <v>63</v>
      </c>
      <c r="B793">
        <v>6209500</v>
      </c>
      <c r="C793" s="1">
        <v>45327</v>
      </c>
      <c r="D793">
        <v>31.1</v>
      </c>
      <c r="E793" t="s">
        <v>65</v>
      </c>
    </row>
    <row r="794" spans="1:5" x14ac:dyDescent="0.35">
      <c r="A794" s="1" t="s">
        <v>63</v>
      </c>
      <c r="B794">
        <v>6209500</v>
      </c>
      <c r="C794" s="1">
        <v>45328</v>
      </c>
      <c r="D794">
        <v>31.1</v>
      </c>
      <c r="E794" t="s">
        <v>65</v>
      </c>
    </row>
    <row r="795" spans="1:5" x14ac:dyDescent="0.35">
      <c r="A795" s="1" t="s">
        <v>63</v>
      </c>
      <c r="B795">
        <v>6209500</v>
      </c>
      <c r="C795" s="1">
        <v>45329</v>
      </c>
      <c r="D795">
        <v>30.8</v>
      </c>
      <c r="E795" t="s">
        <v>65</v>
      </c>
    </row>
    <row r="796" spans="1:5" x14ac:dyDescent="0.35">
      <c r="A796" s="1" t="s">
        <v>63</v>
      </c>
      <c r="B796">
        <v>6209500</v>
      </c>
      <c r="C796" s="1">
        <v>45330</v>
      </c>
      <c r="D796">
        <v>30.4</v>
      </c>
      <c r="E796" t="s">
        <v>65</v>
      </c>
    </row>
    <row r="797" spans="1:5" x14ac:dyDescent="0.35">
      <c r="A797" s="1" t="s">
        <v>63</v>
      </c>
      <c r="B797">
        <v>6209500</v>
      </c>
      <c r="C797" s="1">
        <v>45331</v>
      </c>
      <c r="D797">
        <v>30.4</v>
      </c>
      <c r="E797" t="s">
        <v>65</v>
      </c>
    </row>
    <row r="798" spans="1:5" x14ac:dyDescent="0.35">
      <c r="A798" s="1" t="s">
        <v>63</v>
      </c>
      <c r="B798">
        <v>6209500</v>
      </c>
      <c r="C798" s="1">
        <v>45332</v>
      </c>
      <c r="D798">
        <v>29.3</v>
      </c>
      <c r="E798" t="s">
        <v>64</v>
      </c>
    </row>
    <row r="799" spans="1:5" x14ac:dyDescent="0.35">
      <c r="A799" s="1" t="s">
        <v>63</v>
      </c>
      <c r="B799">
        <v>6209500</v>
      </c>
      <c r="C799" s="1">
        <v>45333</v>
      </c>
      <c r="D799">
        <v>31.4</v>
      </c>
      <c r="E799" t="s">
        <v>64</v>
      </c>
    </row>
    <row r="800" spans="1:5" x14ac:dyDescent="0.35">
      <c r="A800" s="1" t="s">
        <v>63</v>
      </c>
      <c r="B800">
        <v>6209500</v>
      </c>
      <c r="C800" s="1">
        <v>45334</v>
      </c>
      <c r="D800">
        <v>30.2</v>
      </c>
      <c r="E800" t="s">
        <v>65</v>
      </c>
    </row>
    <row r="801" spans="1:5" x14ac:dyDescent="0.35">
      <c r="A801" s="1" t="s">
        <v>63</v>
      </c>
      <c r="B801">
        <v>6209500</v>
      </c>
      <c r="C801" s="1">
        <v>45335</v>
      </c>
      <c r="D801">
        <v>30</v>
      </c>
      <c r="E801" t="s">
        <v>65</v>
      </c>
    </row>
    <row r="802" spans="1:5" x14ac:dyDescent="0.35">
      <c r="A802" s="1" t="s">
        <v>63</v>
      </c>
      <c r="B802">
        <v>6209500</v>
      </c>
      <c r="C802" s="1">
        <v>45336</v>
      </c>
      <c r="D802">
        <v>28.5</v>
      </c>
      <c r="E802" t="s">
        <v>64</v>
      </c>
    </row>
    <row r="803" spans="1:5" x14ac:dyDescent="0.35">
      <c r="A803" s="1" t="s">
        <v>63</v>
      </c>
      <c r="B803">
        <v>6209500</v>
      </c>
      <c r="C803" s="1">
        <v>45337</v>
      </c>
      <c r="D803">
        <v>27.3</v>
      </c>
      <c r="E803" t="s">
        <v>64</v>
      </c>
    </row>
    <row r="804" spans="1:5" x14ac:dyDescent="0.35">
      <c r="A804" s="1" t="s">
        <v>63</v>
      </c>
      <c r="B804">
        <v>6209500</v>
      </c>
      <c r="C804" s="1">
        <v>45338</v>
      </c>
      <c r="D804">
        <v>27</v>
      </c>
      <c r="E804" t="s">
        <v>64</v>
      </c>
    </row>
    <row r="805" spans="1:5" x14ac:dyDescent="0.35">
      <c r="A805" s="1" t="s">
        <v>63</v>
      </c>
      <c r="B805">
        <v>6209500</v>
      </c>
      <c r="C805" s="1">
        <v>45339</v>
      </c>
      <c r="D805">
        <v>27.4</v>
      </c>
      <c r="E805" t="s">
        <v>64</v>
      </c>
    </row>
    <row r="806" spans="1:5" x14ac:dyDescent="0.35">
      <c r="A806" s="1" t="s">
        <v>63</v>
      </c>
      <c r="B806">
        <v>6209500</v>
      </c>
      <c r="C806" s="1">
        <v>45340</v>
      </c>
      <c r="D806">
        <v>29.1</v>
      </c>
      <c r="E806" t="s">
        <v>64</v>
      </c>
    </row>
    <row r="807" spans="1:5" x14ac:dyDescent="0.35">
      <c r="A807" s="1" t="s">
        <v>63</v>
      </c>
      <c r="B807">
        <v>6209500</v>
      </c>
      <c r="C807" s="1">
        <v>45341</v>
      </c>
      <c r="D807">
        <v>29.6</v>
      </c>
      <c r="E807" t="s">
        <v>65</v>
      </c>
    </row>
    <row r="808" spans="1:5" x14ac:dyDescent="0.35">
      <c r="A808" s="1" t="s">
        <v>63</v>
      </c>
      <c r="B808">
        <v>6209500</v>
      </c>
      <c r="C808" s="1">
        <v>45342</v>
      </c>
      <c r="D808">
        <v>29</v>
      </c>
      <c r="E808" t="s">
        <v>65</v>
      </c>
    </row>
    <row r="809" spans="1:5" x14ac:dyDescent="0.35">
      <c r="A809" s="1" t="s">
        <v>63</v>
      </c>
      <c r="B809">
        <v>6209500</v>
      </c>
      <c r="C809" s="1">
        <v>45343</v>
      </c>
      <c r="D809">
        <v>28.9</v>
      </c>
      <c r="E809" t="s">
        <v>65</v>
      </c>
    </row>
    <row r="810" spans="1:5" x14ac:dyDescent="0.35">
      <c r="A810" s="1" t="s">
        <v>63</v>
      </c>
      <c r="B810">
        <v>6209500</v>
      </c>
      <c r="C810" s="1">
        <v>45344</v>
      </c>
      <c r="D810">
        <v>28.7</v>
      </c>
      <c r="E810" t="s">
        <v>65</v>
      </c>
    </row>
    <row r="811" spans="1:5" x14ac:dyDescent="0.35">
      <c r="A811" s="1" t="s">
        <v>63</v>
      </c>
      <c r="B811">
        <v>6209500</v>
      </c>
      <c r="C811" s="1">
        <v>45345</v>
      </c>
      <c r="D811">
        <v>28.4</v>
      </c>
      <c r="E811" t="s">
        <v>65</v>
      </c>
    </row>
    <row r="812" spans="1:5" x14ac:dyDescent="0.35">
      <c r="A812" s="1" t="s">
        <v>63</v>
      </c>
      <c r="B812">
        <v>6209500</v>
      </c>
      <c r="C812" s="1">
        <v>45346</v>
      </c>
      <c r="D812">
        <v>28.5</v>
      </c>
      <c r="E812" t="s">
        <v>65</v>
      </c>
    </row>
    <row r="813" spans="1:5" x14ac:dyDescent="0.35">
      <c r="A813" s="1" t="s">
        <v>63</v>
      </c>
      <c r="B813">
        <v>6209500</v>
      </c>
      <c r="C813" s="1">
        <v>45347</v>
      </c>
      <c r="D813">
        <v>28.4</v>
      </c>
      <c r="E813" t="s">
        <v>65</v>
      </c>
    </row>
    <row r="814" spans="1:5" x14ac:dyDescent="0.35">
      <c r="A814" s="1" t="s">
        <v>63</v>
      </c>
      <c r="B814">
        <v>6209500</v>
      </c>
      <c r="C814" s="1">
        <v>45348</v>
      </c>
      <c r="D814">
        <v>28.4</v>
      </c>
      <c r="E814" t="s">
        <v>64</v>
      </c>
    </row>
    <row r="815" spans="1:5" x14ac:dyDescent="0.35">
      <c r="A815" s="1" t="s">
        <v>63</v>
      </c>
      <c r="B815">
        <v>6209500</v>
      </c>
      <c r="C815" s="1">
        <v>45349</v>
      </c>
      <c r="D815">
        <v>28.1</v>
      </c>
      <c r="E815" t="s">
        <v>64</v>
      </c>
    </row>
    <row r="816" spans="1:5" x14ac:dyDescent="0.35">
      <c r="A816" s="1" t="s">
        <v>63</v>
      </c>
      <c r="B816">
        <v>6209500</v>
      </c>
      <c r="C816" s="1">
        <v>45350</v>
      </c>
      <c r="D816">
        <v>31.5</v>
      </c>
      <c r="E816" t="s">
        <v>64</v>
      </c>
    </row>
    <row r="817" spans="1:5" x14ac:dyDescent="0.35">
      <c r="A817" s="1" t="s">
        <v>63</v>
      </c>
      <c r="B817">
        <v>6209500</v>
      </c>
      <c r="C817" s="1">
        <v>45351</v>
      </c>
      <c r="D817">
        <v>28.4</v>
      </c>
      <c r="E817" t="s">
        <v>65</v>
      </c>
    </row>
    <row r="818" spans="1:5" x14ac:dyDescent="0.35">
      <c r="A818" s="1" t="s">
        <v>63</v>
      </c>
      <c r="B818">
        <v>6209500</v>
      </c>
      <c r="C818" s="1">
        <v>45352</v>
      </c>
      <c r="D818">
        <v>28.4</v>
      </c>
      <c r="E818" t="s">
        <v>65</v>
      </c>
    </row>
    <row r="819" spans="1:5" x14ac:dyDescent="0.35">
      <c r="A819" s="1" t="s">
        <v>63</v>
      </c>
      <c r="B819">
        <v>6209500</v>
      </c>
      <c r="C819" s="1">
        <v>45353</v>
      </c>
      <c r="D819">
        <v>28.3</v>
      </c>
      <c r="E819" t="s">
        <v>65</v>
      </c>
    </row>
    <row r="820" spans="1:5" x14ac:dyDescent="0.35">
      <c r="A820" s="1" t="s">
        <v>63</v>
      </c>
      <c r="B820">
        <v>6209500</v>
      </c>
      <c r="C820" s="1">
        <v>45354</v>
      </c>
      <c r="D820">
        <v>26.5</v>
      </c>
      <c r="E820" t="s">
        <v>64</v>
      </c>
    </row>
    <row r="821" spans="1:5" x14ac:dyDescent="0.35">
      <c r="A821" s="1" t="s">
        <v>63</v>
      </c>
      <c r="B821">
        <v>6209500</v>
      </c>
      <c r="C821" s="1">
        <v>45355</v>
      </c>
      <c r="D821">
        <v>26.2</v>
      </c>
      <c r="E821" t="s">
        <v>64</v>
      </c>
    </row>
    <row r="822" spans="1:5" x14ac:dyDescent="0.35">
      <c r="A822" s="1" t="s">
        <v>63</v>
      </c>
      <c r="B822">
        <v>6209500</v>
      </c>
      <c r="C822" s="1">
        <v>45356</v>
      </c>
      <c r="D822">
        <v>30</v>
      </c>
      <c r="E822" t="s">
        <v>64</v>
      </c>
    </row>
    <row r="823" spans="1:5" x14ac:dyDescent="0.35">
      <c r="A823" s="1" t="s">
        <v>63</v>
      </c>
      <c r="B823">
        <v>6209500</v>
      </c>
      <c r="C823" s="1">
        <v>45357</v>
      </c>
      <c r="D823">
        <v>25.9</v>
      </c>
      <c r="E823" t="s">
        <v>64</v>
      </c>
    </row>
    <row r="824" spans="1:5" x14ac:dyDescent="0.35">
      <c r="A824" s="1" t="s">
        <v>63</v>
      </c>
      <c r="B824">
        <v>6209500</v>
      </c>
      <c r="C824" s="1">
        <v>45358</v>
      </c>
      <c r="D824">
        <v>28.4</v>
      </c>
      <c r="E824" t="s">
        <v>64</v>
      </c>
    </row>
    <row r="825" spans="1:5" x14ac:dyDescent="0.35">
      <c r="A825" s="1" t="s">
        <v>63</v>
      </c>
      <c r="B825">
        <v>6209500</v>
      </c>
      <c r="C825" s="1">
        <v>45359</v>
      </c>
      <c r="D825">
        <v>29.2</v>
      </c>
      <c r="E825" t="s">
        <v>64</v>
      </c>
    </row>
    <row r="826" spans="1:5" x14ac:dyDescent="0.35">
      <c r="A826" s="1" t="s">
        <v>63</v>
      </c>
      <c r="B826">
        <v>6209500</v>
      </c>
      <c r="C826" s="1">
        <v>45360</v>
      </c>
      <c r="D826">
        <v>26.1</v>
      </c>
      <c r="E826" t="s">
        <v>64</v>
      </c>
    </row>
    <row r="827" spans="1:5" x14ac:dyDescent="0.35">
      <c r="A827" s="1" t="s">
        <v>63</v>
      </c>
      <c r="B827">
        <v>6209500</v>
      </c>
      <c r="C827" s="1">
        <v>45361</v>
      </c>
      <c r="D827">
        <v>27</v>
      </c>
      <c r="E827" t="s">
        <v>65</v>
      </c>
    </row>
    <row r="828" spans="1:5" x14ac:dyDescent="0.35">
      <c r="A828" s="1" t="s">
        <v>63</v>
      </c>
      <c r="B828">
        <v>6209500</v>
      </c>
      <c r="C828" s="1">
        <v>45362</v>
      </c>
      <c r="D828">
        <v>26.7</v>
      </c>
      <c r="E828" t="s">
        <v>65</v>
      </c>
    </row>
    <row r="829" spans="1:5" x14ac:dyDescent="0.35">
      <c r="A829" s="1" t="s">
        <v>63</v>
      </c>
      <c r="B829">
        <v>6209500</v>
      </c>
      <c r="C829" s="1">
        <v>45363</v>
      </c>
      <c r="D829">
        <v>26.6</v>
      </c>
      <c r="E829" t="s">
        <v>65</v>
      </c>
    </row>
    <row r="830" spans="1:5" x14ac:dyDescent="0.35">
      <c r="A830" s="1" t="s">
        <v>63</v>
      </c>
      <c r="B830">
        <v>6209500</v>
      </c>
      <c r="C830" s="1">
        <v>45364</v>
      </c>
      <c r="D830">
        <v>26.6</v>
      </c>
      <c r="E830" t="s">
        <v>65</v>
      </c>
    </row>
    <row r="831" spans="1:5" x14ac:dyDescent="0.35">
      <c r="A831" s="1" t="s">
        <v>63</v>
      </c>
      <c r="B831">
        <v>6209500</v>
      </c>
      <c r="C831" s="1">
        <v>45365</v>
      </c>
      <c r="D831">
        <v>26.4</v>
      </c>
      <c r="E831" t="s">
        <v>65</v>
      </c>
    </row>
    <row r="832" spans="1:5" x14ac:dyDescent="0.35">
      <c r="A832" s="1" t="s">
        <v>63</v>
      </c>
      <c r="B832">
        <v>6209500</v>
      </c>
      <c r="C832" s="1">
        <v>45366</v>
      </c>
      <c r="D832">
        <v>26.2</v>
      </c>
      <c r="E832" t="s">
        <v>65</v>
      </c>
    </row>
    <row r="833" spans="1:5" x14ac:dyDescent="0.35">
      <c r="A833" s="1" t="s">
        <v>63</v>
      </c>
      <c r="B833">
        <v>6209500</v>
      </c>
      <c r="C833" s="1">
        <v>45367</v>
      </c>
      <c r="D833">
        <v>26.5</v>
      </c>
      <c r="E833" t="s">
        <v>65</v>
      </c>
    </row>
    <row r="834" spans="1:5" x14ac:dyDescent="0.35">
      <c r="A834" s="1" t="s">
        <v>63</v>
      </c>
      <c r="B834">
        <v>6209500</v>
      </c>
      <c r="C834" s="1">
        <v>45368</v>
      </c>
      <c r="D834">
        <v>26.7</v>
      </c>
      <c r="E834" t="s">
        <v>65</v>
      </c>
    </row>
    <row r="835" spans="1:5" x14ac:dyDescent="0.35">
      <c r="A835" s="1" t="s">
        <v>63</v>
      </c>
      <c r="B835">
        <v>6209500</v>
      </c>
      <c r="C835" s="1">
        <v>45369</v>
      </c>
      <c r="D835">
        <v>27.1</v>
      </c>
      <c r="E835" t="s">
        <v>65</v>
      </c>
    </row>
    <row r="836" spans="1:5" x14ac:dyDescent="0.35">
      <c r="A836" s="1" t="s">
        <v>63</v>
      </c>
      <c r="B836">
        <v>6209500</v>
      </c>
      <c r="C836" s="1">
        <v>45370</v>
      </c>
      <c r="D836">
        <v>27.4</v>
      </c>
      <c r="E836" t="s">
        <v>65</v>
      </c>
    </row>
    <row r="837" spans="1:5" x14ac:dyDescent="0.35">
      <c r="A837" s="1" t="s">
        <v>63</v>
      </c>
      <c r="B837">
        <v>6209500</v>
      </c>
      <c r="C837" s="1">
        <v>45371</v>
      </c>
      <c r="D837">
        <v>27.8</v>
      </c>
      <c r="E837" t="s">
        <v>65</v>
      </c>
    </row>
    <row r="838" spans="1:5" x14ac:dyDescent="0.35">
      <c r="A838" s="1" t="s">
        <v>63</v>
      </c>
      <c r="B838">
        <v>6209500</v>
      </c>
      <c r="C838" s="1">
        <v>45372</v>
      </c>
      <c r="D838">
        <v>27.5</v>
      </c>
      <c r="E838" t="s">
        <v>65</v>
      </c>
    </row>
    <row r="839" spans="1:5" x14ac:dyDescent="0.35">
      <c r="A839" s="1" t="s">
        <v>63</v>
      </c>
      <c r="B839">
        <v>6209500</v>
      </c>
      <c r="C839" s="1">
        <v>45373</v>
      </c>
      <c r="D839">
        <v>27</v>
      </c>
      <c r="E839" t="s">
        <v>65</v>
      </c>
    </row>
    <row r="840" spans="1:5" x14ac:dyDescent="0.35">
      <c r="A840" s="1" t="s">
        <v>63</v>
      </c>
      <c r="B840">
        <v>6209500</v>
      </c>
      <c r="C840" s="1">
        <v>45374</v>
      </c>
      <c r="D840">
        <v>26.7</v>
      </c>
      <c r="E840" t="s">
        <v>65</v>
      </c>
    </row>
    <row r="841" spans="1:5" x14ac:dyDescent="0.35">
      <c r="A841" s="1" t="s">
        <v>63</v>
      </c>
      <c r="B841">
        <v>6209500</v>
      </c>
      <c r="C841" s="1">
        <v>45375</v>
      </c>
      <c r="D841">
        <v>26.3</v>
      </c>
      <c r="E841" t="s">
        <v>64</v>
      </c>
    </row>
    <row r="842" spans="1:5" x14ac:dyDescent="0.35">
      <c r="A842" s="1" t="s">
        <v>63</v>
      </c>
      <c r="B842">
        <v>6209500</v>
      </c>
      <c r="C842" s="1">
        <v>45376</v>
      </c>
      <c r="D842">
        <v>21.5</v>
      </c>
      <c r="E842" t="s">
        <v>64</v>
      </c>
    </row>
    <row r="843" spans="1:5" x14ac:dyDescent="0.35">
      <c r="A843" s="1" t="s">
        <v>63</v>
      </c>
      <c r="B843">
        <v>6209500</v>
      </c>
      <c r="C843" s="1">
        <v>45377</v>
      </c>
      <c r="D843">
        <v>22.6</v>
      </c>
      <c r="E843" t="s">
        <v>64</v>
      </c>
    </row>
    <row r="844" spans="1:5" x14ac:dyDescent="0.35">
      <c r="A844" s="1" t="s">
        <v>63</v>
      </c>
      <c r="B844">
        <v>6209500</v>
      </c>
      <c r="C844" s="1">
        <v>45378</v>
      </c>
      <c r="D844">
        <v>24.1</v>
      </c>
      <c r="E844" t="s">
        <v>64</v>
      </c>
    </row>
    <row r="845" spans="1:5" x14ac:dyDescent="0.35">
      <c r="A845" s="1" t="s">
        <v>63</v>
      </c>
      <c r="B845">
        <v>6209500</v>
      </c>
      <c r="C845" s="1">
        <v>45379</v>
      </c>
      <c r="D845">
        <v>25.8</v>
      </c>
      <c r="E845" t="s">
        <v>65</v>
      </c>
    </row>
    <row r="846" spans="1:5" x14ac:dyDescent="0.35">
      <c r="A846" s="1" t="s">
        <v>63</v>
      </c>
      <c r="B846">
        <v>6209500</v>
      </c>
      <c r="C846" s="1">
        <v>45380</v>
      </c>
      <c r="D846">
        <v>25.7</v>
      </c>
      <c r="E846" t="s">
        <v>65</v>
      </c>
    </row>
    <row r="847" spans="1:5" x14ac:dyDescent="0.35">
      <c r="A847" s="1" t="s">
        <v>63</v>
      </c>
      <c r="B847">
        <v>6209500</v>
      </c>
      <c r="C847" s="1">
        <v>45381</v>
      </c>
      <c r="D847">
        <v>25.5</v>
      </c>
      <c r="E847" t="s">
        <v>65</v>
      </c>
    </row>
    <row r="848" spans="1:5" x14ac:dyDescent="0.35">
      <c r="A848" s="1" t="s">
        <v>63</v>
      </c>
      <c r="B848">
        <v>6209500</v>
      </c>
      <c r="C848" s="1">
        <v>45382</v>
      </c>
      <c r="D848">
        <v>25.8</v>
      </c>
      <c r="E848" t="s">
        <v>65</v>
      </c>
    </row>
    <row r="849" spans="1:5" x14ac:dyDescent="0.35">
      <c r="A849" s="1" t="s">
        <v>63</v>
      </c>
      <c r="B849">
        <v>6209500</v>
      </c>
      <c r="C849" s="1">
        <v>45383</v>
      </c>
      <c r="D849">
        <v>25.5</v>
      </c>
      <c r="E849" t="s">
        <v>65</v>
      </c>
    </row>
    <row r="850" spans="1:5" x14ac:dyDescent="0.35">
      <c r="A850" s="1" t="s">
        <v>63</v>
      </c>
      <c r="B850">
        <v>6209500</v>
      </c>
      <c r="C850" s="1">
        <v>45384</v>
      </c>
      <c r="D850">
        <v>26.1</v>
      </c>
      <c r="E850" t="s">
        <v>65</v>
      </c>
    </row>
    <row r="851" spans="1:5" x14ac:dyDescent="0.35">
      <c r="A851" s="1" t="s">
        <v>63</v>
      </c>
      <c r="B851">
        <v>6209500</v>
      </c>
      <c r="C851" s="1">
        <v>45385</v>
      </c>
      <c r="D851">
        <v>27.3</v>
      </c>
      <c r="E851" t="s">
        <v>65</v>
      </c>
    </row>
    <row r="852" spans="1:5" x14ac:dyDescent="0.35">
      <c r="A852" s="1" t="s">
        <v>63</v>
      </c>
      <c r="B852">
        <v>6209500</v>
      </c>
      <c r="C852" s="1">
        <v>45386</v>
      </c>
      <c r="D852">
        <v>28.4</v>
      </c>
      <c r="E852" t="s">
        <v>65</v>
      </c>
    </row>
    <row r="853" spans="1:5" x14ac:dyDescent="0.35">
      <c r="A853" s="1" t="s">
        <v>63</v>
      </c>
      <c r="B853">
        <v>6209500</v>
      </c>
      <c r="C853" s="1">
        <v>45387</v>
      </c>
      <c r="D853">
        <v>28.8</v>
      </c>
      <c r="E853" t="s">
        <v>65</v>
      </c>
    </row>
    <row r="854" spans="1:5" x14ac:dyDescent="0.35">
      <c r="A854" s="1" t="s">
        <v>63</v>
      </c>
      <c r="B854">
        <v>6209500</v>
      </c>
      <c r="C854" s="1">
        <v>45388</v>
      </c>
      <c r="D854">
        <v>28.7</v>
      </c>
      <c r="E854" t="s">
        <v>65</v>
      </c>
    </row>
    <row r="855" spans="1:5" x14ac:dyDescent="0.35">
      <c r="A855" s="1" t="s">
        <v>63</v>
      </c>
      <c r="B855">
        <v>6209500</v>
      </c>
      <c r="C855" s="1">
        <v>45389</v>
      </c>
      <c r="D855">
        <v>27.5</v>
      </c>
      <c r="E855" t="s">
        <v>65</v>
      </c>
    </row>
    <row r="856" spans="1:5" x14ac:dyDescent="0.35">
      <c r="A856" s="1" t="s">
        <v>63</v>
      </c>
      <c r="B856">
        <v>6209500</v>
      </c>
      <c r="C856" s="1">
        <v>45390</v>
      </c>
      <c r="D856">
        <v>27</v>
      </c>
      <c r="E856" t="s">
        <v>65</v>
      </c>
    </row>
    <row r="857" spans="1:5" x14ac:dyDescent="0.35">
      <c r="A857" s="1" t="s">
        <v>63</v>
      </c>
      <c r="B857">
        <v>6209500</v>
      </c>
      <c r="C857" s="1">
        <v>45391</v>
      </c>
      <c r="D857">
        <v>27</v>
      </c>
      <c r="E857" t="s">
        <v>65</v>
      </c>
    </row>
    <row r="858" spans="1:5" x14ac:dyDescent="0.35">
      <c r="A858" s="1" t="s">
        <v>63</v>
      </c>
      <c r="B858">
        <v>6209500</v>
      </c>
      <c r="C858" s="1">
        <v>45392</v>
      </c>
      <c r="D858">
        <v>27</v>
      </c>
      <c r="E858" t="s">
        <v>65</v>
      </c>
    </row>
    <row r="859" spans="1:5" x14ac:dyDescent="0.35">
      <c r="A859" s="1" t="s">
        <v>63</v>
      </c>
      <c r="B859">
        <v>6209500</v>
      </c>
      <c r="C859" s="1">
        <v>45393</v>
      </c>
      <c r="D859">
        <v>27.4</v>
      </c>
      <c r="E859" t="s">
        <v>65</v>
      </c>
    </row>
    <row r="860" spans="1:5" x14ac:dyDescent="0.35">
      <c r="A860" s="1" t="s">
        <v>63</v>
      </c>
      <c r="B860">
        <v>6209500</v>
      </c>
      <c r="C860" s="1">
        <v>45394</v>
      </c>
      <c r="D860">
        <v>29</v>
      </c>
      <c r="E860" t="s">
        <v>65</v>
      </c>
    </row>
    <row r="861" spans="1:5" x14ac:dyDescent="0.35">
      <c r="A861" s="1" t="s">
        <v>63</v>
      </c>
      <c r="B861">
        <v>6209500</v>
      </c>
      <c r="C861" s="1">
        <v>45395</v>
      </c>
      <c r="D861">
        <v>31.7</v>
      </c>
      <c r="E861" t="s">
        <v>65</v>
      </c>
    </row>
    <row r="862" spans="1:5" x14ac:dyDescent="0.35">
      <c r="A862" s="1" t="s">
        <v>63</v>
      </c>
      <c r="B862">
        <v>6209500</v>
      </c>
      <c r="C862" s="1">
        <v>45396</v>
      </c>
      <c r="D862">
        <v>35</v>
      </c>
      <c r="E862" t="s">
        <v>65</v>
      </c>
    </row>
    <row r="863" spans="1:5" x14ac:dyDescent="0.35">
      <c r="A863" s="1" t="s">
        <v>63</v>
      </c>
      <c r="B863">
        <v>6209500</v>
      </c>
      <c r="C863" s="1">
        <v>45397</v>
      </c>
      <c r="D863">
        <v>38.4</v>
      </c>
      <c r="E863" t="s">
        <v>65</v>
      </c>
    </row>
    <row r="864" spans="1:5" x14ac:dyDescent="0.35">
      <c r="A864" s="1" t="s">
        <v>63</v>
      </c>
      <c r="B864">
        <v>6209500</v>
      </c>
      <c r="C864" s="1">
        <v>45398</v>
      </c>
      <c r="D864">
        <v>38</v>
      </c>
      <c r="E864" t="s">
        <v>65</v>
      </c>
    </row>
    <row r="865" spans="1:5" x14ac:dyDescent="0.35">
      <c r="A865" s="1" t="s">
        <v>63</v>
      </c>
      <c r="B865">
        <v>6209500</v>
      </c>
      <c r="C865" s="1">
        <v>45399</v>
      </c>
      <c r="D865">
        <v>38</v>
      </c>
      <c r="E865" t="s">
        <v>65</v>
      </c>
    </row>
    <row r="866" spans="1:5" x14ac:dyDescent="0.35">
      <c r="A866" s="1" t="s">
        <v>63</v>
      </c>
      <c r="B866">
        <v>6209500</v>
      </c>
      <c r="C866" s="1">
        <v>45400</v>
      </c>
      <c r="D866">
        <v>35.700000000000003</v>
      </c>
      <c r="E866" t="s">
        <v>65</v>
      </c>
    </row>
    <row r="867" spans="1:5" x14ac:dyDescent="0.35">
      <c r="A867" s="1" t="s">
        <v>63</v>
      </c>
      <c r="B867">
        <v>6209500</v>
      </c>
      <c r="C867" s="1">
        <v>45401</v>
      </c>
      <c r="D867">
        <v>35.1</v>
      </c>
      <c r="E867" t="s">
        <v>65</v>
      </c>
    </row>
    <row r="868" spans="1:5" x14ac:dyDescent="0.35">
      <c r="A868" s="1" t="s">
        <v>63</v>
      </c>
      <c r="B868">
        <v>6209500</v>
      </c>
      <c r="C868" s="1">
        <v>45402</v>
      </c>
      <c r="D868">
        <v>34.299999999999997</v>
      </c>
      <c r="E868" t="s">
        <v>65</v>
      </c>
    </row>
    <row r="869" spans="1:5" x14ac:dyDescent="0.35">
      <c r="A869" s="1" t="s">
        <v>63</v>
      </c>
      <c r="B869">
        <v>6209500</v>
      </c>
      <c r="C869" s="1">
        <v>45403</v>
      </c>
      <c r="D869">
        <v>35.1</v>
      </c>
      <c r="E869" t="s">
        <v>65</v>
      </c>
    </row>
    <row r="870" spans="1:5" x14ac:dyDescent="0.35">
      <c r="A870" s="1" t="s">
        <v>63</v>
      </c>
      <c r="B870">
        <v>6209500</v>
      </c>
      <c r="C870" s="1">
        <v>45404</v>
      </c>
      <c r="D870">
        <v>37.299999999999997</v>
      </c>
      <c r="E870" t="s">
        <v>65</v>
      </c>
    </row>
    <row r="871" spans="1:5" x14ac:dyDescent="0.35">
      <c r="A871" s="1" t="s">
        <v>63</v>
      </c>
      <c r="B871">
        <v>6209500</v>
      </c>
      <c r="C871" s="1">
        <v>45405</v>
      </c>
      <c r="D871">
        <v>36.4</v>
      </c>
      <c r="E871" t="s">
        <v>65</v>
      </c>
    </row>
    <row r="872" spans="1:5" x14ac:dyDescent="0.35">
      <c r="A872" s="1" t="s">
        <v>63</v>
      </c>
      <c r="B872">
        <v>6209500</v>
      </c>
      <c r="C872" s="1">
        <v>45406</v>
      </c>
      <c r="D872">
        <v>37.299999999999997</v>
      </c>
      <c r="E872" t="s">
        <v>65</v>
      </c>
    </row>
    <row r="873" spans="1:5" x14ac:dyDescent="0.35">
      <c r="A873" s="1" t="s">
        <v>63</v>
      </c>
      <c r="B873">
        <v>6209500</v>
      </c>
      <c r="C873" s="1">
        <v>45407</v>
      </c>
      <c r="D873">
        <v>41.3</v>
      </c>
      <c r="E873" t="s">
        <v>65</v>
      </c>
    </row>
    <row r="874" spans="1:5" x14ac:dyDescent="0.35">
      <c r="A874" s="1" t="s">
        <v>63</v>
      </c>
      <c r="B874">
        <v>6209500</v>
      </c>
      <c r="C874" s="1">
        <v>45408</v>
      </c>
      <c r="D874">
        <v>44.5</v>
      </c>
      <c r="E874" t="s">
        <v>65</v>
      </c>
    </row>
    <row r="875" spans="1:5" x14ac:dyDescent="0.35">
      <c r="A875" s="1" t="s">
        <v>63</v>
      </c>
      <c r="B875">
        <v>6209500</v>
      </c>
      <c r="C875" s="1">
        <v>45409</v>
      </c>
      <c r="D875">
        <v>44.9</v>
      </c>
      <c r="E875" t="s">
        <v>65</v>
      </c>
    </row>
    <row r="876" spans="1:5" x14ac:dyDescent="0.35">
      <c r="A876" s="1" t="s">
        <v>63</v>
      </c>
      <c r="B876">
        <v>6209500</v>
      </c>
      <c r="C876" s="1">
        <v>45410</v>
      </c>
      <c r="D876">
        <v>43.9</v>
      </c>
      <c r="E876" t="s">
        <v>65</v>
      </c>
    </row>
    <row r="877" spans="1:5" x14ac:dyDescent="0.35">
      <c r="A877" s="1" t="s">
        <v>63</v>
      </c>
      <c r="B877">
        <v>6209500</v>
      </c>
      <c r="C877" s="1">
        <v>45411</v>
      </c>
      <c r="D877">
        <v>43.5</v>
      </c>
      <c r="E877" t="s">
        <v>65</v>
      </c>
    </row>
    <row r="878" spans="1:5" x14ac:dyDescent="0.35">
      <c r="A878" s="1" t="s">
        <v>63</v>
      </c>
      <c r="B878">
        <v>6209500</v>
      </c>
      <c r="C878" s="1">
        <v>45412</v>
      </c>
      <c r="D878">
        <v>42.5</v>
      </c>
      <c r="E878" t="s">
        <v>65</v>
      </c>
    </row>
    <row r="879" spans="1:5" x14ac:dyDescent="0.35">
      <c r="A879" s="1" t="s">
        <v>63</v>
      </c>
      <c r="B879">
        <v>6209500</v>
      </c>
      <c r="C879" s="1">
        <v>45413</v>
      </c>
      <c r="D879">
        <v>42.7</v>
      </c>
      <c r="E879" t="s">
        <v>65</v>
      </c>
    </row>
    <row r="880" spans="1:5" x14ac:dyDescent="0.35">
      <c r="A880" s="1" t="s">
        <v>63</v>
      </c>
      <c r="B880">
        <v>6209500</v>
      </c>
      <c r="C880" s="1">
        <v>45414</v>
      </c>
      <c r="D880">
        <v>41</v>
      </c>
      <c r="E880" t="s">
        <v>65</v>
      </c>
    </row>
    <row r="881" spans="1:5" x14ac:dyDescent="0.35">
      <c r="A881" s="1" t="s">
        <v>63</v>
      </c>
      <c r="B881">
        <v>6209500</v>
      </c>
      <c r="C881" s="1">
        <v>45415</v>
      </c>
      <c r="D881">
        <v>40.700000000000003</v>
      </c>
      <c r="E881" t="s">
        <v>65</v>
      </c>
    </row>
    <row r="882" spans="1:5" x14ac:dyDescent="0.35">
      <c r="A882" s="1" t="s">
        <v>63</v>
      </c>
      <c r="B882">
        <v>6209500</v>
      </c>
      <c r="C882" s="1">
        <v>45416</v>
      </c>
      <c r="D882">
        <v>40.1</v>
      </c>
      <c r="E882" t="s">
        <v>65</v>
      </c>
    </row>
    <row r="883" spans="1:5" x14ac:dyDescent="0.35">
      <c r="A883" s="1" t="s">
        <v>63</v>
      </c>
      <c r="B883">
        <v>6209500</v>
      </c>
      <c r="C883" s="1">
        <v>45417</v>
      </c>
      <c r="D883">
        <v>41.9</v>
      </c>
      <c r="E883" t="s">
        <v>65</v>
      </c>
    </row>
    <row r="884" spans="1:5" x14ac:dyDescent="0.35">
      <c r="A884" s="1" t="s">
        <v>63</v>
      </c>
      <c r="B884">
        <v>6209500</v>
      </c>
      <c r="C884" s="1">
        <v>45418</v>
      </c>
      <c r="D884">
        <v>45.3</v>
      </c>
      <c r="E884" t="s">
        <v>65</v>
      </c>
    </row>
    <row r="885" spans="1:5" x14ac:dyDescent="0.35">
      <c r="A885" s="1" t="s">
        <v>63</v>
      </c>
      <c r="B885">
        <v>6209500</v>
      </c>
      <c r="C885" s="1">
        <v>45419</v>
      </c>
      <c r="D885">
        <v>42.7</v>
      </c>
      <c r="E885" t="s">
        <v>65</v>
      </c>
    </row>
    <row r="886" spans="1:5" x14ac:dyDescent="0.35">
      <c r="A886" s="1" t="s">
        <v>63</v>
      </c>
      <c r="B886">
        <v>6209500</v>
      </c>
      <c r="C886" s="1">
        <v>45420</v>
      </c>
      <c r="D886">
        <v>45</v>
      </c>
      <c r="E886" t="s">
        <v>65</v>
      </c>
    </row>
    <row r="887" spans="1:5" x14ac:dyDescent="0.35">
      <c r="A887" s="1" t="s">
        <v>63</v>
      </c>
      <c r="B887">
        <v>6209500</v>
      </c>
      <c r="C887" s="1">
        <v>45421</v>
      </c>
      <c r="D887">
        <v>48.2</v>
      </c>
      <c r="E887" t="s">
        <v>65</v>
      </c>
    </row>
    <row r="888" spans="1:5" x14ac:dyDescent="0.35">
      <c r="A888" s="1" t="s">
        <v>63</v>
      </c>
      <c r="B888">
        <v>6209500</v>
      </c>
      <c r="C888" s="1">
        <v>45422</v>
      </c>
      <c r="D888">
        <v>49.6</v>
      </c>
      <c r="E888" t="s">
        <v>65</v>
      </c>
    </row>
    <row r="889" spans="1:5" x14ac:dyDescent="0.35">
      <c r="A889" s="1" t="s">
        <v>63</v>
      </c>
      <c r="B889">
        <v>6209500</v>
      </c>
      <c r="C889" s="1">
        <v>45423</v>
      </c>
      <c r="D889">
        <v>54.7</v>
      </c>
      <c r="E889" t="s">
        <v>65</v>
      </c>
    </row>
    <row r="890" spans="1:5" x14ac:dyDescent="0.35">
      <c r="A890" s="1" t="s">
        <v>63</v>
      </c>
      <c r="B890">
        <v>6209500</v>
      </c>
      <c r="C890" s="1">
        <v>45424</v>
      </c>
      <c r="D890">
        <v>65.599999999999994</v>
      </c>
      <c r="E890" t="s">
        <v>65</v>
      </c>
    </row>
    <row r="891" spans="1:5" x14ac:dyDescent="0.35">
      <c r="A891" s="1" t="s">
        <v>63</v>
      </c>
      <c r="B891">
        <v>6209500</v>
      </c>
      <c r="C891" s="1">
        <v>45425</v>
      </c>
      <c r="D891">
        <v>94.8</v>
      </c>
      <c r="E891" t="s">
        <v>65</v>
      </c>
    </row>
    <row r="892" spans="1:5" x14ac:dyDescent="0.35">
      <c r="A892" s="1" t="s">
        <v>63</v>
      </c>
      <c r="B892">
        <v>6209500</v>
      </c>
      <c r="C892" s="1">
        <v>45426</v>
      </c>
      <c r="D892">
        <v>130</v>
      </c>
      <c r="E892" t="s">
        <v>65</v>
      </c>
    </row>
    <row r="893" spans="1:5" x14ac:dyDescent="0.35">
      <c r="A893" s="1" t="s">
        <v>63</v>
      </c>
      <c r="B893">
        <v>6209500</v>
      </c>
      <c r="C893" s="1">
        <v>45427</v>
      </c>
      <c r="D893">
        <v>137</v>
      </c>
      <c r="E893" t="s">
        <v>65</v>
      </c>
    </row>
    <row r="894" spans="1:5" x14ac:dyDescent="0.35">
      <c r="A894" s="1" t="s">
        <v>63</v>
      </c>
      <c r="B894">
        <v>6209500</v>
      </c>
      <c r="C894" s="1">
        <v>45428</v>
      </c>
      <c r="D894">
        <v>150</v>
      </c>
      <c r="E894" t="s">
        <v>65</v>
      </c>
    </row>
    <row r="895" spans="1:5" x14ac:dyDescent="0.35">
      <c r="A895" s="1" t="s">
        <v>63</v>
      </c>
      <c r="B895">
        <v>6209500</v>
      </c>
      <c r="C895" s="1">
        <v>45429</v>
      </c>
      <c r="D895">
        <v>183</v>
      </c>
      <c r="E895" t="s">
        <v>65</v>
      </c>
    </row>
    <row r="896" spans="1:5" x14ac:dyDescent="0.35">
      <c r="A896" s="1" t="s">
        <v>63</v>
      </c>
      <c r="B896">
        <v>6209500</v>
      </c>
      <c r="C896" s="1">
        <v>45430</v>
      </c>
      <c r="D896">
        <v>167</v>
      </c>
      <c r="E896" t="s">
        <v>65</v>
      </c>
    </row>
    <row r="897" spans="1:5" x14ac:dyDescent="0.35">
      <c r="A897" s="1" t="s">
        <v>63</v>
      </c>
      <c r="B897">
        <v>6209500</v>
      </c>
      <c r="C897" s="1">
        <v>45431</v>
      </c>
      <c r="D897">
        <v>146</v>
      </c>
      <c r="E897" t="s">
        <v>65</v>
      </c>
    </row>
    <row r="898" spans="1:5" x14ac:dyDescent="0.35">
      <c r="A898" s="1" t="s">
        <v>63</v>
      </c>
      <c r="B898">
        <v>6209500</v>
      </c>
      <c r="C898" s="1">
        <v>45432</v>
      </c>
      <c r="D898">
        <v>132</v>
      </c>
      <c r="E898" t="s">
        <v>65</v>
      </c>
    </row>
    <row r="899" spans="1:5" x14ac:dyDescent="0.35">
      <c r="A899" s="1" t="s">
        <v>63</v>
      </c>
      <c r="B899">
        <v>6209500</v>
      </c>
      <c r="C899" s="1">
        <v>45433</v>
      </c>
      <c r="D899">
        <v>119</v>
      </c>
      <c r="E899" t="s">
        <v>65</v>
      </c>
    </row>
    <row r="900" spans="1:5" x14ac:dyDescent="0.35">
      <c r="A900" s="1" t="s">
        <v>63</v>
      </c>
      <c r="B900">
        <v>6209500</v>
      </c>
      <c r="C900" s="1">
        <v>45434</v>
      </c>
      <c r="D900">
        <v>112</v>
      </c>
      <c r="E900" t="s">
        <v>65</v>
      </c>
    </row>
    <row r="901" spans="1:5" x14ac:dyDescent="0.35">
      <c r="A901" s="1" t="s">
        <v>63</v>
      </c>
      <c r="B901">
        <v>6209500</v>
      </c>
      <c r="C901" s="1">
        <v>45435</v>
      </c>
      <c r="D901">
        <v>110</v>
      </c>
      <c r="E901" t="s">
        <v>65</v>
      </c>
    </row>
    <row r="902" spans="1:5" x14ac:dyDescent="0.35">
      <c r="A902" s="1" t="s">
        <v>63</v>
      </c>
      <c r="B902">
        <v>6209500</v>
      </c>
      <c r="C902" s="1">
        <v>45436</v>
      </c>
      <c r="D902">
        <v>106</v>
      </c>
      <c r="E902" t="s">
        <v>65</v>
      </c>
    </row>
    <row r="903" spans="1:5" x14ac:dyDescent="0.35">
      <c r="A903" s="1" t="s">
        <v>63</v>
      </c>
      <c r="B903">
        <v>6209500</v>
      </c>
      <c r="C903" s="1">
        <v>45437</v>
      </c>
      <c r="D903">
        <v>102</v>
      </c>
      <c r="E903" t="s">
        <v>65</v>
      </c>
    </row>
    <row r="904" spans="1:5" x14ac:dyDescent="0.35">
      <c r="A904" s="1" t="s">
        <v>63</v>
      </c>
      <c r="B904">
        <v>6209500</v>
      </c>
      <c r="C904" s="1">
        <v>45438</v>
      </c>
      <c r="D904">
        <v>102</v>
      </c>
      <c r="E904" t="s">
        <v>65</v>
      </c>
    </row>
    <row r="905" spans="1:5" x14ac:dyDescent="0.35">
      <c r="A905" s="1" t="s">
        <v>63</v>
      </c>
      <c r="B905">
        <v>6209500</v>
      </c>
      <c r="C905" s="1">
        <v>45439</v>
      </c>
      <c r="D905">
        <v>101</v>
      </c>
      <c r="E905" t="s">
        <v>65</v>
      </c>
    </row>
    <row r="906" spans="1:5" x14ac:dyDescent="0.35">
      <c r="A906" s="1" t="s">
        <v>63</v>
      </c>
      <c r="B906">
        <v>6209500</v>
      </c>
      <c r="C906" s="1">
        <v>45440</v>
      </c>
      <c r="D906">
        <v>124</v>
      </c>
      <c r="E906" t="s">
        <v>65</v>
      </c>
    </row>
    <row r="907" spans="1:5" x14ac:dyDescent="0.35">
      <c r="A907" s="1" t="s">
        <v>63</v>
      </c>
      <c r="B907">
        <v>6209500</v>
      </c>
      <c r="C907" s="1">
        <v>45441</v>
      </c>
      <c r="D907">
        <v>200</v>
      </c>
      <c r="E907" t="s">
        <v>65</v>
      </c>
    </row>
    <row r="908" spans="1:5" x14ac:dyDescent="0.35">
      <c r="A908" s="1" t="s">
        <v>63</v>
      </c>
      <c r="B908">
        <v>6209500</v>
      </c>
      <c r="C908" s="1">
        <v>45442</v>
      </c>
      <c r="D908">
        <v>229</v>
      </c>
      <c r="E908" t="s">
        <v>65</v>
      </c>
    </row>
    <row r="909" spans="1:5" x14ac:dyDescent="0.35">
      <c r="A909" s="1" t="s">
        <v>63</v>
      </c>
      <c r="B909">
        <v>6209500</v>
      </c>
      <c r="C909" s="1">
        <v>45443</v>
      </c>
      <c r="D909">
        <v>196</v>
      </c>
      <c r="E909" t="s">
        <v>65</v>
      </c>
    </row>
    <row r="910" spans="1:5" x14ac:dyDescent="0.35">
      <c r="A910" s="1" t="s">
        <v>63</v>
      </c>
      <c r="B910">
        <v>6209500</v>
      </c>
      <c r="C910" s="1">
        <v>45444</v>
      </c>
      <c r="D910">
        <v>203</v>
      </c>
      <c r="E910" t="s">
        <v>65</v>
      </c>
    </row>
    <row r="911" spans="1:5" x14ac:dyDescent="0.35">
      <c r="A911" s="1" t="s">
        <v>63</v>
      </c>
      <c r="B911">
        <v>6209500</v>
      </c>
      <c r="C911" s="1">
        <v>45445</v>
      </c>
      <c r="D911">
        <v>235</v>
      </c>
      <c r="E911" t="s">
        <v>65</v>
      </c>
    </row>
    <row r="912" spans="1:5" x14ac:dyDescent="0.35">
      <c r="A912" s="1" t="s">
        <v>63</v>
      </c>
      <c r="B912">
        <v>6209500</v>
      </c>
      <c r="C912" s="1">
        <v>45446</v>
      </c>
      <c r="D912">
        <v>333</v>
      </c>
      <c r="E912" t="s">
        <v>65</v>
      </c>
    </row>
    <row r="913" spans="1:5" x14ac:dyDescent="0.35">
      <c r="A913" s="1" t="s">
        <v>63</v>
      </c>
      <c r="B913">
        <v>6209500</v>
      </c>
      <c r="C913" s="1">
        <v>45447</v>
      </c>
      <c r="D913">
        <v>613</v>
      </c>
      <c r="E913" t="s">
        <v>65</v>
      </c>
    </row>
    <row r="914" spans="1:5" x14ac:dyDescent="0.35">
      <c r="A914" s="1" t="s">
        <v>63</v>
      </c>
      <c r="B914">
        <v>6209500</v>
      </c>
      <c r="C914" s="1">
        <v>45448</v>
      </c>
      <c r="D914">
        <v>751</v>
      </c>
      <c r="E914" t="s">
        <v>65</v>
      </c>
    </row>
    <row r="915" spans="1:5" x14ac:dyDescent="0.35">
      <c r="A915" s="1" t="s">
        <v>63</v>
      </c>
      <c r="B915">
        <v>6209500</v>
      </c>
      <c r="C915" s="1">
        <v>45449</v>
      </c>
      <c r="D915">
        <v>851</v>
      </c>
      <c r="E915" t="s">
        <v>65</v>
      </c>
    </row>
    <row r="916" spans="1:5" x14ac:dyDescent="0.35">
      <c r="A916" s="1" t="s">
        <v>63</v>
      </c>
      <c r="B916">
        <v>6209500</v>
      </c>
      <c r="C916" s="1">
        <v>45450</v>
      </c>
      <c r="D916">
        <v>962</v>
      </c>
      <c r="E916" t="s">
        <v>65</v>
      </c>
    </row>
    <row r="917" spans="1:5" x14ac:dyDescent="0.35">
      <c r="A917" s="1" t="s">
        <v>63</v>
      </c>
      <c r="B917">
        <v>6209500</v>
      </c>
      <c r="C917" s="1">
        <v>45451</v>
      </c>
      <c r="D917">
        <v>833</v>
      </c>
      <c r="E917" t="s">
        <v>65</v>
      </c>
    </row>
    <row r="918" spans="1:5" x14ac:dyDescent="0.35">
      <c r="A918" s="1" t="s">
        <v>63</v>
      </c>
      <c r="B918">
        <v>6209500</v>
      </c>
      <c r="C918" s="1">
        <v>45452</v>
      </c>
      <c r="D918">
        <v>915</v>
      </c>
      <c r="E918" t="s">
        <v>65</v>
      </c>
    </row>
    <row r="919" spans="1:5" x14ac:dyDescent="0.35">
      <c r="A919" s="1" t="s">
        <v>63</v>
      </c>
      <c r="B919">
        <v>6209500</v>
      </c>
      <c r="C919" s="1">
        <v>45453</v>
      </c>
      <c r="D919">
        <v>1460</v>
      </c>
      <c r="E919" t="s">
        <v>65</v>
      </c>
    </row>
    <row r="920" spans="1:5" x14ac:dyDescent="0.35">
      <c r="A920" s="1" t="s">
        <v>63</v>
      </c>
      <c r="B920">
        <v>6209500</v>
      </c>
      <c r="C920" s="1">
        <v>45454</v>
      </c>
      <c r="D920">
        <v>1240</v>
      </c>
      <c r="E920" t="s">
        <v>65</v>
      </c>
    </row>
    <row r="921" spans="1:5" x14ac:dyDescent="0.35">
      <c r="A921" s="1" t="s">
        <v>63</v>
      </c>
      <c r="B921">
        <v>6209500</v>
      </c>
      <c r="C921" s="1">
        <v>45455</v>
      </c>
      <c r="D921">
        <v>947</v>
      </c>
      <c r="E921" t="s">
        <v>65</v>
      </c>
    </row>
    <row r="922" spans="1:5" x14ac:dyDescent="0.35">
      <c r="A922" s="1" t="s">
        <v>63</v>
      </c>
      <c r="B922">
        <v>6209500</v>
      </c>
      <c r="C922" s="1">
        <v>45456</v>
      </c>
      <c r="D922">
        <v>739</v>
      </c>
      <c r="E922" t="s">
        <v>65</v>
      </c>
    </row>
    <row r="923" spans="1:5" x14ac:dyDescent="0.35">
      <c r="A923" s="1" t="s">
        <v>63</v>
      </c>
      <c r="B923">
        <v>6209500</v>
      </c>
      <c r="C923" s="1">
        <v>45457</v>
      </c>
      <c r="D923">
        <v>682</v>
      </c>
      <c r="E923" t="s">
        <v>65</v>
      </c>
    </row>
    <row r="924" spans="1:5" x14ac:dyDescent="0.35">
      <c r="A924" s="1" t="s">
        <v>63</v>
      </c>
      <c r="B924">
        <v>6209500</v>
      </c>
      <c r="C924" s="1">
        <v>45458</v>
      </c>
      <c r="D924">
        <v>661</v>
      </c>
      <c r="E924" t="s">
        <v>65</v>
      </c>
    </row>
    <row r="925" spans="1:5" x14ac:dyDescent="0.35">
      <c r="A925" s="1" t="s">
        <v>63</v>
      </c>
      <c r="B925">
        <v>6209500</v>
      </c>
      <c r="C925" s="1">
        <v>45459</v>
      </c>
      <c r="D925">
        <v>563</v>
      </c>
      <c r="E925" t="s">
        <v>65</v>
      </c>
    </row>
    <row r="926" spans="1:5" x14ac:dyDescent="0.35">
      <c r="A926" s="1" t="s">
        <v>63</v>
      </c>
      <c r="B926">
        <v>6209500</v>
      </c>
      <c r="C926" s="1">
        <v>45460</v>
      </c>
      <c r="D926">
        <v>422</v>
      </c>
      <c r="E926" t="s">
        <v>65</v>
      </c>
    </row>
    <row r="927" spans="1:5" x14ac:dyDescent="0.35">
      <c r="A927" s="1" t="s">
        <v>63</v>
      </c>
      <c r="B927">
        <v>6209500</v>
      </c>
      <c r="C927" s="1">
        <v>45461</v>
      </c>
      <c r="D927">
        <v>352</v>
      </c>
      <c r="E927" t="s">
        <v>65</v>
      </c>
    </row>
    <row r="928" spans="1:5" x14ac:dyDescent="0.35">
      <c r="A928" s="1" t="s">
        <v>63</v>
      </c>
      <c r="B928">
        <v>6209500</v>
      </c>
      <c r="C928" s="1">
        <v>45462</v>
      </c>
      <c r="D928">
        <v>299</v>
      </c>
      <c r="E928" t="s">
        <v>65</v>
      </c>
    </row>
    <row r="929" spans="1:5" x14ac:dyDescent="0.35">
      <c r="A929" s="1" t="s">
        <v>63</v>
      </c>
      <c r="B929">
        <v>6209500</v>
      </c>
      <c r="C929" s="1">
        <v>45463</v>
      </c>
      <c r="D929">
        <v>279</v>
      </c>
      <c r="E929" t="s">
        <v>65</v>
      </c>
    </row>
    <row r="930" spans="1:5" x14ac:dyDescent="0.35">
      <c r="A930" s="1" t="s">
        <v>63</v>
      </c>
      <c r="B930">
        <v>6209500</v>
      </c>
      <c r="C930" s="1">
        <v>45464</v>
      </c>
      <c r="D930">
        <v>291</v>
      </c>
      <c r="E930" t="s">
        <v>65</v>
      </c>
    </row>
    <row r="931" spans="1:5" x14ac:dyDescent="0.35">
      <c r="A931" s="1" t="s">
        <v>63</v>
      </c>
      <c r="B931">
        <v>6209500</v>
      </c>
      <c r="C931" s="1">
        <v>45465</v>
      </c>
      <c r="D931">
        <v>327</v>
      </c>
      <c r="E931" t="s">
        <v>65</v>
      </c>
    </row>
    <row r="932" spans="1:5" x14ac:dyDescent="0.35">
      <c r="A932" s="1" t="s">
        <v>63</v>
      </c>
      <c r="B932">
        <v>6209500</v>
      </c>
      <c r="C932" s="1">
        <v>45466</v>
      </c>
      <c r="D932">
        <v>378</v>
      </c>
      <c r="E932" t="s">
        <v>65</v>
      </c>
    </row>
    <row r="933" spans="1:5" x14ac:dyDescent="0.35">
      <c r="A933" s="1" t="s">
        <v>63</v>
      </c>
      <c r="B933">
        <v>6209500</v>
      </c>
      <c r="C933" s="1">
        <v>45467</v>
      </c>
      <c r="D933">
        <v>444</v>
      </c>
      <c r="E933" t="s">
        <v>65</v>
      </c>
    </row>
    <row r="934" spans="1:5" x14ac:dyDescent="0.35">
      <c r="A934" s="1" t="s">
        <v>63</v>
      </c>
      <c r="B934">
        <v>6209500</v>
      </c>
      <c r="C934" s="1">
        <v>45468</v>
      </c>
      <c r="D934">
        <v>424</v>
      </c>
      <c r="E934" t="s">
        <v>65</v>
      </c>
    </row>
    <row r="935" spans="1:5" x14ac:dyDescent="0.35">
      <c r="A935" s="1" t="s">
        <v>63</v>
      </c>
      <c r="B935">
        <v>6209500</v>
      </c>
      <c r="C935" s="1">
        <v>45469</v>
      </c>
      <c r="D935">
        <v>400</v>
      </c>
      <c r="E935" t="s">
        <v>65</v>
      </c>
    </row>
    <row r="936" spans="1:5" x14ac:dyDescent="0.35">
      <c r="A936" s="1" t="s">
        <v>63</v>
      </c>
      <c r="B936">
        <v>6209500</v>
      </c>
      <c r="C936" s="1">
        <v>45470</v>
      </c>
      <c r="D936">
        <v>438</v>
      </c>
      <c r="E936" t="s">
        <v>65</v>
      </c>
    </row>
    <row r="937" spans="1:5" x14ac:dyDescent="0.35">
      <c r="A937" s="1" t="s">
        <v>63</v>
      </c>
      <c r="B937">
        <v>6209500</v>
      </c>
      <c r="C937" s="1">
        <v>45471</v>
      </c>
      <c r="D937">
        <v>407</v>
      </c>
      <c r="E937" t="s">
        <v>65</v>
      </c>
    </row>
    <row r="938" spans="1:5" x14ac:dyDescent="0.35">
      <c r="A938" s="1" t="s">
        <v>63</v>
      </c>
      <c r="B938">
        <v>6209500</v>
      </c>
      <c r="C938" s="1">
        <v>45472</v>
      </c>
      <c r="D938">
        <v>328</v>
      </c>
      <c r="E938" t="s">
        <v>65</v>
      </c>
    </row>
    <row r="939" spans="1:5" x14ac:dyDescent="0.35">
      <c r="A939" s="1" t="s">
        <v>63</v>
      </c>
      <c r="B939">
        <v>6209500</v>
      </c>
      <c r="C939" s="1">
        <v>45473</v>
      </c>
      <c r="D939">
        <v>313</v>
      </c>
      <c r="E939" t="s">
        <v>65</v>
      </c>
    </row>
    <row r="940" spans="1:5" x14ac:dyDescent="0.35">
      <c r="A940" s="1" t="s">
        <v>63</v>
      </c>
      <c r="B940">
        <v>6209500</v>
      </c>
      <c r="C940" s="1">
        <v>45474</v>
      </c>
      <c r="D940">
        <v>327</v>
      </c>
      <c r="E940" t="s">
        <v>65</v>
      </c>
    </row>
    <row r="941" spans="1:5" x14ac:dyDescent="0.35">
      <c r="A941" s="1" t="s">
        <v>63</v>
      </c>
      <c r="B941">
        <v>6209500</v>
      </c>
      <c r="C941" s="1">
        <v>45475</v>
      </c>
      <c r="D941">
        <v>326</v>
      </c>
      <c r="E941" t="s">
        <v>65</v>
      </c>
    </row>
    <row r="942" spans="1:5" x14ac:dyDescent="0.35">
      <c r="A942" s="1" t="s">
        <v>63</v>
      </c>
      <c r="B942">
        <v>6209500</v>
      </c>
      <c r="C942" s="1">
        <v>45476</v>
      </c>
      <c r="D942">
        <v>299</v>
      </c>
      <c r="E942" t="s">
        <v>65</v>
      </c>
    </row>
    <row r="943" spans="1:5" x14ac:dyDescent="0.35">
      <c r="A943" s="1" t="s">
        <v>63</v>
      </c>
      <c r="B943">
        <v>6209500</v>
      </c>
      <c r="C943" s="1">
        <v>45477</v>
      </c>
      <c r="D943">
        <v>274</v>
      </c>
      <c r="E943" t="s">
        <v>65</v>
      </c>
    </row>
    <row r="944" spans="1:5" x14ac:dyDescent="0.35">
      <c r="A944" s="1" t="s">
        <v>63</v>
      </c>
      <c r="B944">
        <v>6209500</v>
      </c>
      <c r="C944" s="1">
        <v>45478</v>
      </c>
      <c r="D944">
        <v>256</v>
      </c>
      <c r="E944" t="s">
        <v>65</v>
      </c>
    </row>
    <row r="945" spans="1:5" x14ac:dyDescent="0.35">
      <c r="A945" s="1" t="s">
        <v>63</v>
      </c>
      <c r="B945">
        <v>6209500</v>
      </c>
      <c r="C945" s="1">
        <v>45479</v>
      </c>
      <c r="D945">
        <v>248</v>
      </c>
      <c r="E945" t="s">
        <v>65</v>
      </c>
    </row>
    <row r="946" spans="1:5" x14ac:dyDescent="0.35">
      <c r="A946" s="1" t="s">
        <v>63</v>
      </c>
      <c r="B946">
        <v>6209500</v>
      </c>
      <c r="C946" s="1">
        <v>45480</v>
      </c>
      <c r="D946">
        <v>248</v>
      </c>
      <c r="E946" t="s">
        <v>65</v>
      </c>
    </row>
    <row r="947" spans="1:5" x14ac:dyDescent="0.35">
      <c r="A947" s="1" t="s">
        <v>63</v>
      </c>
      <c r="B947">
        <v>6209500</v>
      </c>
      <c r="C947" s="1">
        <v>45481</v>
      </c>
      <c r="D947">
        <v>244</v>
      </c>
      <c r="E947" t="s">
        <v>65</v>
      </c>
    </row>
    <row r="948" spans="1:5" x14ac:dyDescent="0.35">
      <c r="A948" s="1" t="s">
        <v>63</v>
      </c>
      <c r="B948">
        <v>6209500</v>
      </c>
      <c r="C948" s="1">
        <v>45482</v>
      </c>
      <c r="D948">
        <v>250</v>
      </c>
      <c r="E948" t="s">
        <v>65</v>
      </c>
    </row>
    <row r="949" spans="1:5" x14ac:dyDescent="0.35">
      <c r="A949" s="1" t="s">
        <v>63</v>
      </c>
      <c r="B949">
        <v>6209500</v>
      </c>
      <c r="C949" s="1">
        <v>45483</v>
      </c>
      <c r="D949">
        <v>259</v>
      </c>
      <c r="E949" t="s">
        <v>65</v>
      </c>
    </row>
    <row r="950" spans="1:5" x14ac:dyDescent="0.35">
      <c r="A950" s="1" t="s">
        <v>63</v>
      </c>
      <c r="B950">
        <v>6209500</v>
      </c>
      <c r="C950" s="1">
        <v>45484</v>
      </c>
      <c r="D950">
        <v>265</v>
      </c>
      <c r="E950" t="s">
        <v>65</v>
      </c>
    </row>
    <row r="951" spans="1:5" x14ac:dyDescent="0.35">
      <c r="A951" s="1" t="s">
        <v>63</v>
      </c>
      <c r="B951">
        <v>6209500</v>
      </c>
      <c r="C951" s="1">
        <v>45485</v>
      </c>
      <c r="D951">
        <v>269</v>
      </c>
      <c r="E951" t="s">
        <v>65</v>
      </c>
    </row>
    <row r="952" spans="1:5" x14ac:dyDescent="0.35">
      <c r="A952" s="1" t="s">
        <v>63</v>
      </c>
      <c r="B952">
        <v>6209500</v>
      </c>
      <c r="C952" s="1">
        <v>45486</v>
      </c>
      <c r="D952">
        <v>272</v>
      </c>
      <c r="E952" t="s">
        <v>65</v>
      </c>
    </row>
    <row r="953" spans="1:5" x14ac:dyDescent="0.35">
      <c r="A953" s="1" t="s">
        <v>63</v>
      </c>
      <c r="B953">
        <v>6209500</v>
      </c>
      <c r="C953" s="1">
        <v>45487</v>
      </c>
      <c r="D953">
        <v>269</v>
      </c>
      <c r="E953" t="s">
        <v>65</v>
      </c>
    </row>
    <row r="954" spans="1:5" x14ac:dyDescent="0.35">
      <c r="A954" s="1" t="s">
        <v>63</v>
      </c>
      <c r="B954">
        <v>6209500</v>
      </c>
      <c r="C954" s="1">
        <v>45488</v>
      </c>
      <c r="D954">
        <v>272</v>
      </c>
      <c r="E954" t="s">
        <v>65</v>
      </c>
    </row>
    <row r="955" spans="1:5" x14ac:dyDescent="0.35">
      <c r="A955" s="1" t="s">
        <v>63</v>
      </c>
      <c r="B955">
        <v>6209500</v>
      </c>
      <c r="C955" s="1">
        <v>45489</v>
      </c>
      <c r="D955">
        <v>266</v>
      </c>
      <c r="E955" t="s">
        <v>65</v>
      </c>
    </row>
    <row r="956" spans="1:5" x14ac:dyDescent="0.35">
      <c r="A956" s="1" t="s">
        <v>63</v>
      </c>
      <c r="B956">
        <v>6209500</v>
      </c>
      <c r="C956" s="1">
        <v>45490</v>
      </c>
      <c r="D956">
        <v>258</v>
      </c>
      <c r="E956" t="s">
        <v>65</v>
      </c>
    </row>
    <row r="957" spans="1:5" x14ac:dyDescent="0.35">
      <c r="A957" s="1" t="s">
        <v>63</v>
      </c>
      <c r="B957">
        <v>6209500</v>
      </c>
      <c r="C957" s="1">
        <v>45491</v>
      </c>
      <c r="D957">
        <v>259</v>
      </c>
      <c r="E957" t="s">
        <v>65</v>
      </c>
    </row>
    <row r="958" spans="1:5" x14ac:dyDescent="0.35">
      <c r="A958" s="1" t="s">
        <v>63</v>
      </c>
      <c r="B958">
        <v>6209500</v>
      </c>
      <c r="C958" s="1">
        <v>45492</v>
      </c>
      <c r="D958">
        <v>256</v>
      </c>
      <c r="E958" t="s">
        <v>65</v>
      </c>
    </row>
    <row r="959" spans="1:5" x14ac:dyDescent="0.35">
      <c r="A959" s="1" t="s">
        <v>63</v>
      </c>
      <c r="B959">
        <v>6209500</v>
      </c>
      <c r="C959" s="1">
        <v>45493</v>
      </c>
      <c r="D959">
        <v>255</v>
      </c>
      <c r="E959" t="s">
        <v>65</v>
      </c>
    </row>
    <row r="960" spans="1:5" x14ac:dyDescent="0.35">
      <c r="A960" s="1" t="s">
        <v>63</v>
      </c>
      <c r="B960">
        <v>6209500</v>
      </c>
      <c r="C960" s="1">
        <v>45494</v>
      </c>
      <c r="D960">
        <v>249</v>
      </c>
      <c r="E960" t="s">
        <v>65</v>
      </c>
    </row>
    <row r="961" spans="1:5" x14ac:dyDescent="0.35">
      <c r="A961" s="1" t="s">
        <v>63</v>
      </c>
      <c r="B961">
        <v>6209500</v>
      </c>
      <c r="C961" s="1">
        <v>45495</v>
      </c>
      <c r="D961">
        <v>235</v>
      </c>
      <c r="E961" t="s">
        <v>65</v>
      </c>
    </row>
    <row r="962" spans="1:5" x14ac:dyDescent="0.35">
      <c r="A962" s="1" t="s">
        <v>63</v>
      </c>
      <c r="B962">
        <v>6209500</v>
      </c>
      <c r="C962" s="1">
        <v>45496</v>
      </c>
      <c r="D962">
        <v>228</v>
      </c>
      <c r="E962" t="s">
        <v>65</v>
      </c>
    </row>
    <row r="963" spans="1:5" x14ac:dyDescent="0.35">
      <c r="A963" s="1" t="s">
        <v>63</v>
      </c>
      <c r="B963">
        <v>6209500</v>
      </c>
      <c r="C963" s="1">
        <v>45497</v>
      </c>
      <c r="D963">
        <v>223</v>
      </c>
      <c r="E963" t="s">
        <v>65</v>
      </c>
    </row>
    <row r="964" spans="1:5" x14ac:dyDescent="0.35">
      <c r="A964" s="1" t="s">
        <v>63</v>
      </c>
      <c r="B964">
        <v>6209500</v>
      </c>
      <c r="C964" s="1">
        <v>45498</v>
      </c>
      <c r="D964">
        <v>223</v>
      </c>
      <c r="E964" t="s">
        <v>65</v>
      </c>
    </row>
    <row r="965" spans="1:5" x14ac:dyDescent="0.35">
      <c r="A965" s="1" t="s">
        <v>63</v>
      </c>
      <c r="B965">
        <v>6209500</v>
      </c>
      <c r="C965" s="1">
        <v>45499</v>
      </c>
      <c r="D965">
        <v>229</v>
      </c>
      <c r="E965" t="s">
        <v>65</v>
      </c>
    </row>
    <row r="966" spans="1:5" x14ac:dyDescent="0.35">
      <c r="A966" s="1" t="s">
        <v>63</v>
      </c>
      <c r="B966">
        <v>6209500</v>
      </c>
      <c r="C966" s="1">
        <v>45500</v>
      </c>
      <c r="D966">
        <v>226</v>
      </c>
      <c r="E966" t="s">
        <v>65</v>
      </c>
    </row>
    <row r="967" spans="1:5" x14ac:dyDescent="0.35">
      <c r="A967" s="1" t="s">
        <v>63</v>
      </c>
      <c r="B967">
        <v>6209500</v>
      </c>
      <c r="C967" s="1">
        <v>45501</v>
      </c>
      <c r="D967">
        <v>225</v>
      </c>
      <c r="E967" t="s">
        <v>65</v>
      </c>
    </row>
    <row r="968" spans="1:5" x14ac:dyDescent="0.35">
      <c r="A968" s="1" t="s">
        <v>63</v>
      </c>
      <c r="B968">
        <v>6209500</v>
      </c>
      <c r="C968" s="1">
        <v>45502</v>
      </c>
      <c r="D968">
        <v>217</v>
      </c>
      <c r="E968" t="s">
        <v>65</v>
      </c>
    </row>
    <row r="969" spans="1:5" x14ac:dyDescent="0.35">
      <c r="A969" s="1" t="s">
        <v>63</v>
      </c>
      <c r="B969">
        <v>6209500</v>
      </c>
      <c r="C969" s="1">
        <v>45503</v>
      </c>
      <c r="D969">
        <v>204</v>
      </c>
      <c r="E969" t="s">
        <v>65</v>
      </c>
    </row>
    <row r="970" spans="1:5" x14ac:dyDescent="0.35">
      <c r="A970" s="1" t="s">
        <v>63</v>
      </c>
      <c r="B970">
        <v>6209500</v>
      </c>
      <c r="C970" s="1">
        <v>45504</v>
      </c>
      <c r="D970">
        <v>197</v>
      </c>
      <c r="E970" t="s">
        <v>65</v>
      </c>
    </row>
    <row r="971" spans="1:5" x14ac:dyDescent="0.35">
      <c r="A971" s="1" t="s">
        <v>63</v>
      </c>
      <c r="B971">
        <v>6209500</v>
      </c>
      <c r="C971" s="1">
        <v>45505</v>
      </c>
      <c r="D971">
        <v>189</v>
      </c>
      <c r="E971" t="s">
        <v>65</v>
      </c>
    </row>
    <row r="972" spans="1:5" x14ac:dyDescent="0.35">
      <c r="A972" s="1" t="s">
        <v>63</v>
      </c>
      <c r="B972">
        <v>6209500</v>
      </c>
      <c r="C972" s="1">
        <v>45506</v>
      </c>
      <c r="D972">
        <v>184</v>
      </c>
      <c r="E972" t="s">
        <v>65</v>
      </c>
    </row>
    <row r="973" spans="1:5" x14ac:dyDescent="0.35">
      <c r="A973" s="1" t="s">
        <v>63</v>
      </c>
      <c r="B973">
        <v>6209500</v>
      </c>
      <c r="C973" s="1">
        <v>45507</v>
      </c>
      <c r="D973">
        <v>187</v>
      </c>
      <c r="E973" t="s">
        <v>65</v>
      </c>
    </row>
    <row r="974" spans="1:5" x14ac:dyDescent="0.35">
      <c r="A974" s="1" t="s">
        <v>63</v>
      </c>
      <c r="B974">
        <v>6209500</v>
      </c>
      <c r="C974" s="1">
        <v>45508</v>
      </c>
      <c r="D974">
        <v>196</v>
      </c>
      <c r="E974" t="s">
        <v>65</v>
      </c>
    </row>
    <row r="975" spans="1:5" x14ac:dyDescent="0.35">
      <c r="A975" s="1" t="s">
        <v>63</v>
      </c>
      <c r="B975">
        <v>6209500</v>
      </c>
      <c r="C975" s="1">
        <v>45509</v>
      </c>
      <c r="D975">
        <v>237</v>
      </c>
      <c r="E975" t="s">
        <v>65</v>
      </c>
    </row>
    <row r="976" spans="1:5" x14ac:dyDescent="0.35">
      <c r="A976" s="1" t="s">
        <v>63</v>
      </c>
      <c r="B976">
        <v>6209500</v>
      </c>
      <c r="C976" s="1">
        <v>45510</v>
      </c>
      <c r="D976">
        <v>235</v>
      </c>
      <c r="E976" t="s">
        <v>65</v>
      </c>
    </row>
    <row r="977" spans="1:5" x14ac:dyDescent="0.35">
      <c r="A977" s="1" t="s">
        <v>63</v>
      </c>
      <c r="B977">
        <v>6209500</v>
      </c>
      <c r="C977" s="1">
        <v>45511</v>
      </c>
      <c r="D977">
        <v>231</v>
      </c>
      <c r="E977" t="s">
        <v>65</v>
      </c>
    </row>
    <row r="978" spans="1:5" x14ac:dyDescent="0.35">
      <c r="A978" s="1" t="s">
        <v>63</v>
      </c>
      <c r="B978">
        <v>6209500</v>
      </c>
      <c r="C978" s="1">
        <v>45512</v>
      </c>
      <c r="D978">
        <v>230</v>
      </c>
      <c r="E978" t="s">
        <v>65</v>
      </c>
    </row>
    <row r="979" spans="1:5" x14ac:dyDescent="0.35">
      <c r="A979" s="1" t="s">
        <v>63</v>
      </c>
      <c r="B979">
        <v>6209500</v>
      </c>
      <c r="C979" s="1">
        <v>45513</v>
      </c>
      <c r="D979">
        <v>210</v>
      </c>
      <c r="E979" t="s">
        <v>65</v>
      </c>
    </row>
    <row r="980" spans="1:5" x14ac:dyDescent="0.35">
      <c r="A980" s="1" t="s">
        <v>63</v>
      </c>
      <c r="B980">
        <v>6209500</v>
      </c>
      <c r="C980" s="1">
        <v>45514</v>
      </c>
      <c r="D980">
        <v>209</v>
      </c>
      <c r="E980" t="s">
        <v>65</v>
      </c>
    </row>
    <row r="981" spans="1:5" x14ac:dyDescent="0.35">
      <c r="A981" s="1" t="s">
        <v>63</v>
      </c>
      <c r="B981">
        <v>6209500</v>
      </c>
      <c r="C981" s="1">
        <v>45515</v>
      </c>
      <c r="D981">
        <v>207</v>
      </c>
      <c r="E981" t="s">
        <v>65</v>
      </c>
    </row>
    <row r="982" spans="1:5" x14ac:dyDescent="0.35">
      <c r="A982" s="1" t="s">
        <v>63</v>
      </c>
      <c r="B982">
        <v>6209500</v>
      </c>
      <c r="C982" s="1">
        <v>45516</v>
      </c>
      <c r="D982">
        <v>197</v>
      </c>
      <c r="E982" t="s">
        <v>65</v>
      </c>
    </row>
    <row r="983" spans="1:5" x14ac:dyDescent="0.35">
      <c r="A983" s="1" t="s">
        <v>63</v>
      </c>
      <c r="B983">
        <v>6209500</v>
      </c>
      <c r="C983" s="1">
        <v>45517</v>
      </c>
      <c r="D983">
        <v>199</v>
      </c>
      <c r="E983" t="s">
        <v>65</v>
      </c>
    </row>
    <row r="984" spans="1:5" x14ac:dyDescent="0.35">
      <c r="A984" s="1" t="s">
        <v>63</v>
      </c>
      <c r="B984">
        <v>6209500</v>
      </c>
      <c r="C984" s="1">
        <v>45518</v>
      </c>
      <c r="D984">
        <v>204</v>
      </c>
      <c r="E984" t="s">
        <v>65</v>
      </c>
    </row>
    <row r="985" spans="1:5" x14ac:dyDescent="0.35">
      <c r="A985" s="1" t="s">
        <v>63</v>
      </c>
      <c r="B985">
        <v>6209500</v>
      </c>
      <c r="C985" s="1">
        <v>45519</v>
      </c>
      <c r="D985">
        <v>194</v>
      </c>
      <c r="E985" t="s">
        <v>65</v>
      </c>
    </row>
    <row r="986" spans="1:5" x14ac:dyDescent="0.35">
      <c r="A986" s="1" t="s">
        <v>63</v>
      </c>
      <c r="B986">
        <v>6209500</v>
      </c>
      <c r="C986" s="1">
        <v>45520</v>
      </c>
      <c r="D986">
        <v>188</v>
      </c>
      <c r="E986" t="s">
        <v>65</v>
      </c>
    </row>
    <row r="987" spans="1:5" x14ac:dyDescent="0.35">
      <c r="A987" s="1" t="s">
        <v>63</v>
      </c>
      <c r="B987">
        <v>6209500</v>
      </c>
      <c r="C987" s="1">
        <v>45521</v>
      </c>
      <c r="D987">
        <v>183</v>
      </c>
      <c r="E987" t="s">
        <v>65</v>
      </c>
    </row>
    <row r="988" spans="1:5" x14ac:dyDescent="0.35">
      <c r="A988" s="1" t="s">
        <v>63</v>
      </c>
      <c r="B988">
        <v>6209500</v>
      </c>
      <c r="C988" s="1">
        <v>45522</v>
      </c>
      <c r="D988">
        <v>180</v>
      </c>
      <c r="E988" t="s">
        <v>65</v>
      </c>
    </row>
    <row r="989" spans="1:5" x14ac:dyDescent="0.35">
      <c r="A989" s="1" t="s">
        <v>63</v>
      </c>
      <c r="B989">
        <v>6209500</v>
      </c>
      <c r="C989" s="1">
        <v>45523</v>
      </c>
      <c r="D989">
        <v>178</v>
      </c>
      <c r="E989" t="s">
        <v>65</v>
      </c>
    </row>
    <row r="990" spans="1:5" x14ac:dyDescent="0.35">
      <c r="A990" s="1" t="s">
        <v>63</v>
      </c>
      <c r="B990">
        <v>6209500</v>
      </c>
      <c r="C990" s="1">
        <v>45524</v>
      </c>
      <c r="D990">
        <v>200</v>
      </c>
      <c r="E990" t="s">
        <v>65</v>
      </c>
    </row>
    <row r="991" spans="1:5" x14ac:dyDescent="0.35">
      <c r="A991" s="1" t="s">
        <v>63</v>
      </c>
      <c r="B991">
        <v>6209500</v>
      </c>
      <c r="C991" s="1">
        <v>45525</v>
      </c>
      <c r="D991">
        <v>193</v>
      </c>
      <c r="E991" t="s">
        <v>65</v>
      </c>
    </row>
    <row r="992" spans="1:5" x14ac:dyDescent="0.35">
      <c r="A992" s="1" t="s">
        <v>63</v>
      </c>
      <c r="B992">
        <v>6209500</v>
      </c>
      <c r="C992" s="1">
        <v>45526</v>
      </c>
      <c r="D992">
        <v>168</v>
      </c>
      <c r="E992" t="s">
        <v>65</v>
      </c>
    </row>
    <row r="993" spans="1:5" x14ac:dyDescent="0.35">
      <c r="A993" s="1" t="s">
        <v>63</v>
      </c>
      <c r="B993">
        <v>6209500</v>
      </c>
      <c r="C993" s="1">
        <v>45527</v>
      </c>
      <c r="D993">
        <v>164</v>
      </c>
      <c r="E993" t="s">
        <v>65</v>
      </c>
    </row>
    <row r="994" spans="1:5" x14ac:dyDescent="0.35">
      <c r="A994" s="1" t="s">
        <v>63</v>
      </c>
      <c r="B994">
        <v>6209500</v>
      </c>
      <c r="C994" s="1">
        <v>45528</v>
      </c>
      <c r="D994">
        <v>166</v>
      </c>
      <c r="E994" t="s">
        <v>65</v>
      </c>
    </row>
    <row r="995" spans="1:5" x14ac:dyDescent="0.35">
      <c r="A995" s="1" t="s">
        <v>63</v>
      </c>
      <c r="B995">
        <v>6209500</v>
      </c>
      <c r="C995" s="1">
        <v>45529</v>
      </c>
      <c r="D995">
        <v>158</v>
      </c>
      <c r="E995" t="s">
        <v>65</v>
      </c>
    </row>
    <row r="996" spans="1:5" x14ac:dyDescent="0.35">
      <c r="A996" s="1" t="s">
        <v>63</v>
      </c>
      <c r="B996">
        <v>6209500</v>
      </c>
      <c r="C996" s="1">
        <v>45530</v>
      </c>
      <c r="D996">
        <v>160</v>
      </c>
      <c r="E996" t="s">
        <v>65</v>
      </c>
    </row>
    <row r="997" spans="1:5" x14ac:dyDescent="0.35">
      <c r="A997" s="1" t="s">
        <v>63</v>
      </c>
      <c r="B997">
        <v>6209500</v>
      </c>
      <c r="C997" s="1">
        <v>45531</v>
      </c>
      <c r="D997">
        <v>157</v>
      </c>
      <c r="E997" t="s">
        <v>65</v>
      </c>
    </row>
    <row r="998" spans="1:5" x14ac:dyDescent="0.35">
      <c r="A998" s="1" t="s">
        <v>63</v>
      </c>
      <c r="B998">
        <v>6209500</v>
      </c>
      <c r="C998" s="1">
        <v>45532</v>
      </c>
      <c r="D998">
        <v>157</v>
      </c>
      <c r="E998" t="s">
        <v>65</v>
      </c>
    </row>
    <row r="999" spans="1:5" x14ac:dyDescent="0.35">
      <c r="A999" s="1" t="s">
        <v>63</v>
      </c>
      <c r="B999">
        <v>6209500</v>
      </c>
      <c r="C999" s="1">
        <v>45533</v>
      </c>
      <c r="D999">
        <v>146</v>
      </c>
      <c r="E999" t="s">
        <v>65</v>
      </c>
    </row>
    <row r="1000" spans="1:5" x14ac:dyDescent="0.35">
      <c r="A1000" s="1" t="s">
        <v>63</v>
      </c>
      <c r="B1000">
        <v>6209500</v>
      </c>
      <c r="C1000" s="1">
        <v>45534</v>
      </c>
      <c r="D1000">
        <v>141</v>
      </c>
      <c r="E1000" t="s">
        <v>65</v>
      </c>
    </row>
    <row r="1001" spans="1:5" x14ac:dyDescent="0.35">
      <c r="A1001" s="1" t="s">
        <v>63</v>
      </c>
      <c r="B1001">
        <v>6209500</v>
      </c>
      <c r="C1001" s="1">
        <v>45535</v>
      </c>
      <c r="D1001">
        <v>139</v>
      </c>
      <c r="E1001" t="s">
        <v>65</v>
      </c>
    </row>
    <row r="1002" spans="1:5" x14ac:dyDescent="0.35">
      <c r="A1002" s="1" t="s">
        <v>63</v>
      </c>
      <c r="B1002">
        <v>6209500</v>
      </c>
      <c r="C1002" s="1">
        <v>45536</v>
      </c>
      <c r="D1002">
        <v>138</v>
      </c>
      <c r="E1002" t="s">
        <v>65</v>
      </c>
    </row>
    <row r="1003" spans="1:5" x14ac:dyDescent="0.35">
      <c r="A1003" s="1" t="s">
        <v>63</v>
      </c>
      <c r="B1003">
        <v>6209500</v>
      </c>
      <c r="C1003" s="1">
        <v>45537</v>
      </c>
      <c r="D1003">
        <v>133</v>
      </c>
      <c r="E1003" t="s">
        <v>65</v>
      </c>
    </row>
    <row r="1004" spans="1:5" x14ac:dyDescent="0.35">
      <c r="A1004" s="1" t="s">
        <v>63</v>
      </c>
      <c r="B1004">
        <v>6209500</v>
      </c>
      <c r="C1004" s="1">
        <v>45538</v>
      </c>
      <c r="D1004">
        <v>130</v>
      </c>
      <c r="E1004" t="s">
        <v>65</v>
      </c>
    </row>
    <row r="1005" spans="1:5" x14ac:dyDescent="0.35">
      <c r="A1005" s="1" t="s">
        <v>63</v>
      </c>
      <c r="B1005">
        <v>6209500</v>
      </c>
      <c r="C1005" s="1">
        <v>45539</v>
      </c>
      <c r="D1005">
        <v>128</v>
      </c>
      <c r="E1005" t="s">
        <v>65</v>
      </c>
    </row>
    <row r="1006" spans="1:5" x14ac:dyDescent="0.35">
      <c r="A1006" s="1" t="s">
        <v>63</v>
      </c>
      <c r="B1006">
        <v>6209500</v>
      </c>
      <c r="C1006" s="1">
        <v>45540</v>
      </c>
      <c r="D1006">
        <v>125</v>
      </c>
      <c r="E1006" t="s">
        <v>65</v>
      </c>
    </row>
    <row r="1007" spans="1:5" x14ac:dyDescent="0.35">
      <c r="A1007" s="1" t="s">
        <v>63</v>
      </c>
      <c r="B1007">
        <v>6209500</v>
      </c>
      <c r="C1007" s="1">
        <v>45541</v>
      </c>
      <c r="D1007">
        <v>125</v>
      </c>
      <c r="E1007" t="s">
        <v>65</v>
      </c>
    </row>
    <row r="1008" spans="1:5" x14ac:dyDescent="0.35">
      <c r="A1008" s="1" t="s">
        <v>63</v>
      </c>
      <c r="B1008">
        <v>6209500</v>
      </c>
      <c r="C1008" s="1">
        <v>45542</v>
      </c>
      <c r="D1008">
        <v>125</v>
      </c>
      <c r="E1008" t="s">
        <v>65</v>
      </c>
    </row>
    <row r="1009" spans="1:5" x14ac:dyDescent="0.35">
      <c r="A1009" s="1" t="s">
        <v>63</v>
      </c>
      <c r="B1009">
        <v>6209500</v>
      </c>
      <c r="C1009" s="1">
        <v>45543</v>
      </c>
      <c r="D1009">
        <v>129</v>
      </c>
      <c r="E1009" t="s">
        <v>65</v>
      </c>
    </row>
    <row r="1010" spans="1:5" x14ac:dyDescent="0.35">
      <c r="A1010" s="1" t="s">
        <v>63</v>
      </c>
      <c r="B1010">
        <v>6209500</v>
      </c>
      <c r="C1010" s="1">
        <v>45544</v>
      </c>
      <c r="D1010">
        <v>129</v>
      </c>
      <c r="E1010" t="s">
        <v>65</v>
      </c>
    </row>
    <row r="1011" spans="1:5" x14ac:dyDescent="0.35">
      <c r="A1011" s="1" t="s">
        <v>63</v>
      </c>
      <c r="B1011">
        <v>6209500</v>
      </c>
      <c r="C1011" s="1">
        <v>45545</v>
      </c>
      <c r="D1011">
        <v>123</v>
      </c>
      <c r="E1011" t="s">
        <v>65</v>
      </c>
    </row>
    <row r="1012" spans="1:5" x14ac:dyDescent="0.35">
      <c r="A1012" s="1" t="s">
        <v>63</v>
      </c>
      <c r="B1012">
        <v>6209500</v>
      </c>
      <c r="C1012" s="1">
        <v>45546</v>
      </c>
      <c r="D1012">
        <v>122</v>
      </c>
      <c r="E1012" t="s">
        <v>65</v>
      </c>
    </row>
    <row r="1013" spans="1:5" x14ac:dyDescent="0.35">
      <c r="A1013" s="1" t="s">
        <v>63</v>
      </c>
      <c r="B1013">
        <v>6209500</v>
      </c>
      <c r="C1013" s="1">
        <v>45547</v>
      </c>
      <c r="D1013">
        <v>138</v>
      </c>
      <c r="E1013" t="s">
        <v>65</v>
      </c>
    </row>
    <row r="1014" spans="1:5" x14ac:dyDescent="0.35">
      <c r="A1014" s="1" t="s">
        <v>63</v>
      </c>
      <c r="B1014">
        <v>6209500</v>
      </c>
      <c r="C1014" s="1">
        <v>45548</v>
      </c>
      <c r="D1014">
        <v>125</v>
      </c>
      <c r="E1014" t="s">
        <v>65</v>
      </c>
    </row>
    <row r="1015" spans="1:5" x14ac:dyDescent="0.35">
      <c r="A1015" s="1" t="s">
        <v>63</v>
      </c>
      <c r="B1015">
        <v>6209500</v>
      </c>
      <c r="C1015" s="1">
        <v>45549</v>
      </c>
      <c r="D1015">
        <v>118</v>
      </c>
      <c r="E1015" t="s">
        <v>65</v>
      </c>
    </row>
    <row r="1016" spans="1:5" x14ac:dyDescent="0.35">
      <c r="A1016" s="1" t="s">
        <v>63</v>
      </c>
      <c r="B1016">
        <v>6209500</v>
      </c>
      <c r="C1016" s="1">
        <v>45550</v>
      </c>
      <c r="D1016">
        <v>114</v>
      </c>
      <c r="E1016" t="s">
        <v>65</v>
      </c>
    </row>
    <row r="1017" spans="1:5" x14ac:dyDescent="0.35">
      <c r="A1017" s="1" t="s">
        <v>63</v>
      </c>
      <c r="B1017">
        <v>6209500</v>
      </c>
      <c r="C1017" s="1">
        <v>45551</v>
      </c>
      <c r="D1017">
        <v>110</v>
      </c>
      <c r="E1017" t="s">
        <v>65</v>
      </c>
    </row>
    <row r="1018" spans="1:5" x14ac:dyDescent="0.35">
      <c r="A1018" s="1" t="s">
        <v>63</v>
      </c>
      <c r="B1018">
        <v>6209500</v>
      </c>
      <c r="C1018" s="1">
        <v>45552</v>
      </c>
      <c r="D1018">
        <v>108</v>
      </c>
      <c r="E1018" t="s">
        <v>65</v>
      </c>
    </row>
    <row r="1019" spans="1:5" x14ac:dyDescent="0.35">
      <c r="A1019" s="1" t="s">
        <v>63</v>
      </c>
      <c r="B1019">
        <v>6209500</v>
      </c>
      <c r="C1019" s="1">
        <v>45553</v>
      </c>
      <c r="D1019">
        <v>116</v>
      </c>
      <c r="E1019" t="s">
        <v>65</v>
      </c>
    </row>
    <row r="1020" spans="1:5" x14ac:dyDescent="0.35">
      <c r="A1020" s="1" t="s">
        <v>63</v>
      </c>
      <c r="B1020">
        <v>6209500</v>
      </c>
      <c r="C1020" s="1">
        <v>45554</v>
      </c>
      <c r="D1020">
        <v>117</v>
      </c>
      <c r="E1020" t="s">
        <v>65</v>
      </c>
    </row>
    <row r="1021" spans="1:5" x14ac:dyDescent="0.35">
      <c r="A1021" s="1" t="s">
        <v>63</v>
      </c>
      <c r="B1021">
        <v>6209500</v>
      </c>
      <c r="C1021" s="1">
        <v>45555</v>
      </c>
      <c r="D1021">
        <v>111</v>
      </c>
      <c r="E1021" t="s">
        <v>65</v>
      </c>
    </row>
    <row r="1022" spans="1:5" x14ac:dyDescent="0.35">
      <c r="A1022" s="1" t="s">
        <v>63</v>
      </c>
      <c r="B1022">
        <v>6209500</v>
      </c>
      <c r="C1022" s="1">
        <v>45556</v>
      </c>
      <c r="D1022">
        <v>109</v>
      </c>
      <c r="E1022" t="s">
        <v>65</v>
      </c>
    </row>
    <row r="1023" spans="1:5" x14ac:dyDescent="0.35">
      <c r="A1023" s="1" t="s">
        <v>63</v>
      </c>
      <c r="B1023">
        <v>6209500</v>
      </c>
      <c r="C1023" s="1">
        <v>45557</v>
      </c>
      <c r="D1023">
        <v>103</v>
      </c>
      <c r="E1023" t="s">
        <v>65</v>
      </c>
    </row>
    <row r="1024" spans="1:5" x14ac:dyDescent="0.35">
      <c r="A1024" s="1" t="s">
        <v>63</v>
      </c>
      <c r="B1024">
        <v>6209500</v>
      </c>
      <c r="C1024" s="1">
        <v>45558</v>
      </c>
      <c r="D1024">
        <v>98.3</v>
      </c>
      <c r="E1024" t="s">
        <v>65</v>
      </c>
    </row>
    <row r="1025" spans="1:5" x14ac:dyDescent="0.35">
      <c r="A1025" s="1" t="s">
        <v>63</v>
      </c>
      <c r="B1025">
        <v>6209500</v>
      </c>
      <c r="C1025" s="1">
        <v>45559</v>
      </c>
      <c r="D1025">
        <v>101</v>
      </c>
      <c r="E1025" t="s">
        <v>65</v>
      </c>
    </row>
    <row r="1026" spans="1:5" x14ac:dyDescent="0.35">
      <c r="A1026" s="1" t="s">
        <v>63</v>
      </c>
      <c r="B1026">
        <v>6209500</v>
      </c>
      <c r="C1026" s="1">
        <v>45560</v>
      </c>
      <c r="D1026">
        <v>98.5</v>
      </c>
      <c r="E1026" t="s">
        <v>65</v>
      </c>
    </row>
    <row r="1027" spans="1:5" x14ac:dyDescent="0.35">
      <c r="A1027" s="1" t="s">
        <v>63</v>
      </c>
      <c r="B1027">
        <v>6209500</v>
      </c>
      <c r="C1027" s="1">
        <v>45561</v>
      </c>
      <c r="D1027">
        <v>96</v>
      </c>
      <c r="E1027" t="s">
        <v>65</v>
      </c>
    </row>
    <row r="1028" spans="1:5" x14ac:dyDescent="0.35">
      <c r="A1028" s="1" t="s">
        <v>63</v>
      </c>
      <c r="B1028">
        <v>6209500</v>
      </c>
      <c r="C1028" s="1">
        <v>45562</v>
      </c>
      <c r="D1028">
        <v>79.099999999999994</v>
      </c>
      <c r="E1028" t="s">
        <v>65</v>
      </c>
    </row>
    <row r="1029" spans="1:5" x14ac:dyDescent="0.35">
      <c r="A1029" s="1" t="s">
        <v>63</v>
      </c>
      <c r="B1029">
        <v>6209500</v>
      </c>
      <c r="C1029" s="1">
        <v>45563</v>
      </c>
      <c r="D1029">
        <v>77.099999999999994</v>
      </c>
      <c r="E1029" t="s">
        <v>65</v>
      </c>
    </row>
    <row r="1030" spans="1:5" x14ac:dyDescent="0.35">
      <c r="A1030" s="1" t="s">
        <v>63</v>
      </c>
      <c r="B1030">
        <v>6209500</v>
      </c>
      <c r="C1030" s="1">
        <v>45564</v>
      </c>
      <c r="D1030">
        <v>76.599999999999994</v>
      </c>
      <c r="E1030" t="s">
        <v>65</v>
      </c>
    </row>
    <row r="1031" spans="1:5" x14ac:dyDescent="0.35">
      <c r="A1031" s="1" t="s">
        <v>63</v>
      </c>
      <c r="B1031">
        <v>6209500</v>
      </c>
      <c r="C1031" s="1">
        <v>45565</v>
      </c>
      <c r="D1031">
        <v>75.3</v>
      </c>
      <c r="E1031" t="s">
        <v>65</v>
      </c>
    </row>
    <row r="1032" spans="1:5" x14ac:dyDescent="0.35">
      <c r="A1032" s="1" t="s">
        <v>63</v>
      </c>
      <c r="B1032">
        <v>6209500</v>
      </c>
      <c r="C1032" s="1">
        <v>45566</v>
      </c>
      <c r="D1032">
        <v>74.599999999999994</v>
      </c>
      <c r="E1032" t="s">
        <v>65</v>
      </c>
    </row>
    <row r="1033" spans="1:5" x14ac:dyDescent="0.35">
      <c r="A1033" s="1" t="s">
        <v>63</v>
      </c>
      <c r="B1033">
        <v>6209500</v>
      </c>
      <c r="C1033" s="1">
        <v>45567</v>
      </c>
      <c r="D1033">
        <v>71.3</v>
      </c>
      <c r="E1033" t="s">
        <v>65</v>
      </c>
    </row>
    <row r="1034" spans="1:5" x14ac:dyDescent="0.35">
      <c r="A1034" s="1" t="s">
        <v>63</v>
      </c>
      <c r="B1034">
        <v>6209500</v>
      </c>
      <c r="C1034" s="1">
        <v>45568</v>
      </c>
      <c r="D1034">
        <v>69.599999999999994</v>
      </c>
      <c r="E1034" t="s">
        <v>65</v>
      </c>
    </row>
    <row r="1035" spans="1:5" x14ac:dyDescent="0.35">
      <c r="A1035" s="1" t="s">
        <v>63</v>
      </c>
      <c r="B1035">
        <v>6209500</v>
      </c>
      <c r="C1035" s="1">
        <v>45569</v>
      </c>
      <c r="D1035">
        <v>68.8</v>
      </c>
      <c r="E1035" t="s">
        <v>65</v>
      </c>
    </row>
    <row r="1036" spans="1:5" x14ac:dyDescent="0.35">
      <c r="A1036" s="1" t="s">
        <v>63</v>
      </c>
      <c r="B1036">
        <v>6209500</v>
      </c>
      <c r="C1036" s="1">
        <v>45570</v>
      </c>
      <c r="D1036">
        <v>66.2</v>
      </c>
      <c r="E1036" t="s">
        <v>65</v>
      </c>
    </row>
    <row r="1037" spans="1:5" x14ac:dyDescent="0.35">
      <c r="A1037" s="1" t="s">
        <v>63</v>
      </c>
      <c r="B1037">
        <v>6209500</v>
      </c>
      <c r="C1037" s="1">
        <v>45571</v>
      </c>
      <c r="D1037">
        <v>64.5</v>
      </c>
      <c r="E1037" t="s">
        <v>65</v>
      </c>
    </row>
    <row r="1038" spans="1:5" x14ac:dyDescent="0.35">
      <c r="A1038" s="1" t="s">
        <v>63</v>
      </c>
      <c r="B1038">
        <v>6209500</v>
      </c>
      <c r="C1038" s="1">
        <v>45572</v>
      </c>
      <c r="D1038">
        <v>63.8</v>
      </c>
      <c r="E1038" t="s">
        <v>65</v>
      </c>
    </row>
    <row r="1039" spans="1:5" x14ac:dyDescent="0.35">
      <c r="A1039" s="1" t="s">
        <v>63</v>
      </c>
      <c r="B1039">
        <v>6209500</v>
      </c>
      <c r="C1039" s="1">
        <v>45573</v>
      </c>
      <c r="D1039">
        <v>83</v>
      </c>
      <c r="E1039" t="s">
        <v>65</v>
      </c>
    </row>
    <row r="1040" spans="1:5" x14ac:dyDescent="0.35">
      <c r="A1040" s="1" t="s">
        <v>63</v>
      </c>
      <c r="B1040">
        <v>6209500</v>
      </c>
      <c r="C1040" s="1">
        <v>45574</v>
      </c>
      <c r="D1040">
        <v>66.599999999999994</v>
      </c>
      <c r="E1040" t="s">
        <v>65</v>
      </c>
    </row>
    <row r="1041" spans="1:5" x14ac:dyDescent="0.35">
      <c r="A1041" s="1" t="s">
        <v>63</v>
      </c>
      <c r="B1041">
        <v>6209500</v>
      </c>
      <c r="C1041" s="1">
        <v>45575</v>
      </c>
      <c r="D1041">
        <v>60.2</v>
      </c>
      <c r="E1041" t="s">
        <v>65</v>
      </c>
    </row>
    <row r="1042" spans="1:5" x14ac:dyDescent="0.35">
      <c r="A1042" s="1" t="s">
        <v>63</v>
      </c>
      <c r="B1042">
        <v>6209500</v>
      </c>
      <c r="C1042" s="1">
        <v>45576</v>
      </c>
      <c r="D1042">
        <v>58.1</v>
      </c>
      <c r="E1042" t="s">
        <v>65</v>
      </c>
    </row>
    <row r="1043" spans="1:5" x14ac:dyDescent="0.35">
      <c r="A1043" s="1" t="s">
        <v>63</v>
      </c>
      <c r="B1043">
        <v>6209500</v>
      </c>
      <c r="C1043" s="1">
        <v>45577</v>
      </c>
      <c r="D1043">
        <v>57.4</v>
      </c>
      <c r="E1043" t="s">
        <v>65</v>
      </c>
    </row>
    <row r="1044" spans="1:5" x14ac:dyDescent="0.35">
      <c r="A1044" s="1" t="s">
        <v>63</v>
      </c>
      <c r="B1044">
        <v>6209500</v>
      </c>
      <c r="C1044" s="1">
        <v>45578</v>
      </c>
      <c r="D1044">
        <v>56.3</v>
      </c>
      <c r="E1044" t="s">
        <v>65</v>
      </c>
    </row>
    <row r="1045" spans="1:5" x14ac:dyDescent="0.35">
      <c r="A1045" s="1" t="s">
        <v>63</v>
      </c>
      <c r="B1045">
        <v>6209500</v>
      </c>
      <c r="C1045" s="1">
        <v>45579</v>
      </c>
      <c r="D1045">
        <v>55.3</v>
      </c>
      <c r="E1045" t="s">
        <v>65</v>
      </c>
    </row>
    <row r="1046" spans="1:5" x14ac:dyDescent="0.35">
      <c r="A1046" s="1" t="s">
        <v>63</v>
      </c>
      <c r="B1046">
        <v>6209500</v>
      </c>
      <c r="C1046" s="1">
        <v>45580</v>
      </c>
      <c r="D1046">
        <v>56.9</v>
      </c>
      <c r="E1046" t="s">
        <v>65</v>
      </c>
    </row>
    <row r="1047" spans="1:5" x14ac:dyDescent="0.35">
      <c r="A1047" s="1" t="s">
        <v>63</v>
      </c>
      <c r="B1047">
        <v>6209500</v>
      </c>
      <c r="C1047" s="1">
        <v>45581</v>
      </c>
      <c r="D1047">
        <v>56.2</v>
      </c>
      <c r="E1047" t="s">
        <v>65</v>
      </c>
    </row>
    <row r="1048" spans="1:5" x14ac:dyDescent="0.35">
      <c r="A1048" s="1" t="s">
        <v>63</v>
      </c>
      <c r="B1048">
        <v>6209500</v>
      </c>
      <c r="C1048" s="1">
        <v>45582</v>
      </c>
      <c r="D1048">
        <v>55.4</v>
      </c>
      <c r="E1048" t="s">
        <v>65</v>
      </c>
    </row>
    <row r="1049" spans="1:5" x14ac:dyDescent="0.35">
      <c r="A1049" s="1" t="s">
        <v>63</v>
      </c>
      <c r="B1049">
        <v>6209500</v>
      </c>
      <c r="C1049" s="1">
        <v>45583</v>
      </c>
      <c r="D1049">
        <v>56.6</v>
      </c>
      <c r="E1049" t="s">
        <v>65</v>
      </c>
    </row>
    <row r="1050" spans="1:5" x14ac:dyDescent="0.35">
      <c r="A1050" s="1" t="s">
        <v>63</v>
      </c>
      <c r="B1050">
        <v>6209500</v>
      </c>
      <c r="C1050" s="1">
        <v>45584</v>
      </c>
      <c r="D1050">
        <v>56.7</v>
      </c>
      <c r="E1050" t="s">
        <v>65</v>
      </c>
    </row>
    <row r="1051" spans="1:5" x14ac:dyDescent="0.35">
      <c r="A1051" s="1" t="s">
        <v>63</v>
      </c>
      <c r="B1051">
        <v>6209500</v>
      </c>
      <c r="C1051" s="1">
        <v>45585</v>
      </c>
      <c r="D1051">
        <v>56.1</v>
      </c>
      <c r="E1051" t="s">
        <v>65</v>
      </c>
    </row>
    <row r="1052" spans="1:5" x14ac:dyDescent="0.35">
      <c r="A1052" s="1" t="s">
        <v>63</v>
      </c>
      <c r="B1052">
        <v>6209500</v>
      </c>
      <c r="C1052" s="1">
        <v>45586</v>
      </c>
      <c r="D1052">
        <v>54.9</v>
      </c>
      <c r="E1052" t="s">
        <v>65</v>
      </c>
    </row>
    <row r="1053" spans="1:5" x14ac:dyDescent="0.35">
      <c r="A1053" s="1" t="s">
        <v>63</v>
      </c>
      <c r="B1053">
        <v>6209500</v>
      </c>
      <c r="C1053" s="1">
        <v>45587</v>
      </c>
      <c r="D1053">
        <v>54.1</v>
      </c>
      <c r="E1053" t="s">
        <v>65</v>
      </c>
    </row>
    <row r="1054" spans="1:5" x14ac:dyDescent="0.35">
      <c r="A1054" s="1" t="s">
        <v>63</v>
      </c>
      <c r="B1054">
        <v>6209500</v>
      </c>
      <c r="C1054" s="1">
        <v>45588</v>
      </c>
      <c r="D1054">
        <v>51.9</v>
      </c>
      <c r="E1054" t="s">
        <v>65</v>
      </c>
    </row>
    <row r="1055" spans="1:5" x14ac:dyDescent="0.35">
      <c r="A1055" s="1" t="s">
        <v>63</v>
      </c>
      <c r="B1055">
        <v>6209500</v>
      </c>
      <c r="C1055" s="1">
        <v>45589</v>
      </c>
      <c r="D1055">
        <v>51.6</v>
      </c>
      <c r="E1055" t="s">
        <v>65</v>
      </c>
    </row>
    <row r="1056" spans="1:5" x14ac:dyDescent="0.35">
      <c r="A1056" s="1" t="s">
        <v>63</v>
      </c>
      <c r="B1056">
        <v>6209500</v>
      </c>
      <c r="C1056" s="1">
        <v>45590</v>
      </c>
      <c r="D1056">
        <v>49.4</v>
      </c>
      <c r="E1056" t="s">
        <v>65</v>
      </c>
    </row>
    <row r="1057" spans="1:5" x14ac:dyDescent="0.35">
      <c r="A1057" s="1" t="s">
        <v>63</v>
      </c>
      <c r="B1057">
        <v>6209500</v>
      </c>
      <c r="C1057" s="1">
        <v>45591</v>
      </c>
      <c r="D1057">
        <v>48.6</v>
      </c>
      <c r="E1057" t="s">
        <v>65</v>
      </c>
    </row>
    <row r="1058" spans="1:5" x14ac:dyDescent="0.35">
      <c r="A1058" s="1" t="s">
        <v>63</v>
      </c>
      <c r="B1058">
        <v>6209500</v>
      </c>
      <c r="C1058" s="1">
        <v>45592</v>
      </c>
      <c r="D1058">
        <v>49.1</v>
      </c>
      <c r="E1058" t="s">
        <v>65</v>
      </c>
    </row>
    <row r="1059" spans="1:5" x14ac:dyDescent="0.35">
      <c r="A1059" s="1" t="s">
        <v>63</v>
      </c>
      <c r="B1059">
        <v>6209500</v>
      </c>
      <c r="C1059" s="1">
        <v>45593</v>
      </c>
      <c r="D1059">
        <v>48.6</v>
      </c>
      <c r="E1059" t="s">
        <v>65</v>
      </c>
    </row>
    <row r="1060" spans="1:5" x14ac:dyDescent="0.35">
      <c r="A1060" s="1" t="s">
        <v>63</v>
      </c>
      <c r="B1060">
        <v>6209500</v>
      </c>
      <c r="C1060" s="1">
        <v>45594</v>
      </c>
      <c r="D1060">
        <v>48.7</v>
      </c>
      <c r="E1060" t="s">
        <v>65</v>
      </c>
    </row>
    <row r="1061" spans="1:5" x14ac:dyDescent="0.35">
      <c r="A1061" s="1" t="s">
        <v>63</v>
      </c>
      <c r="B1061">
        <v>6209500</v>
      </c>
      <c r="C1061" s="1">
        <v>45595</v>
      </c>
      <c r="D1061">
        <v>47.3</v>
      </c>
      <c r="E1061" t="s">
        <v>65</v>
      </c>
    </row>
    <row r="1062" spans="1:5" x14ac:dyDescent="0.35">
      <c r="A1062" s="1" t="s">
        <v>63</v>
      </c>
      <c r="B1062">
        <v>6209500</v>
      </c>
      <c r="C1062" s="1">
        <v>45596</v>
      </c>
      <c r="D1062">
        <v>44.4</v>
      </c>
      <c r="E1062" t="s">
        <v>65</v>
      </c>
    </row>
    <row r="1063" spans="1:5" x14ac:dyDescent="0.35">
      <c r="A1063" s="1" t="s">
        <v>63</v>
      </c>
      <c r="B1063">
        <v>6209500</v>
      </c>
      <c r="C1063" s="1">
        <v>45597</v>
      </c>
      <c r="D1063">
        <v>44.8</v>
      </c>
      <c r="E1063" t="s">
        <v>65</v>
      </c>
    </row>
    <row r="1064" spans="1:5" x14ac:dyDescent="0.35">
      <c r="A1064" s="1" t="s">
        <v>63</v>
      </c>
      <c r="B1064">
        <v>6209500</v>
      </c>
      <c r="C1064" s="1">
        <v>45598</v>
      </c>
      <c r="D1064">
        <v>44.4</v>
      </c>
      <c r="E1064" t="s">
        <v>65</v>
      </c>
    </row>
    <row r="1065" spans="1:5" x14ac:dyDescent="0.35">
      <c r="A1065" s="1" t="s">
        <v>63</v>
      </c>
      <c r="B1065">
        <v>6209500</v>
      </c>
      <c r="C1065" s="1">
        <v>45599</v>
      </c>
      <c r="D1065">
        <v>44.7</v>
      </c>
      <c r="E1065" t="s">
        <v>65</v>
      </c>
    </row>
    <row r="1066" spans="1:5" x14ac:dyDescent="0.35">
      <c r="A1066" s="1" t="s">
        <v>63</v>
      </c>
      <c r="B1066">
        <v>6209500</v>
      </c>
      <c r="C1066" s="1">
        <v>45600</v>
      </c>
      <c r="D1066">
        <v>42.2</v>
      </c>
      <c r="E1066" t="s">
        <v>65</v>
      </c>
    </row>
    <row r="1067" spans="1:5" x14ac:dyDescent="0.35">
      <c r="A1067" s="1" t="s">
        <v>63</v>
      </c>
      <c r="B1067">
        <v>6209500</v>
      </c>
      <c r="C1067" s="1">
        <v>45601</v>
      </c>
      <c r="D1067">
        <v>42.9</v>
      </c>
      <c r="E1067" t="s">
        <v>65</v>
      </c>
    </row>
    <row r="1068" spans="1:5" x14ac:dyDescent="0.35">
      <c r="A1068" s="1" t="s">
        <v>63</v>
      </c>
      <c r="B1068">
        <v>6209500</v>
      </c>
      <c r="C1068" s="1">
        <v>45602</v>
      </c>
      <c r="D1068">
        <v>41.8</v>
      </c>
      <c r="E1068" t="s">
        <v>65</v>
      </c>
    </row>
    <row r="1069" spans="1:5" x14ac:dyDescent="0.35">
      <c r="A1069" s="1" t="s">
        <v>63</v>
      </c>
      <c r="B1069">
        <v>6209500</v>
      </c>
      <c r="C1069" s="1">
        <v>45603</v>
      </c>
      <c r="D1069">
        <v>42.8</v>
      </c>
      <c r="E1069" t="s">
        <v>65</v>
      </c>
    </row>
    <row r="1070" spans="1:5" x14ac:dyDescent="0.35">
      <c r="A1070" s="1" t="s">
        <v>63</v>
      </c>
      <c r="B1070">
        <v>6209500</v>
      </c>
      <c r="C1070" s="1">
        <v>45604</v>
      </c>
      <c r="D1070">
        <v>44.1</v>
      </c>
      <c r="E1070" t="s">
        <v>65</v>
      </c>
    </row>
    <row r="1071" spans="1:5" x14ac:dyDescent="0.35">
      <c r="A1071" s="1" t="s">
        <v>63</v>
      </c>
      <c r="B1071">
        <v>6209500</v>
      </c>
      <c r="C1071" s="1">
        <v>45605</v>
      </c>
      <c r="D1071">
        <v>43.3</v>
      </c>
      <c r="E1071" t="s">
        <v>65</v>
      </c>
    </row>
    <row r="1072" spans="1:5" x14ac:dyDescent="0.35">
      <c r="A1072" s="1" t="s">
        <v>63</v>
      </c>
      <c r="B1072">
        <v>6209500</v>
      </c>
      <c r="C1072" s="1">
        <v>45606</v>
      </c>
      <c r="D1072">
        <v>42.9</v>
      </c>
      <c r="E1072" t="s">
        <v>65</v>
      </c>
    </row>
    <row r="1073" spans="1:5" x14ac:dyDescent="0.35">
      <c r="A1073" s="1" t="s">
        <v>63</v>
      </c>
      <c r="B1073">
        <v>6209500</v>
      </c>
      <c r="C1073" s="1">
        <v>45607</v>
      </c>
      <c r="D1073">
        <v>42.2</v>
      </c>
      <c r="E1073" t="s">
        <v>65</v>
      </c>
    </row>
    <row r="1074" spans="1:5" x14ac:dyDescent="0.35">
      <c r="A1074" s="1" t="s">
        <v>63</v>
      </c>
      <c r="B1074">
        <v>6209500</v>
      </c>
      <c r="C1074" s="1">
        <v>45608</v>
      </c>
      <c r="D1074">
        <v>41.8</v>
      </c>
      <c r="E1074" t="s">
        <v>65</v>
      </c>
    </row>
    <row r="1075" spans="1:5" x14ac:dyDescent="0.35">
      <c r="A1075" s="1" t="s">
        <v>63</v>
      </c>
      <c r="B1075">
        <v>6209500</v>
      </c>
      <c r="C1075" s="1">
        <v>45609</v>
      </c>
      <c r="D1075">
        <v>39.799999999999997</v>
      </c>
      <c r="E1075" t="s">
        <v>65</v>
      </c>
    </row>
    <row r="1076" spans="1:5" x14ac:dyDescent="0.35">
      <c r="A1076" s="1" t="s">
        <v>63</v>
      </c>
      <c r="B1076">
        <v>6209500</v>
      </c>
      <c r="C1076" s="1">
        <v>45610</v>
      </c>
      <c r="D1076">
        <v>39.200000000000003</v>
      </c>
      <c r="E1076" t="s">
        <v>65</v>
      </c>
    </row>
    <row r="1077" spans="1:5" x14ac:dyDescent="0.35">
      <c r="A1077" s="1" t="s">
        <v>63</v>
      </c>
      <c r="B1077">
        <v>6209500</v>
      </c>
      <c r="C1077" s="1">
        <v>45611</v>
      </c>
      <c r="D1077">
        <v>40.1</v>
      </c>
      <c r="E1077" t="s">
        <v>65</v>
      </c>
    </row>
    <row r="1078" spans="1:5" x14ac:dyDescent="0.35">
      <c r="A1078" s="1" t="s">
        <v>63</v>
      </c>
      <c r="B1078">
        <v>6209500</v>
      </c>
      <c r="C1078" s="1">
        <v>45612</v>
      </c>
      <c r="D1078">
        <v>40.1</v>
      </c>
      <c r="E1078" t="s">
        <v>65</v>
      </c>
    </row>
    <row r="1079" spans="1:5" x14ac:dyDescent="0.35">
      <c r="A1079" s="1" t="s">
        <v>63</v>
      </c>
      <c r="B1079">
        <v>6209500</v>
      </c>
      <c r="C1079" s="1">
        <v>45613</v>
      </c>
      <c r="D1079">
        <v>37.9</v>
      </c>
      <c r="E1079" t="s">
        <v>65</v>
      </c>
    </row>
    <row r="1080" spans="1:5" x14ac:dyDescent="0.35">
      <c r="A1080" s="1" t="s">
        <v>63</v>
      </c>
      <c r="B1080">
        <v>6209500</v>
      </c>
      <c r="C1080" s="1">
        <v>45614</v>
      </c>
      <c r="D1080">
        <v>39.4</v>
      </c>
      <c r="E1080" t="s">
        <v>65</v>
      </c>
    </row>
    <row r="1081" spans="1:5" x14ac:dyDescent="0.35">
      <c r="A1081" s="1" t="s">
        <v>63</v>
      </c>
      <c r="B1081">
        <v>6209500</v>
      </c>
      <c r="C1081" s="1">
        <v>45615</v>
      </c>
      <c r="D1081">
        <v>38.5</v>
      </c>
      <c r="E1081" t="s">
        <v>64</v>
      </c>
    </row>
    <row r="1082" spans="1:5" x14ac:dyDescent="0.35">
      <c r="A1082" s="1" t="s">
        <v>63</v>
      </c>
      <c r="B1082">
        <v>6209500</v>
      </c>
      <c r="C1082" s="1">
        <v>45616</v>
      </c>
      <c r="D1082">
        <v>38.200000000000003</v>
      </c>
      <c r="E1082" t="s">
        <v>64</v>
      </c>
    </row>
    <row r="1083" spans="1:5" x14ac:dyDescent="0.35">
      <c r="A1083" s="1" t="s">
        <v>63</v>
      </c>
      <c r="B1083">
        <v>6209500</v>
      </c>
      <c r="C1083" s="1">
        <v>45617</v>
      </c>
      <c r="D1083">
        <v>37.6</v>
      </c>
      <c r="E1083" t="s">
        <v>64</v>
      </c>
    </row>
    <row r="1084" spans="1:5" x14ac:dyDescent="0.35">
      <c r="A1084" s="1" t="s">
        <v>63</v>
      </c>
      <c r="B1084">
        <v>6209500</v>
      </c>
      <c r="C1084" s="1">
        <v>45618</v>
      </c>
      <c r="D1084">
        <v>38.200000000000003</v>
      </c>
      <c r="E1084" t="s">
        <v>65</v>
      </c>
    </row>
    <row r="1085" spans="1:5" x14ac:dyDescent="0.35">
      <c r="A1085" s="1" t="s">
        <v>63</v>
      </c>
      <c r="B1085">
        <v>6209500</v>
      </c>
      <c r="C1085" s="1">
        <v>45619</v>
      </c>
      <c r="D1085">
        <v>37.1</v>
      </c>
      <c r="E1085" t="s">
        <v>65</v>
      </c>
    </row>
    <row r="1086" spans="1:5" x14ac:dyDescent="0.35">
      <c r="A1086" s="1" t="s">
        <v>63</v>
      </c>
      <c r="B1086">
        <v>6209500</v>
      </c>
      <c r="C1086" s="1">
        <v>45620</v>
      </c>
      <c r="D1086">
        <v>36.6</v>
      </c>
      <c r="E1086" t="s">
        <v>64</v>
      </c>
    </row>
    <row r="1087" spans="1:5" x14ac:dyDescent="0.35">
      <c r="A1087" s="1" t="s">
        <v>63</v>
      </c>
      <c r="B1087">
        <v>6209500</v>
      </c>
      <c r="C1087" s="1">
        <v>45621</v>
      </c>
      <c r="D1087">
        <v>34.6</v>
      </c>
      <c r="E1087" t="s">
        <v>64</v>
      </c>
    </row>
    <row r="1088" spans="1:5" x14ac:dyDescent="0.35">
      <c r="A1088" s="1" t="s">
        <v>63</v>
      </c>
      <c r="B1088">
        <v>6209500</v>
      </c>
      <c r="C1088" s="1">
        <v>45622</v>
      </c>
      <c r="D1088">
        <v>32.299999999999997</v>
      </c>
      <c r="E1088" t="s">
        <v>64</v>
      </c>
    </row>
    <row r="1089" spans="1:5" x14ac:dyDescent="0.35">
      <c r="A1089" s="1" t="s">
        <v>63</v>
      </c>
      <c r="B1089">
        <v>6209500</v>
      </c>
      <c r="C1089" s="1">
        <v>45623</v>
      </c>
      <c r="D1089">
        <v>33.799999999999997</v>
      </c>
      <c r="E1089" t="s">
        <v>64</v>
      </c>
    </row>
    <row r="1090" spans="1:5" x14ac:dyDescent="0.35">
      <c r="A1090" s="1" t="s">
        <v>63</v>
      </c>
      <c r="B1090">
        <v>6209500</v>
      </c>
      <c r="C1090" s="1">
        <v>45624</v>
      </c>
      <c r="D1090">
        <v>34.9</v>
      </c>
      <c r="E1090" t="s">
        <v>64</v>
      </c>
    </row>
    <row r="1091" spans="1:5" x14ac:dyDescent="0.35">
      <c r="A1091" s="1" t="s">
        <v>63</v>
      </c>
      <c r="B1091">
        <v>6209500</v>
      </c>
      <c r="C1091" s="1">
        <v>45625</v>
      </c>
      <c r="D1091">
        <v>34.299999999999997</v>
      </c>
      <c r="E1091" t="s">
        <v>64</v>
      </c>
    </row>
    <row r="1092" spans="1:5" x14ac:dyDescent="0.35">
      <c r="A1092" s="1" t="s">
        <v>63</v>
      </c>
      <c r="B1092">
        <v>6209500</v>
      </c>
      <c r="C1092" s="1">
        <v>45626</v>
      </c>
      <c r="D1092">
        <v>33</v>
      </c>
      <c r="E1092" t="s">
        <v>64</v>
      </c>
    </row>
    <row r="1093" spans="1:5" x14ac:dyDescent="0.35">
      <c r="A1093" s="1" t="s">
        <v>63</v>
      </c>
      <c r="B1093">
        <v>6209500</v>
      </c>
      <c r="C1093" s="1">
        <v>45627</v>
      </c>
      <c r="D1093">
        <v>31.4</v>
      </c>
      <c r="E1093" t="s">
        <v>64</v>
      </c>
    </row>
    <row r="1094" spans="1:5" x14ac:dyDescent="0.35">
      <c r="A1094" s="1" t="s">
        <v>63</v>
      </c>
      <c r="B1094">
        <v>6209500</v>
      </c>
      <c r="C1094" s="1">
        <v>45628</v>
      </c>
      <c r="D1094">
        <v>32.4</v>
      </c>
      <c r="E1094" t="s">
        <v>64</v>
      </c>
    </row>
    <row r="1095" spans="1:5" x14ac:dyDescent="0.35">
      <c r="A1095" s="1" t="s">
        <v>63</v>
      </c>
      <c r="B1095">
        <v>6209500</v>
      </c>
      <c r="C1095" s="1">
        <v>45629</v>
      </c>
      <c r="D1095">
        <v>34.299999999999997</v>
      </c>
      <c r="E1095" t="s">
        <v>64</v>
      </c>
    </row>
    <row r="1096" spans="1:5" x14ac:dyDescent="0.35">
      <c r="A1096" s="1" t="s">
        <v>63</v>
      </c>
      <c r="B1096">
        <v>6209500</v>
      </c>
      <c r="C1096" s="1">
        <v>45630</v>
      </c>
      <c r="D1096">
        <v>33.799999999999997</v>
      </c>
      <c r="E1096" t="s">
        <v>64</v>
      </c>
    </row>
    <row r="1097" spans="1:5" x14ac:dyDescent="0.35">
      <c r="A1097" s="1" t="s">
        <v>63</v>
      </c>
      <c r="B1097">
        <v>6209500</v>
      </c>
      <c r="C1097" s="1">
        <v>45631</v>
      </c>
      <c r="D1097">
        <v>34</v>
      </c>
      <c r="E1097" t="s">
        <v>66</v>
      </c>
    </row>
    <row r="1098" spans="1:5" x14ac:dyDescent="0.35">
      <c r="A1098" s="1" t="s">
        <v>63</v>
      </c>
      <c r="B1098">
        <v>6209500</v>
      </c>
      <c r="C1098" s="1">
        <v>45632</v>
      </c>
      <c r="D1098">
        <v>34.6</v>
      </c>
      <c r="E1098" t="s">
        <v>67</v>
      </c>
    </row>
    <row r="1099" spans="1:5" x14ac:dyDescent="0.35">
      <c r="A1099" s="1" t="s">
        <v>63</v>
      </c>
      <c r="B1099">
        <v>6209500</v>
      </c>
      <c r="C1099" s="1">
        <v>45633</v>
      </c>
      <c r="D1099">
        <v>34.700000000000003</v>
      </c>
      <c r="E1099" t="s">
        <v>67</v>
      </c>
    </row>
    <row r="1100" spans="1:5" x14ac:dyDescent="0.35">
      <c r="A1100" s="1" t="s">
        <v>63</v>
      </c>
      <c r="B1100">
        <v>6209500</v>
      </c>
      <c r="C1100" s="1">
        <v>45634</v>
      </c>
      <c r="D1100">
        <v>33</v>
      </c>
      <c r="E1100" t="s">
        <v>67</v>
      </c>
    </row>
    <row r="1101" spans="1:5" x14ac:dyDescent="0.35">
      <c r="A1101" s="1" t="s">
        <v>63</v>
      </c>
      <c r="B1101">
        <v>6209500</v>
      </c>
      <c r="C1101" s="1">
        <v>45635</v>
      </c>
      <c r="D1101">
        <v>32.200000000000003</v>
      </c>
      <c r="E1101" t="s">
        <v>66</v>
      </c>
    </row>
    <row r="1102" spans="1:5" x14ac:dyDescent="0.35">
      <c r="A1102" s="1" t="s">
        <v>63</v>
      </c>
      <c r="B1102">
        <v>6209500</v>
      </c>
      <c r="C1102" s="1">
        <v>45636</v>
      </c>
      <c r="D1102">
        <v>33</v>
      </c>
      <c r="E1102" t="s">
        <v>66</v>
      </c>
    </row>
    <row r="1103" spans="1:5" x14ac:dyDescent="0.35">
      <c r="A1103" s="1" t="s">
        <v>63</v>
      </c>
      <c r="B1103">
        <v>6209500</v>
      </c>
      <c r="C1103" s="1">
        <v>45637</v>
      </c>
      <c r="D1103">
        <v>32.5</v>
      </c>
      <c r="E1103" t="s">
        <v>66</v>
      </c>
    </row>
    <row r="1104" spans="1:5" x14ac:dyDescent="0.35">
      <c r="A1104" s="1" t="s">
        <v>63</v>
      </c>
      <c r="B1104">
        <v>6209500</v>
      </c>
      <c r="C1104" s="1">
        <v>45638</v>
      </c>
      <c r="D1104">
        <v>31.4</v>
      </c>
      <c r="E1104" t="s">
        <v>67</v>
      </c>
    </row>
    <row r="1105" spans="1:5" x14ac:dyDescent="0.35">
      <c r="A1105" s="1" t="s">
        <v>63</v>
      </c>
      <c r="B1105">
        <v>6209500</v>
      </c>
      <c r="C1105" s="1">
        <v>45639</v>
      </c>
      <c r="D1105">
        <v>30.6</v>
      </c>
      <c r="E1105" t="s">
        <v>67</v>
      </c>
    </row>
    <row r="1106" spans="1:5" x14ac:dyDescent="0.35">
      <c r="A1106" s="1" t="s">
        <v>63</v>
      </c>
      <c r="B1106">
        <v>6209500</v>
      </c>
      <c r="C1106" s="1">
        <v>45640</v>
      </c>
      <c r="D1106">
        <v>30</v>
      </c>
      <c r="E1106" t="s">
        <v>67</v>
      </c>
    </row>
    <row r="1107" spans="1:5" x14ac:dyDescent="0.35">
      <c r="A1107" s="1" t="s">
        <v>63</v>
      </c>
      <c r="B1107">
        <v>6209500</v>
      </c>
      <c r="C1107" s="1">
        <v>45641</v>
      </c>
      <c r="D1107">
        <v>29.6</v>
      </c>
      <c r="E1107" t="s">
        <v>67</v>
      </c>
    </row>
    <row r="1108" spans="1:5" x14ac:dyDescent="0.35">
      <c r="A1108" s="1" t="s">
        <v>63</v>
      </c>
      <c r="B1108">
        <v>6209500</v>
      </c>
      <c r="C1108" s="1">
        <v>45642</v>
      </c>
      <c r="D1108">
        <v>29.1</v>
      </c>
      <c r="E1108" t="s">
        <v>67</v>
      </c>
    </row>
    <row r="1109" spans="1:5" x14ac:dyDescent="0.35">
      <c r="A1109" s="1" t="s">
        <v>63</v>
      </c>
      <c r="B1109">
        <v>6209500</v>
      </c>
      <c r="C1109" s="1">
        <v>45643</v>
      </c>
      <c r="D1109">
        <v>30.6</v>
      </c>
      <c r="E1109" t="s">
        <v>66</v>
      </c>
    </row>
    <row r="1110" spans="1:5" x14ac:dyDescent="0.35">
      <c r="A1110" s="1" t="s">
        <v>63</v>
      </c>
      <c r="B1110">
        <v>6209500</v>
      </c>
      <c r="C1110" s="1">
        <v>45644</v>
      </c>
      <c r="D1110">
        <v>28.9</v>
      </c>
      <c r="E1110" t="s">
        <v>66</v>
      </c>
    </row>
    <row r="1111" spans="1:5" x14ac:dyDescent="0.35">
      <c r="A1111" s="1" t="s">
        <v>63</v>
      </c>
      <c r="B1111">
        <v>6209500</v>
      </c>
      <c r="C1111" s="1">
        <v>45645</v>
      </c>
      <c r="D1111">
        <v>28.4</v>
      </c>
      <c r="E1111" t="s">
        <v>67</v>
      </c>
    </row>
    <row r="1112" spans="1:5" x14ac:dyDescent="0.35">
      <c r="A1112" s="1" t="s">
        <v>63</v>
      </c>
      <c r="B1112">
        <v>6209500</v>
      </c>
      <c r="C1112" s="1">
        <v>45646</v>
      </c>
      <c r="D1112">
        <v>27.9</v>
      </c>
      <c r="E1112" t="s">
        <v>67</v>
      </c>
    </row>
    <row r="1113" spans="1:5" x14ac:dyDescent="0.35">
      <c r="A1113" s="1" t="s">
        <v>63</v>
      </c>
      <c r="B1113">
        <v>6209500</v>
      </c>
      <c r="C1113" s="1">
        <v>45647</v>
      </c>
      <c r="D1113">
        <v>27.1</v>
      </c>
      <c r="E1113" t="s">
        <v>67</v>
      </c>
    </row>
    <row r="1114" spans="1:5" x14ac:dyDescent="0.35">
      <c r="A1114" s="1" t="s">
        <v>63</v>
      </c>
      <c r="B1114">
        <v>6209500</v>
      </c>
      <c r="C1114" s="1">
        <v>45648</v>
      </c>
      <c r="D1114">
        <v>26.7</v>
      </c>
      <c r="E1114" t="s">
        <v>67</v>
      </c>
    </row>
    <row r="1115" spans="1:5" x14ac:dyDescent="0.35">
      <c r="A1115" s="1" t="s">
        <v>63</v>
      </c>
      <c r="B1115">
        <v>6209500</v>
      </c>
      <c r="C1115" s="1">
        <v>45649</v>
      </c>
      <c r="D1115">
        <v>26.3</v>
      </c>
      <c r="E1115" t="s">
        <v>67</v>
      </c>
    </row>
    <row r="1116" spans="1:5" x14ac:dyDescent="0.35">
      <c r="A1116" s="1" t="s">
        <v>63</v>
      </c>
      <c r="B1116">
        <v>6209500</v>
      </c>
      <c r="C1116" s="1">
        <v>45650</v>
      </c>
      <c r="D1116">
        <v>25.7</v>
      </c>
      <c r="E1116" t="s">
        <v>67</v>
      </c>
    </row>
    <row r="1117" spans="1:5" x14ac:dyDescent="0.35">
      <c r="A1117" s="1" t="s">
        <v>63</v>
      </c>
      <c r="B1117">
        <v>6209500</v>
      </c>
      <c r="C1117" s="1">
        <v>45651</v>
      </c>
      <c r="D1117">
        <v>25.8</v>
      </c>
      <c r="E1117" t="s">
        <v>67</v>
      </c>
    </row>
    <row r="1118" spans="1:5" x14ac:dyDescent="0.35">
      <c r="A1118" s="1" t="s">
        <v>63</v>
      </c>
      <c r="B1118">
        <v>6209500</v>
      </c>
      <c r="C1118" s="1">
        <v>45652</v>
      </c>
      <c r="D1118">
        <v>24.8</v>
      </c>
      <c r="E1118" t="s">
        <v>67</v>
      </c>
    </row>
    <row r="1119" spans="1:5" x14ac:dyDescent="0.35">
      <c r="A1119" s="1" t="s">
        <v>63</v>
      </c>
      <c r="B1119">
        <v>6209500</v>
      </c>
      <c r="C1119" s="1">
        <v>45653</v>
      </c>
      <c r="D1119">
        <v>24.6</v>
      </c>
      <c r="E1119" t="s">
        <v>67</v>
      </c>
    </row>
    <row r="1120" spans="1:5" x14ac:dyDescent="0.35">
      <c r="A1120" s="1" t="s">
        <v>63</v>
      </c>
      <c r="B1120">
        <v>6209500</v>
      </c>
      <c r="C1120" s="1">
        <v>45654</v>
      </c>
      <c r="D1120">
        <v>25.2</v>
      </c>
      <c r="E1120" t="s">
        <v>67</v>
      </c>
    </row>
    <row r="1121" spans="1:5" x14ac:dyDescent="0.35">
      <c r="A1121" s="1" t="s">
        <v>63</v>
      </c>
      <c r="B1121">
        <v>6209500</v>
      </c>
      <c r="C1121" s="1">
        <v>45655</v>
      </c>
      <c r="D1121">
        <v>25.4</v>
      </c>
      <c r="E1121" t="s">
        <v>67</v>
      </c>
    </row>
    <row r="1122" spans="1:5" x14ac:dyDescent="0.35">
      <c r="A1122" s="1" t="s">
        <v>63</v>
      </c>
      <c r="B1122">
        <v>6209500</v>
      </c>
      <c r="C1122" s="1">
        <v>45656</v>
      </c>
      <c r="D1122">
        <v>25.1</v>
      </c>
      <c r="E1122" t="s">
        <v>67</v>
      </c>
    </row>
    <row r="1123" spans="1:5" x14ac:dyDescent="0.35">
      <c r="A1123" s="1" t="s">
        <v>63</v>
      </c>
      <c r="B1123">
        <v>6209500</v>
      </c>
      <c r="C1123" s="1">
        <v>45657</v>
      </c>
      <c r="D1123">
        <v>25.6</v>
      </c>
      <c r="E1123" t="s">
        <v>66</v>
      </c>
    </row>
    <row r="1124" spans="1:5" x14ac:dyDescent="0.35">
      <c r="A1124" s="1" t="s">
        <v>63</v>
      </c>
      <c r="B1124">
        <v>6209500</v>
      </c>
      <c r="C1124" s="1">
        <v>45658</v>
      </c>
      <c r="D1124">
        <v>25.5</v>
      </c>
      <c r="E1124" t="s">
        <v>66</v>
      </c>
    </row>
    <row r="1125" spans="1:5" x14ac:dyDescent="0.35">
      <c r="A1125" s="1" t="s">
        <v>63</v>
      </c>
      <c r="B1125">
        <v>6209500</v>
      </c>
      <c r="C1125" s="1">
        <v>45659</v>
      </c>
      <c r="D1125">
        <v>25.3</v>
      </c>
      <c r="E1125" t="s">
        <v>66</v>
      </c>
    </row>
    <row r="1126" spans="1:5" x14ac:dyDescent="0.35">
      <c r="A1126" s="1" t="s">
        <v>63</v>
      </c>
      <c r="B1126">
        <v>6209500</v>
      </c>
      <c r="C1126" s="1">
        <v>45660</v>
      </c>
      <c r="D1126">
        <v>25.2</v>
      </c>
      <c r="E1126" t="s">
        <v>66</v>
      </c>
    </row>
    <row r="1127" spans="1:5" x14ac:dyDescent="0.35">
      <c r="A1127" s="1" t="s">
        <v>63</v>
      </c>
      <c r="B1127">
        <v>6209500</v>
      </c>
      <c r="C1127" s="1">
        <v>45661</v>
      </c>
      <c r="D1127">
        <v>25.3</v>
      </c>
      <c r="E1127" t="s">
        <v>66</v>
      </c>
    </row>
    <row r="1128" spans="1:5" x14ac:dyDescent="0.35">
      <c r="A1128" s="1" t="s">
        <v>63</v>
      </c>
      <c r="B1128">
        <v>6209500</v>
      </c>
      <c r="C1128" s="1">
        <v>45662</v>
      </c>
      <c r="D1128">
        <v>25.4</v>
      </c>
      <c r="E1128" t="s">
        <v>66</v>
      </c>
    </row>
    <row r="1129" spans="1:5" x14ac:dyDescent="0.35">
      <c r="A1129" s="1" t="s">
        <v>63</v>
      </c>
      <c r="B1129">
        <v>6209500</v>
      </c>
      <c r="C1129" s="1">
        <v>45663</v>
      </c>
      <c r="D1129">
        <v>25.3</v>
      </c>
      <c r="E1129" t="s">
        <v>66</v>
      </c>
    </row>
    <row r="1130" spans="1:5" x14ac:dyDescent="0.35">
      <c r="A1130" s="1" t="s">
        <v>63</v>
      </c>
      <c r="B1130">
        <v>6209500</v>
      </c>
      <c r="C1130" s="1">
        <v>45664</v>
      </c>
      <c r="D1130">
        <v>25</v>
      </c>
      <c r="E1130" t="s">
        <v>66</v>
      </c>
    </row>
    <row r="1131" spans="1:5" x14ac:dyDescent="0.35">
      <c r="A1131" s="1" t="s">
        <v>63</v>
      </c>
      <c r="B1131">
        <v>6209500</v>
      </c>
      <c r="C1131" s="1">
        <v>45665</v>
      </c>
      <c r="D1131">
        <v>24.7</v>
      </c>
      <c r="E1131" t="s">
        <v>66</v>
      </c>
    </row>
    <row r="1132" spans="1:5" x14ac:dyDescent="0.35">
      <c r="A1132" s="1" t="s">
        <v>63</v>
      </c>
      <c r="B1132">
        <v>6209500</v>
      </c>
      <c r="C1132" s="1">
        <v>45666</v>
      </c>
      <c r="D1132">
        <v>24.6</v>
      </c>
      <c r="E1132" t="s">
        <v>66</v>
      </c>
    </row>
    <row r="1133" spans="1:5" x14ac:dyDescent="0.35">
      <c r="A1133" s="1" t="s">
        <v>63</v>
      </c>
      <c r="B1133">
        <v>6209500</v>
      </c>
      <c r="C1133" s="1">
        <v>45667</v>
      </c>
      <c r="D1133">
        <v>24.3</v>
      </c>
      <c r="E1133" t="s">
        <v>66</v>
      </c>
    </row>
    <row r="1134" spans="1:5" x14ac:dyDescent="0.35">
      <c r="A1134" s="1" t="s">
        <v>63</v>
      </c>
      <c r="B1134">
        <v>6209500</v>
      </c>
      <c r="C1134" s="1">
        <v>45668</v>
      </c>
      <c r="D1134">
        <v>24</v>
      </c>
      <c r="E1134" t="s">
        <v>66</v>
      </c>
    </row>
    <row r="1135" spans="1:5" x14ac:dyDescent="0.35">
      <c r="A1135" s="1" t="s">
        <v>63</v>
      </c>
      <c r="B1135">
        <v>6209500</v>
      </c>
      <c r="C1135" s="1">
        <v>45669</v>
      </c>
      <c r="D1135">
        <v>23.7</v>
      </c>
      <c r="E1135" t="s">
        <v>66</v>
      </c>
    </row>
    <row r="1136" spans="1:5" x14ac:dyDescent="0.35">
      <c r="A1136" s="1" t="s">
        <v>63</v>
      </c>
      <c r="B1136">
        <v>6209500</v>
      </c>
      <c r="C1136" s="1">
        <v>45670</v>
      </c>
      <c r="D1136">
        <v>23.3</v>
      </c>
      <c r="E1136" t="s">
        <v>66</v>
      </c>
    </row>
    <row r="1137" spans="1:5" x14ac:dyDescent="0.35">
      <c r="A1137" s="1" t="s">
        <v>63</v>
      </c>
      <c r="B1137">
        <v>6209500</v>
      </c>
      <c r="C1137" s="1">
        <v>45671</v>
      </c>
      <c r="D1137">
        <v>22.8</v>
      </c>
      <c r="E1137" t="s">
        <v>66</v>
      </c>
    </row>
    <row r="1138" spans="1:5" x14ac:dyDescent="0.35">
      <c r="A1138" s="1" t="s">
        <v>63</v>
      </c>
      <c r="B1138">
        <v>6209500</v>
      </c>
      <c r="C1138" s="1">
        <v>45672</v>
      </c>
      <c r="D1138">
        <v>22.3</v>
      </c>
      <c r="E1138" t="s">
        <v>66</v>
      </c>
    </row>
    <row r="1139" spans="1:5" x14ac:dyDescent="0.35">
      <c r="A1139" s="1" t="s">
        <v>63</v>
      </c>
      <c r="B1139">
        <v>6209500</v>
      </c>
      <c r="C1139" s="1">
        <v>45673</v>
      </c>
      <c r="D1139">
        <v>21.8</v>
      </c>
      <c r="E1139" t="s">
        <v>66</v>
      </c>
    </row>
    <row r="1140" spans="1:5" x14ac:dyDescent="0.35">
      <c r="A1140" s="1" t="s">
        <v>63</v>
      </c>
      <c r="B1140">
        <v>6209500</v>
      </c>
      <c r="C1140" s="1">
        <v>45674</v>
      </c>
      <c r="D1140">
        <v>21.1</v>
      </c>
      <c r="E1140" t="s">
        <v>66</v>
      </c>
    </row>
    <row r="1141" spans="1:5" x14ac:dyDescent="0.35">
      <c r="A1141" s="1" t="s">
        <v>63</v>
      </c>
      <c r="B1141">
        <v>6209500</v>
      </c>
      <c r="C1141" s="1">
        <v>45675</v>
      </c>
      <c r="D1141">
        <v>20.100000000000001</v>
      </c>
      <c r="E1141" t="s">
        <v>66</v>
      </c>
    </row>
    <row r="1142" spans="1:5" x14ac:dyDescent="0.35">
      <c r="A1142" s="1" t="s">
        <v>63</v>
      </c>
      <c r="B1142">
        <v>6209500</v>
      </c>
      <c r="C1142" s="1">
        <v>45676</v>
      </c>
      <c r="D1142">
        <v>19.5</v>
      </c>
      <c r="E1142" t="s">
        <v>66</v>
      </c>
    </row>
    <row r="1143" spans="1:5" x14ac:dyDescent="0.35">
      <c r="A1143" s="1" t="s">
        <v>63</v>
      </c>
      <c r="B1143">
        <v>6209500</v>
      </c>
      <c r="C1143" s="1">
        <v>45677</v>
      </c>
      <c r="D1143">
        <v>19.399999999999999</v>
      </c>
      <c r="E1143" t="s">
        <v>66</v>
      </c>
    </row>
    <row r="1144" spans="1:5" x14ac:dyDescent="0.35">
      <c r="A1144" s="1" t="s">
        <v>63</v>
      </c>
      <c r="B1144">
        <v>6209500</v>
      </c>
      <c r="C1144" s="1">
        <v>45678</v>
      </c>
      <c r="D1144">
        <v>20.2</v>
      </c>
      <c r="E1144" t="s">
        <v>66</v>
      </c>
    </row>
    <row r="1145" spans="1:5" x14ac:dyDescent="0.35">
      <c r="A1145" s="1" t="s">
        <v>63</v>
      </c>
      <c r="B1145">
        <v>6209500</v>
      </c>
      <c r="C1145" s="1">
        <v>45679</v>
      </c>
      <c r="D1145">
        <v>20.9</v>
      </c>
      <c r="E1145" t="s">
        <v>66</v>
      </c>
    </row>
    <row r="1146" spans="1:5" x14ac:dyDescent="0.35">
      <c r="A1146" s="1" t="s">
        <v>63</v>
      </c>
      <c r="B1146">
        <v>6209500</v>
      </c>
      <c r="C1146" s="1">
        <v>45680</v>
      </c>
      <c r="D1146">
        <v>21.3</v>
      </c>
      <c r="E1146" t="s">
        <v>66</v>
      </c>
    </row>
    <row r="1147" spans="1:5" x14ac:dyDescent="0.35">
      <c r="A1147" s="1" t="s">
        <v>63</v>
      </c>
      <c r="B1147">
        <v>6209500</v>
      </c>
      <c r="C1147" s="1">
        <v>45681</v>
      </c>
      <c r="D1147">
        <v>21.3</v>
      </c>
      <c r="E1147" t="s">
        <v>66</v>
      </c>
    </row>
    <row r="1148" spans="1:5" x14ac:dyDescent="0.35">
      <c r="A1148" s="1" t="s">
        <v>63</v>
      </c>
      <c r="B1148">
        <v>6209500</v>
      </c>
      <c r="C1148" s="1">
        <v>45682</v>
      </c>
      <c r="D1148">
        <v>21.4</v>
      </c>
      <c r="E1148" t="s">
        <v>66</v>
      </c>
    </row>
    <row r="1149" spans="1:5" x14ac:dyDescent="0.35">
      <c r="A1149" s="1" t="s">
        <v>63</v>
      </c>
      <c r="B1149">
        <v>6209500</v>
      </c>
      <c r="C1149" s="1">
        <v>45683</v>
      </c>
      <c r="D1149">
        <v>21.3</v>
      </c>
      <c r="E1149" t="s">
        <v>66</v>
      </c>
    </row>
    <row r="1150" spans="1:5" x14ac:dyDescent="0.35">
      <c r="A1150" s="1" t="s">
        <v>63</v>
      </c>
      <c r="B1150">
        <v>6209500</v>
      </c>
      <c r="C1150" s="1">
        <v>45684</v>
      </c>
      <c r="D1150">
        <v>21.4</v>
      </c>
      <c r="E1150" t="s">
        <v>66</v>
      </c>
    </row>
    <row r="1151" spans="1:5" x14ac:dyDescent="0.35">
      <c r="A1151" s="1" t="s">
        <v>63</v>
      </c>
      <c r="B1151">
        <v>6209500</v>
      </c>
      <c r="C1151" s="1">
        <v>45685</v>
      </c>
      <c r="D1151">
        <v>21.9</v>
      </c>
      <c r="E1151" t="s">
        <v>66</v>
      </c>
    </row>
    <row r="1152" spans="1:5" x14ac:dyDescent="0.35">
      <c r="A1152" s="1" t="s">
        <v>63</v>
      </c>
      <c r="B1152">
        <v>6209500</v>
      </c>
      <c r="C1152" s="1">
        <v>45686</v>
      </c>
      <c r="D1152">
        <v>22.9</v>
      </c>
      <c r="E1152" t="s">
        <v>66</v>
      </c>
    </row>
    <row r="1153" spans="1:5" x14ac:dyDescent="0.35">
      <c r="A1153" s="1" t="s">
        <v>63</v>
      </c>
      <c r="B1153">
        <v>6209500</v>
      </c>
      <c r="C1153" s="1">
        <v>45687</v>
      </c>
      <c r="D1153">
        <v>23.6</v>
      </c>
      <c r="E1153" t="s">
        <v>66</v>
      </c>
    </row>
    <row r="1154" spans="1:5" x14ac:dyDescent="0.35">
      <c r="A1154" s="1" t="s">
        <v>63</v>
      </c>
      <c r="B1154">
        <v>6209500</v>
      </c>
      <c r="C1154" s="1">
        <v>45688</v>
      </c>
      <c r="D1154">
        <v>23.9</v>
      </c>
      <c r="E1154" t="s">
        <v>66</v>
      </c>
    </row>
    <row r="1155" spans="1:5" x14ac:dyDescent="0.35">
      <c r="A1155" s="1" t="s">
        <v>63</v>
      </c>
      <c r="B1155">
        <v>6209500</v>
      </c>
      <c r="C1155" s="1">
        <v>45689</v>
      </c>
      <c r="D1155">
        <v>23.9</v>
      </c>
      <c r="E1155" t="s">
        <v>66</v>
      </c>
    </row>
    <row r="1156" spans="1:5" x14ac:dyDescent="0.35">
      <c r="A1156" s="1" t="s">
        <v>63</v>
      </c>
      <c r="B1156">
        <v>6209500</v>
      </c>
      <c r="C1156" s="1">
        <v>45690</v>
      </c>
      <c r="D1156">
        <v>23.7</v>
      </c>
      <c r="E1156" t="s">
        <v>66</v>
      </c>
    </row>
    <row r="1157" spans="1:5" x14ac:dyDescent="0.35">
      <c r="A1157" s="1" t="s">
        <v>63</v>
      </c>
      <c r="B1157">
        <v>6209500</v>
      </c>
      <c r="C1157" s="1">
        <v>45691</v>
      </c>
      <c r="D1157">
        <v>23.4</v>
      </c>
      <c r="E1157" t="s">
        <v>66</v>
      </c>
    </row>
    <row r="1158" spans="1:5" x14ac:dyDescent="0.35">
      <c r="A1158" s="1" t="s">
        <v>63</v>
      </c>
      <c r="B1158">
        <v>6209500</v>
      </c>
      <c r="C1158" s="1">
        <v>45692</v>
      </c>
      <c r="D1158">
        <v>23.1</v>
      </c>
      <c r="E1158" t="s">
        <v>66</v>
      </c>
    </row>
    <row r="1159" spans="1:5" x14ac:dyDescent="0.35">
      <c r="A1159" s="1" t="s">
        <v>63</v>
      </c>
      <c r="B1159">
        <v>6209500</v>
      </c>
      <c r="C1159" s="1">
        <v>45693</v>
      </c>
      <c r="D1159">
        <v>22.8</v>
      </c>
      <c r="E1159" t="s">
        <v>66</v>
      </c>
    </row>
    <row r="1160" spans="1:5" x14ac:dyDescent="0.35">
      <c r="A1160" s="1" t="s">
        <v>63</v>
      </c>
      <c r="B1160">
        <v>6209500</v>
      </c>
      <c r="C1160" s="1">
        <v>45694</v>
      </c>
      <c r="D1160">
        <v>22.6</v>
      </c>
      <c r="E1160" t="s">
        <v>66</v>
      </c>
    </row>
    <row r="1161" spans="1:5" x14ac:dyDescent="0.35">
      <c r="A1161" s="1" t="s">
        <v>63</v>
      </c>
      <c r="B1161">
        <v>6209500</v>
      </c>
      <c r="C1161" s="1">
        <v>45695</v>
      </c>
      <c r="D1161">
        <v>22.1</v>
      </c>
      <c r="E1161" t="s">
        <v>66</v>
      </c>
    </row>
    <row r="1162" spans="1:5" x14ac:dyDescent="0.35">
      <c r="A1162" s="1" t="s">
        <v>63</v>
      </c>
      <c r="B1162">
        <v>6209500</v>
      </c>
      <c r="C1162" s="1">
        <v>45696</v>
      </c>
      <c r="D1162">
        <v>21.2</v>
      </c>
      <c r="E1162" t="s">
        <v>66</v>
      </c>
    </row>
    <row r="1163" spans="1:5" x14ac:dyDescent="0.35">
      <c r="A1163" s="1" t="s">
        <v>63</v>
      </c>
      <c r="B1163">
        <v>6209500</v>
      </c>
      <c r="C1163" s="1">
        <v>45697</v>
      </c>
      <c r="D1163">
        <v>20.100000000000001</v>
      </c>
      <c r="E1163" t="s">
        <v>66</v>
      </c>
    </row>
    <row r="1164" spans="1:5" x14ac:dyDescent="0.35">
      <c r="A1164" s="1" t="s">
        <v>63</v>
      </c>
      <c r="B1164">
        <v>6209500</v>
      </c>
      <c r="C1164" s="1">
        <v>45698</v>
      </c>
      <c r="D1164">
        <v>19.600000000000001</v>
      </c>
      <c r="E1164" t="s">
        <v>66</v>
      </c>
    </row>
    <row r="1165" spans="1:5" x14ac:dyDescent="0.35">
      <c r="A1165" s="1" t="s">
        <v>63</v>
      </c>
      <c r="B1165">
        <v>6209500</v>
      </c>
      <c r="C1165" s="1">
        <v>45699</v>
      </c>
      <c r="D1165">
        <v>19.5</v>
      </c>
      <c r="E1165" t="s">
        <v>66</v>
      </c>
    </row>
    <row r="1166" spans="1:5" x14ac:dyDescent="0.35">
      <c r="A1166" s="1" t="s">
        <v>63</v>
      </c>
      <c r="B1166">
        <v>6209500</v>
      </c>
      <c r="C1166" s="1">
        <v>45700</v>
      </c>
      <c r="D1166">
        <v>19.8</v>
      </c>
      <c r="E1166" t="s">
        <v>66</v>
      </c>
    </row>
    <row r="1167" spans="1:5" x14ac:dyDescent="0.35">
      <c r="A1167" s="1" t="s">
        <v>63</v>
      </c>
      <c r="B1167">
        <v>6209500</v>
      </c>
      <c r="C1167" s="1">
        <v>45701</v>
      </c>
      <c r="D1167">
        <v>20.3</v>
      </c>
      <c r="E1167" t="s">
        <v>66</v>
      </c>
    </row>
    <row r="1168" spans="1:5" x14ac:dyDescent="0.35">
      <c r="A1168" s="1" t="s">
        <v>63</v>
      </c>
      <c r="B1168">
        <v>6209500</v>
      </c>
      <c r="C1168" s="1">
        <v>45702</v>
      </c>
      <c r="D1168">
        <v>20.7</v>
      </c>
      <c r="E1168" t="s">
        <v>66</v>
      </c>
    </row>
    <row r="1169" spans="1:5" x14ac:dyDescent="0.35">
      <c r="A1169" s="1" t="s">
        <v>63</v>
      </c>
      <c r="B1169">
        <v>6209500</v>
      </c>
      <c r="C1169" s="1">
        <v>45703</v>
      </c>
      <c r="D1169">
        <v>21.1</v>
      </c>
      <c r="E1169" t="s">
        <v>66</v>
      </c>
    </row>
    <row r="1170" spans="1:5" x14ac:dyDescent="0.35">
      <c r="A1170" s="1" t="s">
        <v>63</v>
      </c>
      <c r="B1170">
        <v>6209500</v>
      </c>
      <c r="C1170" s="1">
        <v>45704</v>
      </c>
      <c r="D1170">
        <v>21.1</v>
      </c>
      <c r="E1170" t="s">
        <v>66</v>
      </c>
    </row>
    <row r="1171" spans="1:5" x14ac:dyDescent="0.35">
      <c r="A1171" s="1" t="s">
        <v>63</v>
      </c>
      <c r="B1171">
        <v>6209500</v>
      </c>
      <c r="C1171" s="1">
        <v>45705</v>
      </c>
      <c r="D1171">
        <v>20.9</v>
      </c>
      <c r="E1171" t="s">
        <v>66</v>
      </c>
    </row>
    <row r="1172" spans="1:5" x14ac:dyDescent="0.35">
      <c r="A1172" s="1" t="s">
        <v>63</v>
      </c>
      <c r="B1172">
        <v>6209500</v>
      </c>
      <c r="C1172" s="1">
        <v>45706</v>
      </c>
      <c r="D1172">
        <v>20.399999999999999</v>
      </c>
      <c r="E1172" t="s">
        <v>66</v>
      </c>
    </row>
    <row r="1173" spans="1:5" x14ac:dyDescent="0.35">
      <c r="A1173" s="1" t="s">
        <v>63</v>
      </c>
      <c r="B1173">
        <v>6209500</v>
      </c>
      <c r="C1173" s="1">
        <v>45707</v>
      </c>
      <c r="D1173">
        <v>20</v>
      </c>
      <c r="E1173" t="s">
        <v>66</v>
      </c>
    </row>
    <row r="1174" spans="1:5" x14ac:dyDescent="0.35">
      <c r="A1174" s="1" t="s">
        <v>63</v>
      </c>
      <c r="B1174">
        <v>6209500</v>
      </c>
      <c r="C1174" s="1">
        <v>45708</v>
      </c>
      <c r="D1174">
        <v>20.3</v>
      </c>
      <c r="E1174" t="s">
        <v>66</v>
      </c>
    </row>
    <row r="1175" spans="1:5" x14ac:dyDescent="0.35">
      <c r="A1175" s="1" t="s">
        <v>63</v>
      </c>
      <c r="B1175">
        <v>6209500</v>
      </c>
      <c r="C1175" s="1">
        <v>45709</v>
      </c>
      <c r="D1175">
        <v>20.8</v>
      </c>
      <c r="E1175" t="s">
        <v>66</v>
      </c>
    </row>
    <row r="1176" spans="1:5" x14ac:dyDescent="0.35">
      <c r="A1176" s="1" t="s">
        <v>63</v>
      </c>
      <c r="B1176">
        <v>6209500</v>
      </c>
      <c r="C1176" s="1">
        <v>45710</v>
      </c>
      <c r="D1176">
        <v>21.6</v>
      </c>
      <c r="E1176" t="s">
        <v>66</v>
      </c>
    </row>
    <row r="1177" spans="1:5" x14ac:dyDescent="0.35">
      <c r="A1177" s="1" t="s">
        <v>63</v>
      </c>
      <c r="B1177">
        <v>6209500</v>
      </c>
      <c r="C1177" s="1">
        <v>45711</v>
      </c>
      <c r="D1177">
        <v>22.6</v>
      </c>
      <c r="E1177" t="s">
        <v>66</v>
      </c>
    </row>
    <row r="1178" spans="1:5" x14ac:dyDescent="0.35">
      <c r="A1178" s="1" t="s">
        <v>63</v>
      </c>
      <c r="B1178">
        <v>6209500</v>
      </c>
      <c r="C1178" s="1">
        <v>45712</v>
      </c>
      <c r="D1178">
        <v>23.5</v>
      </c>
      <c r="E1178" t="s">
        <v>66</v>
      </c>
    </row>
    <row r="1179" spans="1:5" x14ac:dyDescent="0.35">
      <c r="A1179" s="1" t="s">
        <v>63</v>
      </c>
      <c r="B1179">
        <v>6209500</v>
      </c>
      <c r="C1179" s="1">
        <v>45713</v>
      </c>
      <c r="D1179">
        <v>24.1</v>
      </c>
      <c r="E1179" t="s">
        <v>66</v>
      </c>
    </row>
    <row r="1180" spans="1:5" x14ac:dyDescent="0.35">
      <c r="A1180" s="1" t="s">
        <v>63</v>
      </c>
      <c r="B1180">
        <v>6209500</v>
      </c>
      <c r="C1180" s="1">
        <v>45714</v>
      </c>
      <c r="D1180">
        <v>24.7</v>
      </c>
      <c r="E1180" t="s">
        <v>66</v>
      </c>
    </row>
    <row r="1181" spans="1:5" x14ac:dyDescent="0.35">
      <c r="A1181" s="1" t="s">
        <v>63</v>
      </c>
      <c r="B1181">
        <v>6209500</v>
      </c>
      <c r="C1181" s="1">
        <v>45715</v>
      </c>
      <c r="D1181">
        <v>25.3</v>
      </c>
      <c r="E1181" t="s">
        <v>66</v>
      </c>
    </row>
    <row r="1182" spans="1:5" x14ac:dyDescent="0.35">
      <c r="A1182" s="1" t="s">
        <v>63</v>
      </c>
      <c r="B1182">
        <v>6209500</v>
      </c>
      <c r="C1182" s="1">
        <v>45716</v>
      </c>
      <c r="D1182">
        <v>25.3</v>
      </c>
      <c r="E1182" t="s">
        <v>66</v>
      </c>
    </row>
    <row r="1183" spans="1:5" x14ac:dyDescent="0.35">
      <c r="A1183" s="1" t="s">
        <v>63</v>
      </c>
      <c r="B1183">
        <v>6209500</v>
      </c>
      <c r="C1183" s="1">
        <v>45717</v>
      </c>
      <c r="D1183">
        <v>25.2</v>
      </c>
      <c r="E1183" t="s">
        <v>66</v>
      </c>
    </row>
    <row r="1184" spans="1:5" x14ac:dyDescent="0.35">
      <c r="A1184" s="1" t="s">
        <v>63</v>
      </c>
      <c r="B1184">
        <v>6209500</v>
      </c>
      <c r="C1184" s="1">
        <v>45718</v>
      </c>
      <c r="D1184">
        <v>24.5</v>
      </c>
      <c r="E1184" t="s">
        <v>66</v>
      </c>
    </row>
    <row r="1185" spans="1:5" x14ac:dyDescent="0.35">
      <c r="A1185" s="1" t="s">
        <v>63</v>
      </c>
      <c r="B1185">
        <v>6209500</v>
      </c>
      <c r="C1185" s="1">
        <v>45719</v>
      </c>
      <c r="D1185">
        <v>24.2</v>
      </c>
      <c r="E1185" t="s">
        <v>66</v>
      </c>
    </row>
    <row r="1186" spans="1:5" x14ac:dyDescent="0.35">
      <c r="A1186" s="1" t="s">
        <v>63</v>
      </c>
      <c r="B1186">
        <v>6209500</v>
      </c>
      <c r="C1186" s="1">
        <v>45720</v>
      </c>
      <c r="D1186">
        <v>24.1</v>
      </c>
      <c r="E1186" t="s">
        <v>66</v>
      </c>
    </row>
    <row r="1187" spans="1:5" x14ac:dyDescent="0.35">
      <c r="A1187" s="1" t="s">
        <v>63</v>
      </c>
      <c r="B1187">
        <v>6209500</v>
      </c>
      <c r="C1187" s="1">
        <v>45721</v>
      </c>
      <c r="D1187">
        <v>23.6</v>
      </c>
      <c r="E1187" t="s">
        <v>66</v>
      </c>
    </row>
    <row r="1188" spans="1:5" x14ac:dyDescent="0.35">
      <c r="A1188" s="1" t="s">
        <v>63</v>
      </c>
      <c r="B1188">
        <v>6209500</v>
      </c>
      <c r="C1188" s="1">
        <v>45722</v>
      </c>
      <c r="D1188">
        <v>23.2</v>
      </c>
      <c r="E1188" t="s">
        <v>66</v>
      </c>
    </row>
    <row r="1189" spans="1:5" x14ac:dyDescent="0.35">
      <c r="A1189" s="1" t="s">
        <v>63</v>
      </c>
      <c r="B1189">
        <v>6209500</v>
      </c>
      <c r="C1189" s="1">
        <v>45723</v>
      </c>
      <c r="D1189">
        <v>23.6</v>
      </c>
      <c r="E1189" t="s">
        <v>66</v>
      </c>
    </row>
    <row r="1190" spans="1:5" x14ac:dyDescent="0.35">
      <c r="A1190" s="1" t="s">
        <v>63</v>
      </c>
      <c r="B1190">
        <v>6209500</v>
      </c>
      <c r="C1190" s="1">
        <v>45724</v>
      </c>
      <c r="D1190">
        <v>24.3</v>
      </c>
      <c r="E1190" t="s">
        <v>66</v>
      </c>
    </row>
    <row r="1191" spans="1:5" x14ac:dyDescent="0.35">
      <c r="A1191" s="1" t="s">
        <v>63</v>
      </c>
      <c r="B1191">
        <v>6209500</v>
      </c>
      <c r="C1191" s="1">
        <v>45725</v>
      </c>
      <c r="D1191">
        <v>25</v>
      </c>
      <c r="E1191" t="s">
        <v>66</v>
      </c>
    </row>
    <row r="1192" spans="1:5" x14ac:dyDescent="0.35">
      <c r="A1192" s="1" t="s">
        <v>63</v>
      </c>
      <c r="B1192">
        <v>6209500</v>
      </c>
      <c r="C1192" s="1">
        <v>45726</v>
      </c>
      <c r="D1192">
        <v>25.5</v>
      </c>
      <c r="E1192" t="s">
        <v>66</v>
      </c>
    </row>
    <row r="1193" spans="1:5" x14ac:dyDescent="0.35">
      <c r="A1193" s="1" t="s">
        <v>63</v>
      </c>
      <c r="B1193">
        <v>6209500</v>
      </c>
      <c r="C1193" s="1">
        <v>45727</v>
      </c>
      <c r="D1193">
        <v>26</v>
      </c>
      <c r="E1193" t="s">
        <v>66</v>
      </c>
    </row>
    <row r="1194" spans="1:5" x14ac:dyDescent="0.35">
      <c r="A1194" s="1" t="s">
        <v>63</v>
      </c>
      <c r="B1194">
        <v>6209500</v>
      </c>
      <c r="C1194" s="1">
        <v>45728</v>
      </c>
      <c r="D1194">
        <v>26.2</v>
      </c>
      <c r="E1194" t="s">
        <v>66</v>
      </c>
    </row>
    <row r="1195" spans="1:5" x14ac:dyDescent="0.35">
      <c r="A1195" s="1" t="s">
        <v>63</v>
      </c>
      <c r="B1195">
        <v>6209500</v>
      </c>
      <c r="C1195" s="1">
        <v>45729</v>
      </c>
      <c r="D1195">
        <v>26</v>
      </c>
      <c r="E1195" t="s">
        <v>66</v>
      </c>
    </row>
    <row r="1196" spans="1:5" x14ac:dyDescent="0.35">
      <c r="A1196" s="1" t="s">
        <v>63</v>
      </c>
      <c r="B1196">
        <v>6209500</v>
      </c>
      <c r="C1196" s="1">
        <v>45730</v>
      </c>
      <c r="D1196">
        <v>26</v>
      </c>
      <c r="E1196" t="s">
        <v>66</v>
      </c>
    </row>
    <row r="1197" spans="1:5" x14ac:dyDescent="0.35">
      <c r="A1197" s="1" t="s">
        <v>63</v>
      </c>
      <c r="B1197">
        <v>6209500</v>
      </c>
      <c r="C1197" s="1">
        <v>45731</v>
      </c>
      <c r="D1197">
        <v>25.7</v>
      </c>
      <c r="E1197" t="s">
        <v>66</v>
      </c>
    </row>
    <row r="1198" spans="1:5" x14ac:dyDescent="0.35">
      <c r="A1198" s="1" t="s">
        <v>63</v>
      </c>
      <c r="B1198">
        <v>6209500</v>
      </c>
      <c r="C1198" s="1">
        <v>45732</v>
      </c>
      <c r="D1198">
        <v>26.9</v>
      </c>
      <c r="E1198" t="s">
        <v>66</v>
      </c>
    </row>
    <row r="1199" spans="1:5" x14ac:dyDescent="0.35">
      <c r="A1199" s="1" t="s">
        <v>63</v>
      </c>
      <c r="B1199">
        <v>6209500</v>
      </c>
      <c r="C1199" s="1">
        <v>45733</v>
      </c>
      <c r="D1199">
        <v>28.3</v>
      </c>
      <c r="E1199" t="s">
        <v>66</v>
      </c>
    </row>
    <row r="1200" spans="1:5" x14ac:dyDescent="0.35">
      <c r="A1200" s="1" t="s">
        <v>63</v>
      </c>
      <c r="B1200">
        <v>6209500</v>
      </c>
      <c r="C1200" s="1">
        <v>45734</v>
      </c>
      <c r="D1200">
        <v>27.5</v>
      </c>
      <c r="E1200" t="s">
        <v>66</v>
      </c>
    </row>
    <row r="1201" spans="1:5" x14ac:dyDescent="0.35">
      <c r="A1201" s="1" t="s">
        <v>63</v>
      </c>
      <c r="B1201">
        <v>6209500</v>
      </c>
      <c r="C1201" s="1">
        <v>45735</v>
      </c>
      <c r="D1201">
        <v>21.6</v>
      </c>
      <c r="E1201" t="s">
        <v>66</v>
      </c>
    </row>
    <row r="1202" spans="1:5" x14ac:dyDescent="0.35">
      <c r="A1202" s="1" t="s">
        <v>63</v>
      </c>
      <c r="B1202">
        <v>6209500</v>
      </c>
      <c r="C1202" s="1">
        <v>45736</v>
      </c>
      <c r="D1202">
        <v>27.4</v>
      </c>
      <c r="E1202" t="s">
        <v>66</v>
      </c>
    </row>
    <row r="1203" spans="1:5" x14ac:dyDescent="0.35">
      <c r="A1203" s="1" t="s">
        <v>63</v>
      </c>
      <c r="B1203">
        <v>6209500</v>
      </c>
      <c r="C1203" s="1">
        <v>45737</v>
      </c>
      <c r="D1203">
        <v>27</v>
      </c>
      <c r="E1203" t="s">
        <v>66</v>
      </c>
    </row>
    <row r="1204" spans="1:5" x14ac:dyDescent="0.35">
      <c r="A1204" s="1" t="s">
        <v>63</v>
      </c>
      <c r="B1204">
        <v>6209500</v>
      </c>
      <c r="C1204" s="1">
        <v>45738</v>
      </c>
      <c r="D1204">
        <v>27.7</v>
      </c>
      <c r="E1204" t="s">
        <v>67</v>
      </c>
    </row>
    <row r="1205" spans="1:5" x14ac:dyDescent="0.35">
      <c r="A1205" s="1" t="s">
        <v>63</v>
      </c>
      <c r="B1205">
        <v>6209500</v>
      </c>
      <c r="C1205" s="1">
        <v>45739</v>
      </c>
      <c r="D1205">
        <v>29.1</v>
      </c>
      <c r="E1205" t="s">
        <v>67</v>
      </c>
    </row>
    <row r="1206" spans="1:5" x14ac:dyDescent="0.35">
      <c r="A1206" s="1" t="s">
        <v>63</v>
      </c>
      <c r="B1206">
        <v>6209500</v>
      </c>
      <c r="C1206" s="1">
        <v>45740</v>
      </c>
      <c r="D1206">
        <v>29.8</v>
      </c>
      <c r="E1206" t="s">
        <v>67</v>
      </c>
    </row>
    <row r="1207" spans="1:5" x14ac:dyDescent="0.35">
      <c r="A1207" s="1" t="s">
        <v>63</v>
      </c>
      <c r="B1207">
        <v>6209500</v>
      </c>
      <c r="C1207" s="1">
        <v>45741</v>
      </c>
      <c r="D1207">
        <v>29.2</v>
      </c>
      <c r="E1207" t="s">
        <v>67</v>
      </c>
    </row>
    <row r="1208" spans="1:5" x14ac:dyDescent="0.35">
      <c r="A1208" s="1" t="s">
        <v>63</v>
      </c>
      <c r="B1208">
        <v>6209500</v>
      </c>
      <c r="C1208" s="1">
        <v>45742</v>
      </c>
      <c r="D1208">
        <v>30.2</v>
      </c>
      <c r="E1208" t="s">
        <v>67</v>
      </c>
    </row>
    <row r="1209" spans="1:5" x14ac:dyDescent="0.35">
      <c r="A1209" s="1" t="s">
        <v>63</v>
      </c>
      <c r="B1209">
        <v>6209500</v>
      </c>
      <c r="C1209" s="1">
        <v>45743</v>
      </c>
      <c r="D1209">
        <v>30.6</v>
      </c>
      <c r="E1209" t="s">
        <v>67</v>
      </c>
    </row>
    <row r="1210" spans="1:5" x14ac:dyDescent="0.35">
      <c r="A1210" s="1" t="s">
        <v>63</v>
      </c>
      <c r="B1210">
        <v>6209500</v>
      </c>
      <c r="C1210" s="1">
        <v>45744</v>
      </c>
      <c r="D1210">
        <v>31.2</v>
      </c>
      <c r="E1210" t="s">
        <v>67</v>
      </c>
    </row>
    <row r="1211" spans="1:5" x14ac:dyDescent="0.35">
      <c r="A1211" s="1" t="s">
        <v>63</v>
      </c>
      <c r="B1211">
        <v>6209500</v>
      </c>
      <c r="C1211" s="1">
        <v>45745</v>
      </c>
      <c r="D1211">
        <v>30</v>
      </c>
      <c r="E1211" t="s">
        <v>67</v>
      </c>
    </row>
    <row r="1212" spans="1:5" x14ac:dyDescent="0.35">
      <c r="A1212" s="1" t="s">
        <v>63</v>
      </c>
      <c r="B1212">
        <v>6209500</v>
      </c>
      <c r="C1212" s="1">
        <v>45746</v>
      </c>
      <c r="D1212">
        <v>28.8</v>
      </c>
      <c r="E1212" t="s">
        <v>67</v>
      </c>
    </row>
    <row r="1213" spans="1:5" x14ac:dyDescent="0.35">
      <c r="A1213" s="1" t="s">
        <v>63</v>
      </c>
      <c r="B1213">
        <v>6209500</v>
      </c>
      <c r="C1213" s="1">
        <v>45747</v>
      </c>
      <c r="D1213">
        <v>27.8</v>
      </c>
      <c r="E1213" t="s">
        <v>67</v>
      </c>
    </row>
    <row r="1214" spans="1:5" x14ac:dyDescent="0.35">
      <c r="A1214" s="1" t="s">
        <v>63</v>
      </c>
      <c r="B1214">
        <v>6209500</v>
      </c>
      <c r="C1214" s="1">
        <v>45748</v>
      </c>
      <c r="D1214">
        <v>27</v>
      </c>
      <c r="E1214" t="s">
        <v>67</v>
      </c>
    </row>
    <row r="1215" spans="1:5" x14ac:dyDescent="0.35">
      <c r="A1215" s="1" t="s">
        <v>63</v>
      </c>
      <c r="B1215">
        <v>6209500</v>
      </c>
      <c r="C1215" s="1">
        <v>45749</v>
      </c>
      <c r="D1215">
        <v>27.3</v>
      </c>
      <c r="E1215" t="s">
        <v>67</v>
      </c>
    </row>
    <row r="1216" spans="1:5" x14ac:dyDescent="0.35">
      <c r="A1216" s="1" t="s">
        <v>63</v>
      </c>
      <c r="B1216">
        <v>6209500</v>
      </c>
      <c r="C1216" s="1">
        <v>45750</v>
      </c>
      <c r="D1216">
        <v>27.2</v>
      </c>
      <c r="E1216" t="s">
        <v>67</v>
      </c>
    </row>
    <row r="1217" spans="1:5" x14ac:dyDescent="0.35">
      <c r="A1217" s="1" t="s">
        <v>63</v>
      </c>
      <c r="B1217">
        <v>6209500</v>
      </c>
      <c r="C1217" s="1">
        <v>45751</v>
      </c>
      <c r="D1217">
        <v>26.6</v>
      </c>
      <c r="E1217" t="s">
        <v>67</v>
      </c>
    </row>
    <row r="1218" spans="1:5" x14ac:dyDescent="0.35">
      <c r="A1218" s="1" t="s">
        <v>63</v>
      </c>
      <c r="B1218">
        <v>6209500</v>
      </c>
      <c r="C1218" s="1">
        <v>45752</v>
      </c>
      <c r="D1218">
        <v>29.2</v>
      </c>
      <c r="E1218" t="s">
        <v>67</v>
      </c>
    </row>
    <row r="1219" spans="1:5" x14ac:dyDescent="0.35">
      <c r="A1219" s="1" t="s">
        <v>63</v>
      </c>
      <c r="B1219">
        <v>6209500</v>
      </c>
      <c r="C1219" s="1">
        <v>45753</v>
      </c>
      <c r="D1219">
        <v>31</v>
      </c>
      <c r="E1219" t="s">
        <v>67</v>
      </c>
    </row>
    <row r="1220" spans="1:5" x14ac:dyDescent="0.35">
      <c r="A1220" s="1" t="s">
        <v>63</v>
      </c>
      <c r="B1220">
        <v>6209500</v>
      </c>
      <c r="C1220" s="1">
        <v>45754</v>
      </c>
      <c r="D1220">
        <v>30.7</v>
      </c>
      <c r="E1220" t="s">
        <v>67</v>
      </c>
    </row>
    <row r="1221" spans="1:5" x14ac:dyDescent="0.35">
      <c r="A1221" s="1" t="s">
        <v>63</v>
      </c>
      <c r="B1221">
        <v>6209500</v>
      </c>
      <c r="C1221" s="1">
        <v>45755</v>
      </c>
      <c r="D1221">
        <v>31.3</v>
      </c>
      <c r="E1221" t="s">
        <v>67</v>
      </c>
    </row>
    <row r="1222" spans="1:5" x14ac:dyDescent="0.35">
      <c r="A1222" s="1" t="s">
        <v>63</v>
      </c>
      <c r="B1222">
        <v>6209500</v>
      </c>
      <c r="C1222" s="1">
        <v>45756</v>
      </c>
      <c r="D1222">
        <v>30.2</v>
      </c>
      <c r="E1222" t="s">
        <v>67</v>
      </c>
    </row>
    <row r="1223" spans="1:5" x14ac:dyDescent="0.35">
      <c r="A1223" s="1" t="s">
        <v>63</v>
      </c>
      <c r="B1223">
        <v>6209500</v>
      </c>
      <c r="C1223" s="1">
        <v>45757</v>
      </c>
      <c r="D1223">
        <v>30.1</v>
      </c>
      <c r="E1223" t="s">
        <v>67</v>
      </c>
    </row>
    <row r="1224" spans="1:5" x14ac:dyDescent="0.35">
      <c r="A1224" s="1" t="s">
        <v>63</v>
      </c>
      <c r="B1224">
        <v>6209500</v>
      </c>
      <c r="C1224" s="1">
        <v>45758</v>
      </c>
      <c r="D1224">
        <v>32.200000000000003</v>
      </c>
      <c r="E1224" t="s">
        <v>67</v>
      </c>
    </row>
    <row r="1225" spans="1:5" x14ac:dyDescent="0.35">
      <c r="A1225" s="1" t="s">
        <v>63</v>
      </c>
      <c r="B1225">
        <v>6209500</v>
      </c>
      <c r="C1225" s="1">
        <v>45759</v>
      </c>
      <c r="D1225">
        <v>35.9</v>
      </c>
      <c r="E1225" t="s">
        <v>67</v>
      </c>
    </row>
    <row r="1226" spans="1:5" x14ac:dyDescent="0.35">
      <c r="A1226" s="1" t="s">
        <v>63</v>
      </c>
      <c r="B1226">
        <v>6209500</v>
      </c>
      <c r="C1226" s="1">
        <v>45760</v>
      </c>
      <c r="D1226">
        <v>34.4</v>
      </c>
      <c r="E1226" t="s">
        <v>67</v>
      </c>
    </row>
    <row r="1227" spans="1:5" x14ac:dyDescent="0.35">
      <c r="A1227" s="1" t="s">
        <v>63</v>
      </c>
      <c r="B1227">
        <v>6209500</v>
      </c>
      <c r="C1227" s="1">
        <v>45761</v>
      </c>
      <c r="D1227">
        <v>31.9</v>
      </c>
      <c r="E1227" t="s">
        <v>67</v>
      </c>
    </row>
    <row r="1228" spans="1:5" x14ac:dyDescent="0.35">
      <c r="A1228" s="1" t="s">
        <v>63</v>
      </c>
      <c r="B1228">
        <v>6209500</v>
      </c>
      <c r="C1228" s="1">
        <v>45762</v>
      </c>
      <c r="D1228">
        <v>33.1</v>
      </c>
      <c r="E1228" t="s">
        <v>67</v>
      </c>
    </row>
    <row r="1229" spans="1:5" x14ac:dyDescent="0.35">
      <c r="A1229" s="1" t="s">
        <v>63</v>
      </c>
      <c r="B1229">
        <v>6209500</v>
      </c>
      <c r="C1229" s="1">
        <v>45763</v>
      </c>
      <c r="D1229">
        <v>35.6</v>
      </c>
      <c r="E1229" t="s">
        <v>67</v>
      </c>
    </row>
    <row r="1230" spans="1:5" x14ac:dyDescent="0.35">
      <c r="A1230" s="1" t="s">
        <v>63</v>
      </c>
      <c r="B1230">
        <v>6209500</v>
      </c>
      <c r="C1230" s="1">
        <v>45764</v>
      </c>
      <c r="D1230">
        <v>36.200000000000003</v>
      </c>
      <c r="E1230" t="s">
        <v>67</v>
      </c>
    </row>
    <row r="1231" spans="1:5" x14ac:dyDescent="0.35">
      <c r="A1231" s="1" t="s">
        <v>63</v>
      </c>
      <c r="B1231">
        <v>6209500</v>
      </c>
      <c r="C1231" s="1">
        <v>45765</v>
      </c>
      <c r="D1231">
        <v>33.6</v>
      </c>
      <c r="E1231" t="s">
        <v>67</v>
      </c>
    </row>
    <row r="1232" spans="1:5" x14ac:dyDescent="0.35">
      <c r="A1232" s="1" t="s">
        <v>63</v>
      </c>
      <c r="B1232">
        <v>6209500</v>
      </c>
      <c r="C1232" s="1">
        <v>45766</v>
      </c>
      <c r="D1232">
        <v>33.200000000000003</v>
      </c>
      <c r="E1232" t="s">
        <v>67</v>
      </c>
    </row>
    <row r="1233" spans="1:5" x14ac:dyDescent="0.35">
      <c r="A1233" s="1" t="s">
        <v>63</v>
      </c>
      <c r="B1233">
        <v>6209500</v>
      </c>
      <c r="C1233" s="1">
        <v>45767</v>
      </c>
      <c r="D1233">
        <v>34.700000000000003</v>
      </c>
      <c r="E1233" t="s">
        <v>67</v>
      </c>
    </row>
    <row r="1234" spans="1:5" x14ac:dyDescent="0.35">
      <c r="A1234" s="1" t="s">
        <v>63</v>
      </c>
      <c r="B1234">
        <v>6209500</v>
      </c>
      <c r="C1234" s="1">
        <v>45768</v>
      </c>
      <c r="D1234">
        <v>34.1</v>
      </c>
      <c r="E1234" t="s">
        <v>67</v>
      </c>
    </row>
    <row r="1235" spans="1:5" x14ac:dyDescent="0.35">
      <c r="A1235" s="1" t="s">
        <v>63</v>
      </c>
      <c r="B1235">
        <v>6209500</v>
      </c>
      <c r="C1235" s="1">
        <v>45769</v>
      </c>
      <c r="D1235">
        <v>32.4</v>
      </c>
      <c r="E1235" t="s">
        <v>67</v>
      </c>
    </row>
    <row r="1236" spans="1:5" x14ac:dyDescent="0.35">
      <c r="A1236" s="1" t="s">
        <v>63</v>
      </c>
      <c r="B1236">
        <v>6209500</v>
      </c>
      <c r="C1236" s="1">
        <v>45770</v>
      </c>
      <c r="D1236">
        <v>31.3</v>
      </c>
      <c r="E1236" t="s">
        <v>67</v>
      </c>
    </row>
    <row r="1237" spans="1:5" x14ac:dyDescent="0.35">
      <c r="A1237" s="1" t="s">
        <v>63</v>
      </c>
      <c r="B1237">
        <v>6209500</v>
      </c>
      <c r="C1237" s="1">
        <v>45771</v>
      </c>
      <c r="D1237">
        <v>30.7</v>
      </c>
      <c r="E1237" t="s">
        <v>67</v>
      </c>
    </row>
    <row r="1238" spans="1:5" x14ac:dyDescent="0.35">
      <c r="A1238" s="1" t="s">
        <v>63</v>
      </c>
      <c r="B1238">
        <v>6209500</v>
      </c>
      <c r="C1238" s="1">
        <v>45772</v>
      </c>
      <c r="D1238">
        <v>30.4</v>
      </c>
      <c r="E1238" t="s">
        <v>67</v>
      </c>
    </row>
    <row r="1239" spans="1:5" x14ac:dyDescent="0.35">
      <c r="A1239" s="1" t="s">
        <v>63</v>
      </c>
      <c r="B1239">
        <v>6209500</v>
      </c>
      <c r="C1239" s="1">
        <v>45773</v>
      </c>
      <c r="D1239">
        <v>32.1</v>
      </c>
      <c r="E1239" t="s">
        <v>67</v>
      </c>
    </row>
    <row r="1240" spans="1:5" x14ac:dyDescent="0.35">
      <c r="A1240" s="1" t="s">
        <v>63</v>
      </c>
      <c r="B1240">
        <v>6209500</v>
      </c>
      <c r="C1240" s="1">
        <v>45774</v>
      </c>
      <c r="D1240">
        <v>34.5</v>
      </c>
      <c r="E1240" t="s">
        <v>67</v>
      </c>
    </row>
    <row r="1241" spans="1:5" x14ac:dyDescent="0.35">
      <c r="A1241" s="1" t="s">
        <v>63</v>
      </c>
      <c r="B1241">
        <v>6209500</v>
      </c>
      <c r="C1241" s="1">
        <v>45775</v>
      </c>
      <c r="D1241">
        <v>39.5</v>
      </c>
      <c r="E1241" t="s">
        <v>67</v>
      </c>
    </row>
    <row r="1242" spans="1:5" x14ac:dyDescent="0.35">
      <c r="A1242" s="1" t="s">
        <v>63</v>
      </c>
      <c r="B1242">
        <v>6209500</v>
      </c>
      <c r="C1242" s="1">
        <v>45776</v>
      </c>
      <c r="D1242">
        <v>37.700000000000003</v>
      </c>
      <c r="E1242" t="s">
        <v>67</v>
      </c>
    </row>
    <row r="1243" spans="1:5" x14ac:dyDescent="0.35">
      <c r="A1243" s="1" t="s">
        <v>63</v>
      </c>
      <c r="B1243">
        <v>6209500</v>
      </c>
      <c r="C1243" s="1">
        <v>45777</v>
      </c>
      <c r="D1243">
        <v>42.2</v>
      </c>
      <c r="E1243" t="s">
        <v>67</v>
      </c>
    </row>
    <row r="1244" spans="1:5" x14ac:dyDescent="0.35">
      <c r="A1244" s="1" t="s">
        <v>63</v>
      </c>
      <c r="B1244">
        <v>6209500</v>
      </c>
      <c r="C1244" s="1">
        <v>45778</v>
      </c>
      <c r="D1244">
        <v>38.700000000000003</v>
      </c>
      <c r="E1244" t="s">
        <v>67</v>
      </c>
    </row>
    <row r="1245" spans="1:5" x14ac:dyDescent="0.35">
      <c r="A1245" s="1" t="s">
        <v>63</v>
      </c>
      <c r="B1245">
        <v>6209500</v>
      </c>
      <c r="C1245" s="1">
        <v>45779</v>
      </c>
      <c r="D1245">
        <v>38</v>
      </c>
      <c r="E1245" t="s">
        <v>67</v>
      </c>
    </row>
    <row r="1246" spans="1:5" x14ac:dyDescent="0.35">
      <c r="A1246" s="1" t="s">
        <v>63</v>
      </c>
      <c r="B1246">
        <v>6209500</v>
      </c>
      <c r="C1246" s="1">
        <v>45780</v>
      </c>
      <c r="D1246">
        <v>43</v>
      </c>
      <c r="E1246" t="s">
        <v>67</v>
      </c>
    </row>
    <row r="1247" spans="1:5" x14ac:dyDescent="0.35">
      <c r="A1247" s="1" t="s">
        <v>63</v>
      </c>
      <c r="B1247">
        <v>6209500</v>
      </c>
      <c r="C1247" s="1">
        <v>45781</v>
      </c>
      <c r="D1247">
        <v>58.5</v>
      </c>
      <c r="E1247" t="s">
        <v>67</v>
      </c>
    </row>
    <row r="1248" spans="1:5" x14ac:dyDescent="0.35">
      <c r="A1248" s="1" t="s">
        <v>63</v>
      </c>
      <c r="B1248">
        <v>6209500</v>
      </c>
      <c r="C1248" s="1">
        <v>45782</v>
      </c>
      <c r="D1248">
        <v>82.5</v>
      </c>
      <c r="E1248" t="s">
        <v>67</v>
      </c>
    </row>
    <row r="1249" spans="1:5" x14ac:dyDescent="0.35">
      <c r="A1249" s="1" t="s">
        <v>63</v>
      </c>
      <c r="B1249">
        <v>6209500</v>
      </c>
      <c r="C1249" s="1">
        <v>45783</v>
      </c>
      <c r="D1249">
        <v>74.2</v>
      </c>
      <c r="E1249" t="s">
        <v>67</v>
      </c>
    </row>
    <row r="1250" spans="1:5" x14ac:dyDescent="0.35">
      <c r="A1250" s="1" t="s">
        <v>63</v>
      </c>
      <c r="B1250">
        <v>6209500</v>
      </c>
      <c r="C1250" s="1">
        <v>45784</v>
      </c>
      <c r="D1250">
        <v>71.3</v>
      </c>
      <c r="E1250" t="s">
        <v>67</v>
      </c>
    </row>
    <row r="1251" spans="1:5" x14ac:dyDescent="0.35">
      <c r="A1251" s="1" t="s">
        <v>63</v>
      </c>
      <c r="B1251">
        <v>6209500</v>
      </c>
      <c r="C1251" s="1">
        <v>45785</v>
      </c>
      <c r="D1251">
        <v>86.7</v>
      </c>
      <c r="E1251" t="s">
        <v>67</v>
      </c>
    </row>
    <row r="1252" spans="1:5" x14ac:dyDescent="0.35">
      <c r="A1252" s="1" t="s">
        <v>63</v>
      </c>
      <c r="B1252">
        <v>6209500</v>
      </c>
      <c r="C1252" s="1">
        <v>45786</v>
      </c>
      <c r="D1252">
        <v>113</v>
      </c>
      <c r="E1252" t="s">
        <v>67</v>
      </c>
    </row>
    <row r="1253" spans="1:5" x14ac:dyDescent="0.35">
      <c r="A1253" s="1" t="s">
        <v>63</v>
      </c>
      <c r="B1253">
        <v>6209500</v>
      </c>
      <c r="C1253" s="1">
        <v>45787</v>
      </c>
      <c r="D1253">
        <v>161</v>
      </c>
      <c r="E1253" t="s">
        <v>67</v>
      </c>
    </row>
    <row r="1254" spans="1:5" x14ac:dyDescent="0.35">
      <c r="A1254" s="1" t="s">
        <v>63</v>
      </c>
      <c r="B1254">
        <v>6209500</v>
      </c>
      <c r="C1254" s="1">
        <v>45788</v>
      </c>
      <c r="D1254">
        <v>259</v>
      </c>
      <c r="E1254" t="s">
        <v>67</v>
      </c>
    </row>
    <row r="1255" spans="1:5" x14ac:dyDescent="0.35">
      <c r="A1255" s="1" t="s">
        <v>63</v>
      </c>
      <c r="B1255">
        <v>6209500</v>
      </c>
      <c r="C1255" s="1">
        <v>45789</v>
      </c>
      <c r="D1255">
        <v>329</v>
      </c>
      <c r="E1255" t="s">
        <v>67</v>
      </c>
    </row>
    <row r="1256" spans="1:5" x14ac:dyDescent="0.35">
      <c r="A1256" s="1" t="s">
        <v>63</v>
      </c>
      <c r="B1256">
        <v>6209500</v>
      </c>
      <c r="C1256" s="1">
        <v>45790</v>
      </c>
      <c r="D1256">
        <v>348</v>
      </c>
      <c r="E1256" t="s">
        <v>67</v>
      </c>
    </row>
    <row r="1257" spans="1:5" x14ac:dyDescent="0.35">
      <c r="A1257" s="1" t="s">
        <v>63</v>
      </c>
      <c r="B1257">
        <v>6209500</v>
      </c>
      <c r="C1257" s="1">
        <v>45791</v>
      </c>
      <c r="D1257">
        <v>281</v>
      </c>
      <c r="E1257" t="s">
        <v>67</v>
      </c>
    </row>
    <row r="1258" spans="1:5" x14ac:dyDescent="0.35">
      <c r="A1258" s="1" t="s">
        <v>63</v>
      </c>
      <c r="B1258">
        <v>6209500</v>
      </c>
      <c r="C1258" s="1">
        <v>45792</v>
      </c>
      <c r="D1258">
        <v>216</v>
      </c>
      <c r="E1258" t="s">
        <v>67</v>
      </c>
    </row>
    <row r="1259" spans="1:5" x14ac:dyDescent="0.35">
      <c r="A1259" s="1" t="s">
        <v>63</v>
      </c>
      <c r="B1259">
        <v>6209500</v>
      </c>
      <c r="C1259" s="1">
        <v>45793</v>
      </c>
      <c r="D1259">
        <v>178</v>
      </c>
      <c r="E1259" t="s">
        <v>67</v>
      </c>
    </row>
    <row r="1260" spans="1:5" x14ac:dyDescent="0.35">
      <c r="A1260" s="1" t="s">
        <v>63</v>
      </c>
      <c r="B1260">
        <v>6209500</v>
      </c>
      <c r="C1260" s="1">
        <v>45794</v>
      </c>
      <c r="D1260">
        <v>165</v>
      </c>
      <c r="E1260" t="s">
        <v>67</v>
      </c>
    </row>
    <row r="1261" spans="1:5" x14ac:dyDescent="0.35">
      <c r="A1261" s="1" t="s">
        <v>63</v>
      </c>
      <c r="B1261">
        <v>6209500</v>
      </c>
      <c r="C1261" s="1">
        <v>45795</v>
      </c>
      <c r="D1261">
        <v>173</v>
      </c>
      <c r="E1261" t="s">
        <v>67</v>
      </c>
    </row>
    <row r="1262" spans="1:5" x14ac:dyDescent="0.35">
      <c r="A1262" s="1" t="s">
        <v>63</v>
      </c>
      <c r="B1262">
        <v>6209500</v>
      </c>
      <c r="C1262" s="1">
        <v>45796</v>
      </c>
      <c r="D1262">
        <v>160</v>
      </c>
      <c r="E1262" t="s">
        <v>67</v>
      </c>
    </row>
    <row r="1263" spans="1:5" x14ac:dyDescent="0.35">
      <c r="A1263" s="1" t="s">
        <v>63</v>
      </c>
      <c r="B1263">
        <v>6209500</v>
      </c>
      <c r="C1263" s="1">
        <v>45797</v>
      </c>
      <c r="D1263">
        <v>147</v>
      </c>
      <c r="E1263" t="s">
        <v>67</v>
      </c>
    </row>
    <row r="1264" spans="1:5" x14ac:dyDescent="0.35">
      <c r="A1264" s="1" t="s">
        <v>63</v>
      </c>
      <c r="B1264">
        <v>6209500</v>
      </c>
      <c r="C1264" s="1">
        <v>45798</v>
      </c>
      <c r="D1264">
        <v>140</v>
      </c>
      <c r="E1264" t="s">
        <v>67</v>
      </c>
    </row>
    <row r="1265" spans="1:5" x14ac:dyDescent="0.35">
      <c r="A1265" s="1" t="s">
        <v>63</v>
      </c>
      <c r="B1265">
        <v>6209500</v>
      </c>
      <c r="C1265" s="1">
        <v>45799</v>
      </c>
      <c r="D1265">
        <v>137</v>
      </c>
      <c r="E1265" t="s">
        <v>67</v>
      </c>
    </row>
    <row r="1266" spans="1:5" x14ac:dyDescent="0.35">
      <c r="A1266" s="1" t="s">
        <v>63</v>
      </c>
      <c r="B1266">
        <v>6209500</v>
      </c>
      <c r="C1266" s="1">
        <v>45800</v>
      </c>
      <c r="D1266">
        <v>146</v>
      </c>
      <c r="E1266" t="s">
        <v>67</v>
      </c>
    </row>
    <row r="1267" spans="1:5" x14ac:dyDescent="0.35">
      <c r="A1267" s="1" t="s">
        <v>63</v>
      </c>
      <c r="B1267">
        <v>6209500</v>
      </c>
      <c r="C1267" s="1">
        <v>45801</v>
      </c>
      <c r="D1267">
        <v>154</v>
      </c>
      <c r="E1267" t="s">
        <v>67</v>
      </c>
    </row>
    <row r="1268" spans="1:5" x14ac:dyDescent="0.35">
      <c r="A1268" s="1" t="s">
        <v>63</v>
      </c>
      <c r="B1268">
        <v>6209500</v>
      </c>
      <c r="C1268" s="1">
        <v>45802</v>
      </c>
      <c r="D1268">
        <v>168</v>
      </c>
      <c r="E1268" t="s">
        <v>67</v>
      </c>
    </row>
    <row r="1269" spans="1:5" x14ac:dyDescent="0.35">
      <c r="A1269" s="1" t="s">
        <v>63</v>
      </c>
      <c r="B1269">
        <v>6209500</v>
      </c>
      <c r="C1269" s="1">
        <v>45803</v>
      </c>
      <c r="D1269">
        <v>219</v>
      </c>
      <c r="E1269" t="s">
        <v>67</v>
      </c>
    </row>
    <row r="1270" spans="1:5" x14ac:dyDescent="0.35">
      <c r="A1270" s="1" t="s">
        <v>63</v>
      </c>
      <c r="B1270">
        <v>6209500</v>
      </c>
      <c r="C1270" s="1">
        <v>45804</v>
      </c>
      <c r="D1270">
        <v>292</v>
      </c>
      <c r="E1270" t="s">
        <v>67</v>
      </c>
    </row>
    <row r="1271" spans="1:5" x14ac:dyDescent="0.35">
      <c r="A1271" s="1" t="s">
        <v>63</v>
      </c>
      <c r="B1271">
        <v>6209500</v>
      </c>
      <c r="C1271" s="1">
        <v>45805</v>
      </c>
      <c r="D1271">
        <v>347</v>
      </c>
      <c r="E1271" t="s">
        <v>67</v>
      </c>
    </row>
    <row r="1272" spans="1:5" x14ac:dyDescent="0.35">
      <c r="A1272" s="1" t="s">
        <v>63</v>
      </c>
      <c r="B1272">
        <v>6209500</v>
      </c>
      <c r="C1272" s="1">
        <v>45806</v>
      </c>
      <c r="D1272">
        <v>364</v>
      </c>
      <c r="E1272" t="s">
        <v>67</v>
      </c>
    </row>
    <row r="1273" spans="1:5" x14ac:dyDescent="0.35">
      <c r="A1273" s="1" t="s">
        <v>63</v>
      </c>
      <c r="B1273">
        <v>6209500</v>
      </c>
      <c r="C1273" s="1">
        <v>45807</v>
      </c>
      <c r="D1273">
        <v>524</v>
      </c>
      <c r="E1273" t="s">
        <v>67</v>
      </c>
    </row>
    <row r="1274" spans="1:5" x14ac:dyDescent="0.35">
      <c r="A1274" s="1" t="s">
        <v>63</v>
      </c>
      <c r="B1274">
        <v>6209500</v>
      </c>
      <c r="C1274" s="1">
        <v>45808</v>
      </c>
      <c r="D1274">
        <v>594</v>
      </c>
      <c r="E1274" t="s">
        <v>67</v>
      </c>
    </row>
    <row r="1275" spans="1:5" x14ac:dyDescent="0.35">
      <c r="A1275" s="1" t="s">
        <v>63</v>
      </c>
      <c r="B1275">
        <v>6209500</v>
      </c>
      <c r="C1275" s="1">
        <v>45809</v>
      </c>
      <c r="D1275">
        <v>667</v>
      </c>
      <c r="E1275" t="s">
        <v>67</v>
      </c>
    </row>
    <row r="1276" spans="1:5" x14ac:dyDescent="0.35">
      <c r="A1276" s="1" t="s">
        <v>63</v>
      </c>
      <c r="B1276">
        <v>6209500</v>
      </c>
      <c r="C1276" s="1">
        <v>45810</v>
      </c>
      <c r="D1276">
        <v>748</v>
      </c>
      <c r="E1276" t="s">
        <v>67</v>
      </c>
    </row>
    <row r="1277" spans="1:5" x14ac:dyDescent="0.35">
      <c r="A1277" s="1" t="s">
        <v>63</v>
      </c>
      <c r="B1277">
        <v>6209500</v>
      </c>
      <c r="C1277" s="1">
        <v>45811</v>
      </c>
      <c r="D1277">
        <v>554</v>
      </c>
      <c r="E1277" t="s">
        <v>67</v>
      </c>
    </row>
    <row r="1278" spans="1:5" x14ac:dyDescent="0.35">
      <c r="A1278" s="1" t="s">
        <v>63</v>
      </c>
      <c r="B1278">
        <v>6209500</v>
      </c>
      <c r="C1278" s="1">
        <v>45812</v>
      </c>
      <c r="D1278">
        <v>418</v>
      </c>
      <c r="E1278" t="s">
        <v>67</v>
      </c>
    </row>
    <row r="1279" spans="1:5" x14ac:dyDescent="0.35">
      <c r="A1279" s="1" t="s">
        <v>63</v>
      </c>
      <c r="B1279">
        <v>6209500</v>
      </c>
      <c r="C1279" s="1">
        <v>45813</v>
      </c>
      <c r="D1279">
        <v>339</v>
      </c>
      <c r="E1279" t="s">
        <v>67</v>
      </c>
    </row>
    <row r="1280" spans="1:5" x14ac:dyDescent="0.35">
      <c r="A1280" s="1" t="s">
        <v>63</v>
      </c>
      <c r="B1280">
        <v>6209500</v>
      </c>
      <c r="C1280" s="1">
        <v>45814</v>
      </c>
      <c r="D1280">
        <v>317</v>
      </c>
      <c r="E1280" t="s">
        <v>67</v>
      </c>
    </row>
    <row r="1281" spans="1:5" x14ac:dyDescent="0.35">
      <c r="A1281" s="1" t="s">
        <v>63</v>
      </c>
      <c r="B1281">
        <v>6209500</v>
      </c>
      <c r="C1281" s="1">
        <v>45815</v>
      </c>
      <c r="D1281">
        <v>349</v>
      </c>
      <c r="E1281" t="s">
        <v>67</v>
      </c>
    </row>
    <row r="1282" spans="1:5" x14ac:dyDescent="0.35">
      <c r="A1282" s="1" t="s">
        <v>63</v>
      </c>
      <c r="B1282">
        <v>6209500</v>
      </c>
      <c r="C1282" s="1">
        <v>45816</v>
      </c>
      <c r="D1282">
        <v>459</v>
      </c>
      <c r="E1282" t="s">
        <v>67</v>
      </c>
    </row>
    <row r="1283" spans="1:5" x14ac:dyDescent="0.35">
      <c r="A1283" s="1" t="s">
        <v>63</v>
      </c>
      <c r="B1283">
        <v>6209500</v>
      </c>
      <c r="C1283" s="1">
        <v>45817</v>
      </c>
      <c r="D1283">
        <v>512</v>
      </c>
      <c r="E1283" t="s">
        <v>67</v>
      </c>
    </row>
    <row r="1284" spans="1:5" x14ac:dyDescent="0.35">
      <c r="A1284" s="1" t="s">
        <v>63</v>
      </c>
      <c r="B1284">
        <v>6209500</v>
      </c>
      <c r="C1284" s="1">
        <v>45818</v>
      </c>
      <c r="D1284">
        <v>534</v>
      </c>
      <c r="E1284" t="s">
        <v>67</v>
      </c>
    </row>
    <row r="1285" spans="1:5" x14ac:dyDescent="0.35">
      <c r="A1285" s="1" t="s">
        <v>63</v>
      </c>
      <c r="B1285">
        <v>6209500</v>
      </c>
      <c r="C1285" s="1">
        <v>45819</v>
      </c>
      <c r="D1285">
        <v>552</v>
      </c>
      <c r="E1285" t="s">
        <v>67</v>
      </c>
    </row>
    <row r="1286" spans="1:5" x14ac:dyDescent="0.35">
      <c r="A1286" s="1" t="s">
        <v>63</v>
      </c>
      <c r="B1286">
        <v>6209500</v>
      </c>
      <c r="C1286" s="1">
        <v>45820</v>
      </c>
      <c r="D1286">
        <v>614</v>
      </c>
      <c r="E1286" t="s">
        <v>67</v>
      </c>
    </row>
    <row r="1287" spans="1:5" x14ac:dyDescent="0.35">
      <c r="A1287" s="1" t="s">
        <v>63</v>
      </c>
      <c r="B1287">
        <v>6209500</v>
      </c>
      <c r="C1287" s="1">
        <v>45821</v>
      </c>
      <c r="D1287">
        <v>612</v>
      </c>
      <c r="E1287" t="s">
        <v>67</v>
      </c>
    </row>
    <row r="1288" spans="1:5" x14ac:dyDescent="0.35">
      <c r="A1288" s="1" t="s">
        <v>63</v>
      </c>
      <c r="B1288">
        <v>6209500</v>
      </c>
      <c r="C1288" s="1">
        <v>45822</v>
      </c>
      <c r="D1288">
        <v>597</v>
      </c>
      <c r="E1288" t="s">
        <v>67</v>
      </c>
    </row>
    <row r="1289" spans="1:5" x14ac:dyDescent="0.35">
      <c r="A1289" s="1" t="s">
        <v>63</v>
      </c>
      <c r="B1289">
        <v>6209500</v>
      </c>
      <c r="C1289" s="1">
        <v>45823</v>
      </c>
      <c r="D1289">
        <v>549</v>
      </c>
      <c r="E1289" t="s">
        <v>67</v>
      </c>
    </row>
    <row r="1290" spans="1:5" x14ac:dyDescent="0.35">
      <c r="A1290" s="1" t="s">
        <v>63</v>
      </c>
      <c r="B1290">
        <v>6209500</v>
      </c>
      <c r="C1290" s="1">
        <v>45824</v>
      </c>
      <c r="D1290">
        <v>526</v>
      </c>
      <c r="E1290" t="s">
        <v>67</v>
      </c>
    </row>
    <row r="1291" spans="1:5" x14ac:dyDescent="0.35">
      <c r="A1291" s="1" t="s">
        <v>63</v>
      </c>
      <c r="B1291">
        <v>6209500</v>
      </c>
      <c r="C1291" s="1">
        <v>45825</v>
      </c>
      <c r="D1291">
        <v>477</v>
      </c>
      <c r="E1291" t="s">
        <v>67</v>
      </c>
    </row>
    <row r="1292" spans="1:5" x14ac:dyDescent="0.35">
      <c r="A1292" s="1" t="s">
        <v>63</v>
      </c>
      <c r="B1292">
        <v>6209500</v>
      </c>
      <c r="C1292" s="1">
        <v>45826</v>
      </c>
      <c r="D1292">
        <v>446</v>
      </c>
      <c r="E1292" t="s">
        <v>67</v>
      </c>
    </row>
    <row r="1293" spans="1:5" x14ac:dyDescent="0.35">
      <c r="A1293" s="1" t="s">
        <v>63</v>
      </c>
      <c r="B1293">
        <v>6209500</v>
      </c>
      <c r="C1293" s="1">
        <v>45827</v>
      </c>
      <c r="D1293">
        <v>450</v>
      </c>
      <c r="E1293" t="s">
        <v>67</v>
      </c>
    </row>
    <row r="1294" spans="1:5" x14ac:dyDescent="0.35">
      <c r="A1294" s="1" t="s">
        <v>63</v>
      </c>
      <c r="B1294">
        <v>6209500</v>
      </c>
      <c r="C1294" s="1">
        <v>45828</v>
      </c>
      <c r="D1294">
        <v>479</v>
      </c>
      <c r="E1294" t="s">
        <v>67</v>
      </c>
    </row>
    <row r="1295" spans="1:5" x14ac:dyDescent="0.35">
      <c r="A1295" s="1" t="s">
        <v>63</v>
      </c>
      <c r="B1295">
        <v>6209500</v>
      </c>
      <c r="C1295" s="1">
        <v>45829</v>
      </c>
      <c r="D1295">
        <v>475</v>
      </c>
      <c r="E1295" t="s">
        <v>67</v>
      </c>
    </row>
    <row r="1296" spans="1:5" x14ac:dyDescent="0.35">
      <c r="A1296" s="1" t="s">
        <v>63</v>
      </c>
      <c r="B1296">
        <v>6209500</v>
      </c>
      <c r="C1296" s="1">
        <v>45830</v>
      </c>
      <c r="D1296">
        <v>452</v>
      </c>
      <c r="E1296" t="s">
        <v>67</v>
      </c>
    </row>
    <row r="1297" spans="1:5" x14ac:dyDescent="0.35">
      <c r="A1297" s="1" t="s">
        <v>63</v>
      </c>
      <c r="B1297">
        <v>6209500</v>
      </c>
      <c r="C1297" s="1">
        <v>45831</v>
      </c>
      <c r="D1297">
        <v>380</v>
      </c>
      <c r="E1297" t="s">
        <v>67</v>
      </c>
    </row>
    <row r="1298" spans="1:5" x14ac:dyDescent="0.35">
      <c r="A1298" s="1" t="s">
        <v>63</v>
      </c>
      <c r="B1298">
        <v>6209500</v>
      </c>
      <c r="C1298" s="1">
        <v>45832</v>
      </c>
      <c r="D1298">
        <v>336</v>
      </c>
      <c r="E1298" t="s">
        <v>67</v>
      </c>
    </row>
    <row r="1299" spans="1:5" x14ac:dyDescent="0.35">
      <c r="A1299" s="1" t="s">
        <v>63</v>
      </c>
      <c r="B1299">
        <v>6209500</v>
      </c>
      <c r="C1299" s="1">
        <v>45833</v>
      </c>
      <c r="D1299">
        <v>319</v>
      </c>
      <c r="E1299" t="s">
        <v>67</v>
      </c>
    </row>
    <row r="1300" spans="1:5" x14ac:dyDescent="0.35">
      <c r="A1300" s="1" t="s">
        <v>63</v>
      </c>
      <c r="B1300">
        <v>6209500</v>
      </c>
      <c r="C1300" s="1">
        <v>45834</v>
      </c>
      <c r="D1300">
        <v>316</v>
      </c>
      <c r="E1300" t="s">
        <v>67</v>
      </c>
    </row>
    <row r="1301" spans="1:5" x14ac:dyDescent="0.35">
      <c r="A1301" s="1" t="s">
        <v>63</v>
      </c>
      <c r="B1301">
        <v>6209500</v>
      </c>
      <c r="C1301" s="1">
        <v>45835</v>
      </c>
      <c r="D1301">
        <v>327</v>
      </c>
      <c r="E1301" t="s">
        <v>67</v>
      </c>
    </row>
    <row r="1302" spans="1:5" x14ac:dyDescent="0.35">
      <c r="A1302" s="1" t="s">
        <v>63</v>
      </c>
      <c r="B1302">
        <v>6209500</v>
      </c>
      <c r="C1302" s="1">
        <v>45836</v>
      </c>
      <c r="D1302">
        <v>355</v>
      </c>
      <c r="E1302" t="s">
        <v>67</v>
      </c>
    </row>
    <row r="1303" spans="1:5" x14ac:dyDescent="0.35">
      <c r="A1303" s="1" t="s">
        <v>63</v>
      </c>
      <c r="B1303">
        <v>6209500</v>
      </c>
      <c r="C1303" s="1">
        <v>45837</v>
      </c>
      <c r="D1303">
        <v>390</v>
      </c>
      <c r="E1303" t="s">
        <v>67</v>
      </c>
    </row>
    <row r="1304" spans="1:5" x14ac:dyDescent="0.35">
      <c r="A1304" s="1" t="s">
        <v>63</v>
      </c>
      <c r="B1304">
        <v>6209500</v>
      </c>
      <c r="C1304" s="1">
        <v>45838</v>
      </c>
      <c r="D1304">
        <v>378</v>
      </c>
      <c r="E1304" t="s">
        <v>67</v>
      </c>
    </row>
    <row r="1305" spans="1:5" x14ac:dyDescent="0.35">
      <c r="A1305" s="1" t="s">
        <v>63</v>
      </c>
      <c r="B1305">
        <v>6209500</v>
      </c>
      <c r="C1305" s="1">
        <v>45839</v>
      </c>
      <c r="D1305">
        <v>370</v>
      </c>
      <c r="E1305" t="s">
        <v>67</v>
      </c>
    </row>
    <row r="1306" spans="1:5" x14ac:dyDescent="0.35">
      <c r="A1306" s="1" t="s">
        <v>63</v>
      </c>
      <c r="B1306">
        <v>6209500</v>
      </c>
      <c r="C1306" s="1">
        <v>45840</v>
      </c>
      <c r="D1306">
        <v>379</v>
      </c>
      <c r="E1306" t="s">
        <v>67</v>
      </c>
    </row>
    <row r="1307" spans="1:5" x14ac:dyDescent="0.35">
      <c r="A1307" s="1" t="s">
        <v>63</v>
      </c>
      <c r="B1307">
        <v>6209500</v>
      </c>
      <c r="C1307" s="1">
        <v>45841</v>
      </c>
      <c r="D1307">
        <v>397</v>
      </c>
      <c r="E1307" t="s">
        <v>67</v>
      </c>
    </row>
    <row r="1308" spans="1:5" x14ac:dyDescent="0.35">
      <c r="A1308" s="1" t="s">
        <v>63</v>
      </c>
      <c r="B1308">
        <v>6209500</v>
      </c>
      <c r="C1308" s="1">
        <v>45842</v>
      </c>
      <c r="D1308">
        <v>392</v>
      </c>
      <c r="E1308" t="s">
        <v>67</v>
      </c>
    </row>
    <row r="1309" spans="1:5" x14ac:dyDescent="0.35">
      <c r="A1309" s="1" t="s">
        <v>63</v>
      </c>
      <c r="B1309">
        <v>6209500</v>
      </c>
      <c r="C1309" s="1">
        <v>45843</v>
      </c>
      <c r="D1309">
        <v>381</v>
      </c>
      <c r="E1309" t="s">
        <v>67</v>
      </c>
    </row>
    <row r="1310" spans="1:5" x14ac:dyDescent="0.35">
      <c r="A1310" s="1" t="s">
        <v>63</v>
      </c>
      <c r="B1310">
        <v>6209500</v>
      </c>
      <c r="C1310" s="1">
        <v>45844</v>
      </c>
      <c r="D1310">
        <v>366</v>
      </c>
      <c r="E1310" t="s">
        <v>67</v>
      </c>
    </row>
    <row r="1311" spans="1:5" x14ac:dyDescent="0.35">
      <c r="A1311" s="1" t="s">
        <v>63</v>
      </c>
      <c r="B1311">
        <v>6209500</v>
      </c>
      <c r="C1311" s="1">
        <v>45845</v>
      </c>
      <c r="D1311">
        <v>356</v>
      </c>
      <c r="E1311" t="s">
        <v>67</v>
      </c>
    </row>
    <row r="1312" spans="1:5" x14ac:dyDescent="0.35">
      <c r="A1312" s="1" t="s">
        <v>63</v>
      </c>
      <c r="B1312">
        <v>6209500</v>
      </c>
      <c r="C1312" s="1">
        <v>45846</v>
      </c>
      <c r="D1312">
        <v>349</v>
      </c>
      <c r="E1312" t="s">
        <v>67</v>
      </c>
    </row>
    <row r="1313" spans="1:5" x14ac:dyDescent="0.35">
      <c r="A1313" s="1" t="s">
        <v>63</v>
      </c>
      <c r="B1313">
        <v>6209500</v>
      </c>
      <c r="C1313" s="1">
        <v>45847</v>
      </c>
      <c r="D1313">
        <v>346</v>
      </c>
      <c r="E1313" t="s">
        <v>67</v>
      </c>
    </row>
    <row r="1314" spans="1:5" x14ac:dyDescent="0.35">
      <c r="A1314" s="1" t="s">
        <v>63</v>
      </c>
      <c r="B1314">
        <v>6209500</v>
      </c>
      <c r="C1314" s="1">
        <v>45848</v>
      </c>
      <c r="D1314">
        <v>334</v>
      </c>
      <c r="E1314" t="s">
        <v>67</v>
      </c>
    </row>
    <row r="1315" spans="1:5" x14ac:dyDescent="0.35">
      <c r="A1315" s="1" t="s">
        <v>63</v>
      </c>
      <c r="B1315">
        <v>6209500</v>
      </c>
      <c r="C1315" s="1">
        <v>45849</v>
      </c>
      <c r="D1315">
        <v>339</v>
      </c>
      <c r="E1315" t="s">
        <v>67</v>
      </c>
    </row>
    <row r="1316" spans="1:5" x14ac:dyDescent="0.35">
      <c r="A1316" s="1" t="s">
        <v>63</v>
      </c>
      <c r="B1316">
        <v>6209500</v>
      </c>
      <c r="C1316" s="1">
        <v>45850</v>
      </c>
      <c r="D1316">
        <v>322</v>
      </c>
      <c r="E1316" t="s">
        <v>67</v>
      </c>
    </row>
    <row r="1317" spans="1:5" x14ac:dyDescent="0.35">
      <c r="A1317" s="1" t="s">
        <v>63</v>
      </c>
      <c r="B1317">
        <v>6209500</v>
      </c>
      <c r="C1317" s="1">
        <v>45851</v>
      </c>
      <c r="D1317">
        <v>314</v>
      </c>
      <c r="E1317" t="s">
        <v>67</v>
      </c>
    </row>
    <row r="1318" spans="1:5" x14ac:dyDescent="0.35">
      <c r="A1318" s="1" t="s">
        <v>63</v>
      </c>
      <c r="B1318">
        <v>6209500</v>
      </c>
      <c r="C1318" s="1">
        <v>45852</v>
      </c>
      <c r="D1318">
        <v>323</v>
      </c>
      <c r="E1318" t="s">
        <v>67</v>
      </c>
    </row>
    <row r="1319" spans="1:5" x14ac:dyDescent="0.35">
      <c r="A1319" s="1" t="s">
        <v>63</v>
      </c>
      <c r="B1319">
        <v>6209500</v>
      </c>
      <c r="C1319" s="1">
        <v>45853</v>
      </c>
      <c r="D1319">
        <v>338</v>
      </c>
      <c r="E1319" t="s">
        <v>67</v>
      </c>
    </row>
    <row r="1320" spans="1:5" x14ac:dyDescent="0.35">
      <c r="A1320" s="1" t="s">
        <v>63</v>
      </c>
      <c r="B1320">
        <v>6209500</v>
      </c>
      <c r="C1320" s="1">
        <v>45854</v>
      </c>
      <c r="D1320">
        <v>354</v>
      </c>
      <c r="E1320" t="s">
        <v>67</v>
      </c>
    </row>
    <row r="1321" spans="1:5" x14ac:dyDescent="0.35">
      <c r="A1321" s="1" t="s">
        <v>63</v>
      </c>
      <c r="B1321">
        <v>6209500</v>
      </c>
      <c r="C1321" s="1">
        <v>45855</v>
      </c>
      <c r="D1321">
        <v>328</v>
      </c>
      <c r="E1321" t="s">
        <v>67</v>
      </c>
    </row>
    <row r="1322" spans="1:5" x14ac:dyDescent="0.35">
      <c r="A1322" s="1" t="s">
        <v>63</v>
      </c>
      <c r="B1322">
        <v>6209500</v>
      </c>
      <c r="C1322" s="1">
        <v>45856</v>
      </c>
      <c r="D1322">
        <v>321</v>
      </c>
      <c r="E1322" t="s">
        <v>67</v>
      </c>
    </row>
    <row r="1323" spans="1:5" x14ac:dyDescent="0.35">
      <c r="A1323" s="1" t="s">
        <v>63</v>
      </c>
      <c r="B1323">
        <v>6209500</v>
      </c>
      <c r="C1323" s="1">
        <v>45857</v>
      </c>
      <c r="D1323">
        <v>315</v>
      </c>
      <c r="E1323" t="s">
        <v>67</v>
      </c>
    </row>
    <row r="1324" spans="1:5" x14ac:dyDescent="0.35">
      <c r="A1324" s="1" t="s">
        <v>63</v>
      </c>
      <c r="B1324">
        <v>6209500</v>
      </c>
      <c r="C1324" s="1">
        <v>45858</v>
      </c>
      <c r="D1324">
        <v>308</v>
      </c>
      <c r="E1324" t="s">
        <v>67</v>
      </c>
    </row>
    <row r="1325" spans="1:5" x14ac:dyDescent="0.35">
      <c r="A1325" s="1" t="s">
        <v>63</v>
      </c>
      <c r="B1325">
        <v>6209500</v>
      </c>
      <c r="C1325" s="1">
        <v>45859</v>
      </c>
      <c r="D1325">
        <v>302</v>
      </c>
      <c r="E1325" t="s">
        <v>67</v>
      </c>
    </row>
    <row r="1326" spans="1:5" x14ac:dyDescent="0.35">
      <c r="A1326" s="1" t="s">
        <v>63</v>
      </c>
      <c r="B1326">
        <v>6209500</v>
      </c>
      <c r="C1326" s="1">
        <v>45860</v>
      </c>
      <c r="D1326">
        <v>306</v>
      </c>
      <c r="E1326" t="s">
        <v>67</v>
      </c>
    </row>
    <row r="1327" spans="1:5" x14ac:dyDescent="0.35">
      <c r="A1327" s="1" t="s">
        <v>63</v>
      </c>
      <c r="B1327">
        <v>6209500</v>
      </c>
      <c r="C1327" s="1">
        <v>45861</v>
      </c>
      <c r="D1327">
        <v>302</v>
      </c>
      <c r="E1327" t="s">
        <v>67</v>
      </c>
    </row>
    <row r="1328" spans="1:5" x14ac:dyDescent="0.35">
      <c r="A1328" s="1" t="s">
        <v>63</v>
      </c>
      <c r="B1328">
        <v>6209500</v>
      </c>
      <c r="C1328" s="1">
        <v>45862</v>
      </c>
      <c r="D1328">
        <v>292</v>
      </c>
      <c r="E1328" t="s">
        <v>67</v>
      </c>
    </row>
    <row r="1329" spans="1:5" x14ac:dyDescent="0.35">
      <c r="A1329" s="1" t="s">
        <v>63</v>
      </c>
      <c r="B1329">
        <v>6209500</v>
      </c>
      <c r="C1329" s="1">
        <v>45863</v>
      </c>
      <c r="D1329">
        <v>286</v>
      </c>
      <c r="E1329" t="s">
        <v>67</v>
      </c>
    </row>
    <row r="1330" spans="1:5" x14ac:dyDescent="0.35">
      <c r="A1330" s="1" t="s">
        <v>63</v>
      </c>
      <c r="B1330">
        <v>6209500</v>
      </c>
      <c r="C1330" s="1">
        <v>45864</v>
      </c>
      <c r="D1330">
        <v>279</v>
      </c>
      <c r="E1330" t="s">
        <v>67</v>
      </c>
    </row>
    <row r="1331" spans="1:5" x14ac:dyDescent="0.35">
      <c r="A1331" s="1" t="s">
        <v>63</v>
      </c>
      <c r="B1331">
        <v>6209500</v>
      </c>
      <c r="C1331" s="1">
        <v>45865</v>
      </c>
      <c r="D1331">
        <v>271</v>
      </c>
      <c r="E1331" t="s">
        <v>67</v>
      </c>
    </row>
    <row r="1332" spans="1:5" x14ac:dyDescent="0.35">
      <c r="A1332" s="1" t="s">
        <v>63</v>
      </c>
      <c r="B1332">
        <v>6209500</v>
      </c>
      <c r="C1332" s="1">
        <v>45866</v>
      </c>
      <c r="D1332">
        <v>268</v>
      </c>
      <c r="E1332" t="s">
        <v>67</v>
      </c>
    </row>
    <row r="1333" spans="1:5" x14ac:dyDescent="0.35">
      <c r="A1333" s="1" t="s">
        <v>63</v>
      </c>
      <c r="B1333">
        <v>6209500</v>
      </c>
      <c r="C1333" s="1">
        <v>45867</v>
      </c>
      <c r="D1333">
        <v>270</v>
      </c>
      <c r="E1333" t="s">
        <v>67</v>
      </c>
    </row>
    <row r="1334" spans="1:5" x14ac:dyDescent="0.35">
      <c r="A1334" s="1" t="s">
        <v>63</v>
      </c>
      <c r="B1334">
        <v>6209500</v>
      </c>
      <c r="C1334" s="1">
        <v>45868</v>
      </c>
      <c r="D1334">
        <v>280</v>
      </c>
      <c r="E1334" t="s">
        <v>67</v>
      </c>
    </row>
    <row r="1335" spans="1:5" x14ac:dyDescent="0.35">
      <c r="A1335" s="1" t="s">
        <v>63</v>
      </c>
      <c r="B1335">
        <v>6209500</v>
      </c>
      <c r="C1335" s="1">
        <v>45869</v>
      </c>
      <c r="D1335">
        <v>277</v>
      </c>
      <c r="E1335" t="s">
        <v>67</v>
      </c>
    </row>
    <row r="1336" spans="1:5" x14ac:dyDescent="0.35">
      <c r="A1336" s="1" t="s">
        <v>63</v>
      </c>
      <c r="B1336">
        <v>6209500</v>
      </c>
      <c r="C1336" s="1">
        <v>45870</v>
      </c>
      <c r="D1336">
        <v>269</v>
      </c>
      <c r="E1336" t="s">
        <v>67</v>
      </c>
    </row>
    <row r="1337" spans="1:5" x14ac:dyDescent="0.35">
      <c r="A1337" s="1" t="s">
        <v>63</v>
      </c>
      <c r="B1337">
        <v>6209500</v>
      </c>
      <c r="C1337" s="1">
        <v>45871</v>
      </c>
      <c r="D1337">
        <v>262</v>
      </c>
      <c r="E1337" t="s">
        <v>67</v>
      </c>
    </row>
    <row r="1338" spans="1:5" x14ac:dyDescent="0.35">
      <c r="A1338" s="1" t="s">
        <v>63</v>
      </c>
      <c r="B1338">
        <v>6209500</v>
      </c>
      <c r="C1338" s="1">
        <v>45872</v>
      </c>
      <c r="D1338">
        <v>263</v>
      </c>
      <c r="E1338" t="s">
        <v>67</v>
      </c>
    </row>
    <row r="1339" spans="1:5" x14ac:dyDescent="0.35">
      <c r="A1339" s="1" t="s">
        <v>63</v>
      </c>
      <c r="B1339">
        <v>6209500</v>
      </c>
      <c r="C1339" s="1">
        <v>45873</v>
      </c>
      <c r="D1339">
        <v>267</v>
      </c>
      <c r="E1339" t="s">
        <v>67</v>
      </c>
    </row>
    <row r="1340" spans="1:5" x14ac:dyDescent="0.35">
      <c r="A1340" s="1" t="s">
        <v>63</v>
      </c>
      <c r="B1340">
        <v>6209500</v>
      </c>
      <c r="C1340" s="1">
        <v>45874</v>
      </c>
      <c r="D1340">
        <v>265</v>
      </c>
      <c r="E1340" t="s">
        <v>67</v>
      </c>
    </row>
    <row r="1341" spans="1:5" x14ac:dyDescent="0.35">
      <c r="A1341" s="1" t="s">
        <v>63</v>
      </c>
      <c r="B1341">
        <v>6209500</v>
      </c>
      <c r="C1341" s="1">
        <v>45875</v>
      </c>
      <c r="D1341">
        <v>253</v>
      </c>
      <c r="E1341" t="s">
        <v>67</v>
      </c>
    </row>
    <row r="1342" spans="1:5" x14ac:dyDescent="0.35">
      <c r="A1342" s="1" t="s">
        <v>63</v>
      </c>
      <c r="B1342">
        <v>6209500</v>
      </c>
      <c r="C1342" s="1">
        <v>45876</v>
      </c>
      <c r="D1342">
        <v>248</v>
      </c>
      <c r="E1342" t="s">
        <v>67</v>
      </c>
    </row>
    <row r="1343" spans="1:5" x14ac:dyDescent="0.35">
      <c r="A1343" s="1" t="s">
        <v>63</v>
      </c>
      <c r="B1343">
        <v>6209500</v>
      </c>
      <c r="C1343" s="1">
        <v>45877</v>
      </c>
      <c r="D1343">
        <v>241</v>
      </c>
      <c r="E1343" t="s">
        <v>67</v>
      </c>
    </row>
    <row r="1344" spans="1:5" x14ac:dyDescent="0.35">
      <c r="A1344" s="1" t="s">
        <v>63</v>
      </c>
      <c r="B1344">
        <v>6209500</v>
      </c>
      <c r="C1344" s="1">
        <v>45878</v>
      </c>
      <c r="D1344">
        <v>251</v>
      </c>
      <c r="E1344" t="s">
        <v>67</v>
      </c>
    </row>
    <row r="1345" spans="1:5" x14ac:dyDescent="0.35">
      <c r="A1345" s="1" t="s">
        <v>63</v>
      </c>
      <c r="B1345">
        <v>6209500</v>
      </c>
      <c r="C1345" s="1">
        <v>45879</v>
      </c>
      <c r="D1345">
        <v>306</v>
      </c>
      <c r="E1345" t="s">
        <v>67</v>
      </c>
    </row>
    <row r="1346" spans="1:5" x14ac:dyDescent="0.35">
      <c r="A1346" s="1" t="s">
        <v>63</v>
      </c>
      <c r="B1346">
        <v>6209500</v>
      </c>
      <c r="C1346" s="1">
        <v>45880</v>
      </c>
      <c r="D1346">
        <v>299</v>
      </c>
      <c r="E1346" t="s">
        <v>67</v>
      </c>
    </row>
    <row r="1347" spans="1:5" x14ac:dyDescent="0.35">
      <c r="A1347" s="1" t="s">
        <v>63</v>
      </c>
      <c r="B1347">
        <v>6209500</v>
      </c>
      <c r="C1347" s="1">
        <v>45881</v>
      </c>
      <c r="D1347">
        <v>290</v>
      </c>
      <c r="E1347" t="s">
        <v>67</v>
      </c>
    </row>
    <row r="1348" spans="1:5" x14ac:dyDescent="0.35">
      <c r="A1348" s="1" t="s">
        <v>63</v>
      </c>
      <c r="B1348">
        <v>6209500</v>
      </c>
      <c r="C1348" s="1">
        <v>45882</v>
      </c>
      <c r="D1348">
        <v>276</v>
      </c>
      <c r="E1348" t="s">
        <v>67</v>
      </c>
    </row>
    <row r="1349" spans="1:5" x14ac:dyDescent="0.35">
      <c r="A1349" s="1" t="s">
        <v>63</v>
      </c>
      <c r="B1349">
        <v>6209500</v>
      </c>
      <c r="C1349" s="1">
        <v>45883</v>
      </c>
      <c r="D1349">
        <v>255</v>
      </c>
      <c r="E1349" t="s">
        <v>67</v>
      </c>
    </row>
    <row r="1350" spans="1:5" x14ac:dyDescent="0.35">
      <c r="A1350" s="1" t="s">
        <v>63</v>
      </c>
      <c r="B1350">
        <v>6209500</v>
      </c>
      <c r="C1350" s="1">
        <v>45884</v>
      </c>
      <c r="D1350">
        <v>236</v>
      </c>
      <c r="E1350" t="s">
        <v>67</v>
      </c>
    </row>
    <row r="1351" spans="1:5" x14ac:dyDescent="0.35">
      <c r="A1351" s="1" t="s">
        <v>63</v>
      </c>
      <c r="B1351">
        <v>6209500</v>
      </c>
      <c r="C1351" s="1">
        <v>45885</v>
      </c>
      <c r="D1351">
        <v>234</v>
      </c>
      <c r="E1351" t="s">
        <v>67</v>
      </c>
    </row>
    <row r="1352" spans="1:5" x14ac:dyDescent="0.35">
      <c r="A1352" s="1" t="s">
        <v>63</v>
      </c>
      <c r="B1352">
        <v>6209500</v>
      </c>
      <c r="C1352" s="1">
        <v>45886</v>
      </c>
      <c r="D1352">
        <v>230</v>
      </c>
      <c r="E1352" t="s">
        <v>67</v>
      </c>
    </row>
    <row r="1353" spans="1:5" x14ac:dyDescent="0.35">
      <c r="A1353" s="1" t="s">
        <v>63</v>
      </c>
      <c r="B1353">
        <v>6209500</v>
      </c>
      <c r="C1353" s="1">
        <v>45887</v>
      </c>
      <c r="D1353">
        <v>219</v>
      </c>
      <c r="E1353" t="s">
        <v>67</v>
      </c>
    </row>
    <row r="1354" spans="1:5" x14ac:dyDescent="0.35">
      <c r="A1354" s="1" t="s">
        <v>63</v>
      </c>
      <c r="B1354">
        <v>6209500</v>
      </c>
      <c r="C1354" s="1">
        <v>45888</v>
      </c>
      <c r="D1354">
        <v>201</v>
      </c>
      <c r="E1354" t="s">
        <v>67</v>
      </c>
    </row>
    <row r="1355" spans="1:5" x14ac:dyDescent="0.35">
      <c r="A1355" s="1" t="s">
        <v>63</v>
      </c>
      <c r="B1355">
        <v>6209500</v>
      </c>
      <c r="C1355" s="1">
        <v>45889</v>
      </c>
      <c r="D1355">
        <v>184</v>
      </c>
      <c r="E1355" t="s">
        <v>67</v>
      </c>
    </row>
    <row r="1356" spans="1:5" x14ac:dyDescent="0.35">
      <c r="A1356" s="1" t="s">
        <v>63</v>
      </c>
      <c r="B1356">
        <v>6209500</v>
      </c>
      <c r="C1356" s="1">
        <v>45890</v>
      </c>
      <c r="D1356">
        <v>169</v>
      </c>
      <c r="E1356" t="s">
        <v>67</v>
      </c>
    </row>
    <row r="1357" spans="1:5" x14ac:dyDescent="0.35">
      <c r="A1357" s="1" t="s">
        <v>63</v>
      </c>
      <c r="B1357">
        <v>6209500</v>
      </c>
      <c r="C1357" s="1">
        <v>45891</v>
      </c>
      <c r="D1357">
        <v>165</v>
      </c>
      <c r="E1357" t="s">
        <v>67</v>
      </c>
    </row>
    <row r="1358" spans="1:5" x14ac:dyDescent="0.35">
      <c r="A1358" s="1" t="s">
        <v>63</v>
      </c>
      <c r="B1358">
        <v>6209500</v>
      </c>
      <c r="C1358" s="1">
        <v>45892</v>
      </c>
      <c r="D1358">
        <v>160</v>
      </c>
      <c r="E1358" t="s">
        <v>67</v>
      </c>
    </row>
    <row r="1359" spans="1:5" x14ac:dyDescent="0.35">
      <c r="A1359" s="1" t="s">
        <v>63</v>
      </c>
      <c r="B1359">
        <v>6209500</v>
      </c>
      <c r="C1359" s="1">
        <v>45893</v>
      </c>
      <c r="D1359">
        <v>158</v>
      </c>
      <c r="E1359" t="s">
        <v>67</v>
      </c>
    </row>
    <row r="1360" spans="1:5" x14ac:dyDescent="0.35">
      <c r="A1360" s="1" t="s">
        <v>63</v>
      </c>
      <c r="B1360">
        <v>6209500</v>
      </c>
      <c r="C1360" s="1">
        <v>45894</v>
      </c>
      <c r="D1360">
        <v>159</v>
      </c>
      <c r="E1360" t="s">
        <v>67</v>
      </c>
    </row>
    <row r="1361" spans="1:5" x14ac:dyDescent="0.35">
      <c r="A1361" s="1" t="s">
        <v>63</v>
      </c>
      <c r="B1361">
        <v>6209500</v>
      </c>
      <c r="C1361" s="1">
        <v>45895</v>
      </c>
      <c r="D1361">
        <v>148</v>
      </c>
      <c r="E1361" t="s">
        <v>67</v>
      </c>
    </row>
    <row r="1362" spans="1:5" x14ac:dyDescent="0.35">
      <c r="A1362" s="1" t="s">
        <v>63</v>
      </c>
      <c r="B1362">
        <v>6209500</v>
      </c>
      <c r="C1362" s="1">
        <v>45896</v>
      </c>
      <c r="D1362">
        <v>146</v>
      </c>
      <c r="E1362" t="s">
        <v>67</v>
      </c>
    </row>
    <row r="1363" spans="1:5" x14ac:dyDescent="0.35">
      <c r="A1363" s="1" t="s">
        <v>63</v>
      </c>
      <c r="B1363">
        <v>6209500</v>
      </c>
      <c r="C1363" s="1">
        <v>45897</v>
      </c>
      <c r="D1363">
        <v>147</v>
      </c>
      <c r="E1363" t="s">
        <v>67</v>
      </c>
    </row>
    <row r="1364" spans="1:5" x14ac:dyDescent="0.35">
      <c r="A1364" s="1" t="s">
        <v>63</v>
      </c>
      <c r="B1364">
        <v>6209500</v>
      </c>
      <c r="C1364" s="1">
        <v>45898</v>
      </c>
      <c r="D1364">
        <v>148</v>
      </c>
      <c r="E1364" t="s">
        <v>67</v>
      </c>
    </row>
    <row r="1365" spans="1:5" x14ac:dyDescent="0.35">
      <c r="A1365" s="1" t="s">
        <v>63</v>
      </c>
      <c r="B1365">
        <v>6209500</v>
      </c>
      <c r="C1365" s="1">
        <v>45899</v>
      </c>
      <c r="D1365">
        <v>148</v>
      </c>
      <c r="E1365" t="s">
        <v>67</v>
      </c>
    </row>
    <row r="1366" spans="1:5" x14ac:dyDescent="0.35">
      <c r="A1366" s="1" t="s">
        <v>63</v>
      </c>
      <c r="B1366">
        <v>6209500</v>
      </c>
      <c r="C1366" s="1">
        <v>45900</v>
      </c>
      <c r="D1366">
        <v>143</v>
      </c>
      <c r="E1366" t="s">
        <v>67</v>
      </c>
    </row>
    <row r="1367" spans="1:5" x14ac:dyDescent="0.35">
      <c r="A1367" s="1" t="s">
        <v>63</v>
      </c>
      <c r="B1367">
        <v>6209500</v>
      </c>
      <c r="C1367" s="1">
        <v>45901</v>
      </c>
      <c r="D1367">
        <v>141</v>
      </c>
      <c r="E1367" t="s">
        <v>67</v>
      </c>
    </row>
    <row r="1368" spans="1:5" x14ac:dyDescent="0.35">
      <c r="A1368" s="1" t="s">
        <v>63</v>
      </c>
      <c r="B1368">
        <v>6209500</v>
      </c>
      <c r="C1368" s="1">
        <v>45902</v>
      </c>
      <c r="D1368">
        <v>142</v>
      </c>
      <c r="E1368" t="s">
        <v>67</v>
      </c>
    </row>
    <row r="1369" spans="1:5" x14ac:dyDescent="0.35">
      <c r="A1369" s="1" t="s">
        <v>63</v>
      </c>
      <c r="B1369">
        <v>6209500</v>
      </c>
      <c r="C1369" s="1">
        <v>45903</v>
      </c>
      <c r="D1369">
        <v>137</v>
      </c>
      <c r="E1369" t="s">
        <v>67</v>
      </c>
    </row>
    <row r="1370" spans="1:5" x14ac:dyDescent="0.35">
      <c r="A1370" s="1" t="s">
        <v>63</v>
      </c>
      <c r="B1370">
        <v>6209500</v>
      </c>
      <c r="C1370" s="1">
        <v>45904</v>
      </c>
      <c r="D1370">
        <v>135</v>
      </c>
      <c r="E1370" t="s">
        <v>67</v>
      </c>
    </row>
    <row r="1371" spans="1:5" x14ac:dyDescent="0.35">
      <c r="A1371" s="1" t="s">
        <v>63</v>
      </c>
      <c r="B1371">
        <v>6209500</v>
      </c>
      <c r="C1371" s="1">
        <v>45905</v>
      </c>
      <c r="D1371">
        <v>134</v>
      </c>
      <c r="E1371" t="s">
        <v>67</v>
      </c>
    </row>
    <row r="1372" spans="1:5" x14ac:dyDescent="0.35">
      <c r="A1372" s="1" t="s">
        <v>63</v>
      </c>
      <c r="B1372">
        <v>6209500</v>
      </c>
      <c r="C1372" s="1">
        <v>45906</v>
      </c>
      <c r="D1372">
        <v>131</v>
      </c>
      <c r="E1372" t="s">
        <v>67</v>
      </c>
    </row>
    <row r="1373" spans="1:5" x14ac:dyDescent="0.35">
      <c r="A1373" s="1" t="s">
        <v>63</v>
      </c>
      <c r="B1373">
        <v>6209500</v>
      </c>
      <c r="C1373" s="1">
        <v>45907</v>
      </c>
      <c r="D1373">
        <v>129</v>
      </c>
      <c r="E1373" t="s">
        <v>67</v>
      </c>
    </row>
    <row r="1374" spans="1:5" x14ac:dyDescent="0.35">
      <c r="A1374" s="1" t="s">
        <v>63</v>
      </c>
      <c r="B1374">
        <v>6209500</v>
      </c>
      <c r="C1374" s="1">
        <v>45908</v>
      </c>
      <c r="D1374">
        <v>127</v>
      </c>
      <c r="E1374" t="s">
        <v>67</v>
      </c>
    </row>
    <row r="1375" spans="1:5" x14ac:dyDescent="0.35">
      <c r="A1375" s="1" t="s">
        <v>63</v>
      </c>
      <c r="B1375">
        <v>6209500</v>
      </c>
      <c r="C1375" s="1">
        <v>45909</v>
      </c>
      <c r="D1375">
        <v>126</v>
      </c>
      <c r="E1375" t="s">
        <v>67</v>
      </c>
    </row>
    <row r="1376" spans="1:5" x14ac:dyDescent="0.35">
      <c r="A1376" s="1" t="s">
        <v>63</v>
      </c>
      <c r="B1376">
        <v>6209500</v>
      </c>
      <c r="C1376" s="1">
        <v>45910</v>
      </c>
      <c r="D1376">
        <v>124</v>
      </c>
      <c r="E1376" t="s">
        <v>67</v>
      </c>
    </row>
    <row r="1377" spans="1:5" x14ac:dyDescent="0.35">
      <c r="A1377" t="s">
        <v>63</v>
      </c>
      <c r="B1377">
        <v>6209500</v>
      </c>
      <c r="C1377" s="1">
        <v>45911</v>
      </c>
      <c r="D1377">
        <v>133</v>
      </c>
      <c r="E1377" t="s">
        <v>67</v>
      </c>
    </row>
    <row r="1378" spans="1:5" x14ac:dyDescent="0.35">
      <c r="A1378" t="s">
        <v>63</v>
      </c>
      <c r="B1378">
        <v>6209500</v>
      </c>
      <c r="C1378" s="1">
        <v>45912</v>
      </c>
      <c r="D1378">
        <v>133</v>
      </c>
      <c r="E1378" t="s">
        <v>67</v>
      </c>
    </row>
    <row r="1379" spans="1:5" x14ac:dyDescent="0.35">
      <c r="A1379" t="s">
        <v>63</v>
      </c>
      <c r="B1379">
        <v>6209500</v>
      </c>
      <c r="C1379" s="1">
        <v>45913</v>
      </c>
      <c r="D1379">
        <v>134</v>
      </c>
      <c r="E1379" t="s">
        <v>67</v>
      </c>
    </row>
    <row r="1380" spans="1:5" x14ac:dyDescent="0.35">
      <c r="A1380" t="s">
        <v>63</v>
      </c>
      <c r="B1380">
        <v>6209500</v>
      </c>
      <c r="C1380" s="1">
        <v>45914</v>
      </c>
      <c r="D1380">
        <v>128</v>
      </c>
      <c r="E1380" t="s">
        <v>67</v>
      </c>
    </row>
    <row r="1381" spans="1:5" x14ac:dyDescent="0.35">
      <c r="A1381" t="s">
        <v>63</v>
      </c>
      <c r="B1381">
        <v>6209500</v>
      </c>
      <c r="C1381" s="1">
        <v>45915</v>
      </c>
      <c r="D1381">
        <v>125</v>
      </c>
      <c r="E1381" t="s">
        <v>67</v>
      </c>
    </row>
    <row r="1382" spans="1:5" x14ac:dyDescent="0.35">
      <c r="A1382" t="s">
        <v>63</v>
      </c>
      <c r="B1382">
        <v>6209500</v>
      </c>
      <c r="C1382" s="1">
        <v>45916</v>
      </c>
      <c r="D1382">
        <v>125</v>
      </c>
      <c r="E1382" t="s">
        <v>67</v>
      </c>
    </row>
    <row r="1383" spans="1:5" x14ac:dyDescent="0.35">
      <c r="A1383" t="s">
        <v>63</v>
      </c>
      <c r="B1383">
        <v>6209500</v>
      </c>
      <c r="C1383" s="1">
        <v>45917</v>
      </c>
      <c r="D1383">
        <v>123</v>
      </c>
      <c r="E1383" t="s">
        <v>67</v>
      </c>
    </row>
    <row r="1384" spans="1:5" x14ac:dyDescent="0.35">
      <c r="A1384" t="s">
        <v>63</v>
      </c>
      <c r="B1384">
        <v>6209500</v>
      </c>
      <c r="C1384" s="1">
        <v>45918</v>
      </c>
      <c r="D1384">
        <v>117</v>
      </c>
      <c r="E1384" t="s">
        <v>67</v>
      </c>
    </row>
    <row r="1385" spans="1:5" x14ac:dyDescent="0.35">
      <c r="A1385" t="s">
        <v>63</v>
      </c>
      <c r="B1385">
        <v>6209500</v>
      </c>
      <c r="C1385" s="1">
        <v>45919</v>
      </c>
      <c r="D1385">
        <v>114</v>
      </c>
      <c r="E1385" t="s">
        <v>67</v>
      </c>
    </row>
    <row r="1386" spans="1:5" x14ac:dyDescent="0.35">
      <c r="A1386" t="s">
        <v>63</v>
      </c>
      <c r="B1386">
        <v>6209500</v>
      </c>
      <c r="C1386" s="1">
        <v>45920</v>
      </c>
      <c r="D1386">
        <v>112</v>
      </c>
      <c r="E1386" t="s">
        <v>67</v>
      </c>
    </row>
    <row r="1387" spans="1:5" x14ac:dyDescent="0.35">
      <c r="A1387" t="s">
        <v>63</v>
      </c>
      <c r="B1387">
        <v>6209500</v>
      </c>
      <c r="C1387" s="1">
        <v>45921</v>
      </c>
      <c r="D1387">
        <v>110</v>
      </c>
      <c r="E1387" t="s">
        <v>67</v>
      </c>
    </row>
    <row r="1388" spans="1:5" x14ac:dyDescent="0.35">
      <c r="A1388" t="s">
        <v>63</v>
      </c>
      <c r="B1388">
        <v>6209500</v>
      </c>
      <c r="C1388" s="1">
        <v>45922</v>
      </c>
      <c r="D1388">
        <v>115</v>
      </c>
      <c r="E1388" t="s">
        <v>67</v>
      </c>
    </row>
    <row r="1389" spans="1:5" x14ac:dyDescent="0.35">
      <c r="A1389" t="s">
        <v>63</v>
      </c>
      <c r="B1389">
        <v>6209500</v>
      </c>
      <c r="C1389" s="1">
        <v>45923</v>
      </c>
      <c r="D1389">
        <v>112</v>
      </c>
      <c r="E1389" t="s">
        <v>67</v>
      </c>
    </row>
    <row r="1390" spans="1:5" x14ac:dyDescent="0.35">
      <c r="A1390" t="s">
        <v>63</v>
      </c>
      <c r="B1390">
        <v>6209500</v>
      </c>
      <c r="C1390" s="1">
        <v>45924</v>
      </c>
      <c r="D1390">
        <v>107</v>
      </c>
      <c r="E1390" t="s">
        <v>67</v>
      </c>
    </row>
    <row r="1391" spans="1:5" x14ac:dyDescent="0.35">
      <c r="A1391" t="s">
        <v>63</v>
      </c>
      <c r="B1391">
        <v>6209500</v>
      </c>
      <c r="C1391" s="1">
        <v>45925</v>
      </c>
      <c r="D1391">
        <v>103</v>
      </c>
      <c r="E1391" t="s">
        <v>67</v>
      </c>
    </row>
    <row r="1392" spans="1:5" x14ac:dyDescent="0.35">
      <c r="A1392" t="s">
        <v>63</v>
      </c>
      <c r="B1392">
        <v>6209500</v>
      </c>
      <c r="C1392" s="1">
        <v>45926</v>
      </c>
      <c r="D1392">
        <v>101</v>
      </c>
      <c r="E1392" t="s">
        <v>67</v>
      </c>
    </row>
    <row r="1393" spans="1:5" x14ac:dyDescent="0.35">
      <c r="A1393" t="s">
        <v>63</v>
      </c>
      <c r="B1393">
        <v>6209500</v>
      </c>
      <c r="C1393" s="1">
        <v>45927</v>
      </c>
      <c r="D1393">
        <v>99.2</v>
      </c>
      <c r="E1393" t="s">
        <v>67</v>
      </c>
    </row>
    <row r="1394" spans="1:5" x14ac:dyDescent="0.35">
      <c r="A1394" t="s">
        <v>63</v>
      </c>
      <c r="B1394">
        <v>6209500</v>
      </c>
      <c r="C1394" s="1">
        <v>45928</v>
      </c>
      <c r="D1394">
        <v>97</v>
      </c>
      <c r="E1394" t="s">
        <v>67</v>
      </c>
    </row>
    <row r="1395" spans="1:5" x14ac:dyDescent="0.35">
      <c r="A1395" t="s">
        <v>63</v>
      </c>
      <c r="B1395">
        <v>6209500</v>
      </c>
      <c r="C1395" s="1">
        <v>45929</v>
      </c>
      <c r="D1395">
        <v>93.8</v>
      </c>
      <c r="E1395" t="s">
        <v>67</v>
      </c>
    </row>
    <row r="1396" spans="1:5" x14ac:dyDescent="0.35">
      <c r="A1396" t="s">
        <v>63</v>
      </c>
      <c r="B1396">
        <v>6209500</v>
      </c>
      <c r="C1396" s="1">
        <v>45930</v>
      </c>
      <c r="D1396">
        <v>73.7</v>
      </c>
      <c r="E1396" t="s">
        <v>67</v>
      </c>
    </row>
    <row r="1397" spans="1:5" x14ac:dyDescent="0.35">
      <c r="A1397" t="s">
        <v>63</v>
      </c>
      <c r="B1397">
        <v>6209500</v>
      </c>
      <c r="C1397" s="1">
        <v>45931</v>
      </c>
      <c r="D1397">
        <v>70.8</v>
      </c>
      <c r="E1397" t="s">
        <v>67</v>
      </c>
    </row>
    <row r="1398" spans="1:5" x14ac:dyDescent="0.35">
      <c r="A1398" t="s">
        <v>63</v>
      </c>
      <c r="B1398">
        <v>6209500</v>
      </c>
      <c r="C1398" s="1">
        <v>45932</v>
      </c>
      <c r="D1398">
        <v>68.8</v>
      </c>
      <c r="E1398" t="s">
        <v>67</v>
      </c>
    </row>
    <row r="1399" spans="1:5" x14ac:dyDescent="0.35">
      <c r="A1399" t="s">
        <v>63</v>
      </c>
      <c r="B1399">
        <v>6209500</v>
      </c>
      <c r="C1399" s="1">
        <v>45933</v>
      </c>
      <c r="D1399">
        <v>66</v>
      </c>
      <c r="E1399" t="s">
        <v>67</v>
      </c>
    </row>
    <row r="1400" spans="1:5" x14ac:dyDescent="0.35">
      <c r="A1400" t="s">
        <v>63</v>
      </c>
      <c r="B1400">
        <v>6209500</v>
      </c>
      <c r="C1400" s="1">
        <v>45934</v>
      </c>
      <c r="D1400">
        <v>72.400000000000006</v>
      </c>
      <c r="E1400" t="s">
        <v>67</v>
      </c>
    </row>
    <row r="1401" spans="1:5" x14ac:dyDescent="0.35">
      <c r="A1401" t="s">
        <v>63</v>
      </c>
      <c r="B1401">
        <v>6209500</v>
      </c>
      <c r="C1401" s="1">
        <v>45935</v>
      </c>
      <c r="D1401">
        <v>75.900000000000006</v>
      </c>
      <c r="E1401" t="s">
        <v>67</v>
      </c>
    </row>
    <row r="1402" spans="1:5" x14ac:dyDescent="0.35">
      <c r="A1402" t="s">
        <v>63</v>
      </c>
      <c r="B1402">
        <v>6209500</v>
      </c>
      <c r="C1402" s="1">
        <v>45936</v>
      </c>
      <c r="D1402">
        <v>72.599999999999994</v>
      </c>
      <c r="E1402" t="s">
        <v>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400F-9A08-478C-984E-28F5CD54D826}">
  <dimension ref="A1:B12"/>
  <sheetViews>
    <sheetView workbookViewId="0">
      <selection activeCell="H30" sqref="H30"/>
    </sheetView>
  </sheetViews>
  <sheetFormatPr defaultRowHeight="14.5" x14ac:dyDescent="0.35"/>
  <cols>
    <col min="1" max="2" width="30.08984375" bestFit="1" customWidth="1"/>
    <col min="3" max="3" width="10.36328125" bestFit="1" customWidth="1"/>
    <col min="9" max="9" width="30.08984375" bestFit="1" customWidth="1"/>
    <col min="10" max="10" width="5.6328125" bestFit="1" customWidth="1"/>
  </cols>
  <sheetData>
    <row r="1" spans="1:2" x14ac:dyDescent="0.35">
      <c r="A1" t="s">
        <v>0</v>
      </c>
      <c r="B1" t="s">
        <v>21</v>
      </c>
    </row>
    <row r="2" spans="1:2" x14ac:dyDescent="0.35">
      <c r="A2" t="s">
        <v>9</v>
      </c>
      <c r="B2">
        <v>5</v>
      </c>
    </row>
    <row r="3" spans="1:2" x14ac:dyDescent="0.35">
      <c r="A3" t="s">
        <v>12</v>
      </c>
      <c r="B3">
        <v>8</v>
      </c>
    </row>
    <row r="4" spans="1:2" x14ac:dyDescent="0.35">
      <c r="A4" t="s">
        <v>15</v>
      </c>
      <c r="B4">
        <v>11</v>
      </c>
    </row>
    <row r="5" spans="1:2" x14ac:dyDescent="0.35">
      <c r="A5" t="s">
        <v>8</v>
      </c>
      <c r="B5">
        <v>4</v>
      </c>
    </row>
    <row r="6" spans="1:2" x14ac:dyDescent="0.35">
      <c r="A6" t="s">
        <v>11</v>
      </c>
      <c r="B6">
        <v>7</v>
      </c>
    </row>
    <row r="7" spans="1:2" x14ac:dyDescent="0.35">
      <c r="A7" t="s">
        <v>5</v>
      </c>
      <c r="B7">
        <v>1</v>
      </c>
    </row>
    <row r="8" spans="1:2" x14ac:dyDescent="0.35">
      <c r="A8" t="s">
        <v>13</v>
      </c>
      <c r="B8">
        <v>9</v>
      </c>
    </row>
    <row r="9" spans="1:2" x14ac:dyDescent="0.35">
      <c r="A9" t="s">
        <v>10</v>
      </c>
      <c r="B9">
        <v>6</v>
      </c>
    </row>
    <row r="10" spans="1:2" x14ac:dyDescent="0.35">
      <c r="A10" t="s">
        <v>14</v>
      </c>
      <c r="B10">
        <v>10</v>
      </c>
    </row>
    <row r="11" spans="1:2" x14ac:dyDescent="0.35">
      <c r="A11" t="s">
        <v>7</v>
      </c>
      <c r="B11">
        <v>3</v>
      </c>
    </row>
    <row r="12" spans="1:2" x14ac:dyDescent="0.35">
      <c r="A12" t="s">
        <v>6</v>
      </c>
      <c r="B12"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83D2-E47E-4DFA-82A3-76954061DFA3}">
  <dimension ref="A1:D15"/>
  <sheetViews>
    <sheetView workbookViewId="0">
      <selection activeCell="J30" sqref="J30"/>
    </sheetView>
  </sheetViews>
  <sheetFormatPr defaultRowHeight="14.5" x14ac:dyDescent="0.35"/>
  <cols>
    <col min="1" max="1" width="25.08984375" bestFit="1" customWidth="1"/>
    <col min="2" max="2" width="14.90625" bestFit="1" customWidth="1"/>
    <col min="3" max="3" width="14.08984375" bestFit="1" customWidth="1"/>
    <col min="4" max="4" width="19.08984375" bestFit="1" customWidth="1"/>
  </cols>
  <sheetData>
    <row r="1" spans="1:4" x14ac:dyDescent="0.35">
      <c r="A1" s="4" t="s">
        <v>73</v>
      </c>
      <c r="B1" s="5" t="s">
        <v>74</v>
      </c>
      <c r="C1" s="5" t="s">
        <v>75</v>
      </c>
      <c r="D1" s="4" t="s">
        <v>76</v>
      </c>
    </row>
    <row r="2" spans="1:4" x14ac:dyDescent="0.35">
      <c r="A2" t="s">
        <v>77</v>
      </c>
      <c r="B2" s="6">
        <v>44562</v>
      </c>
      <c r="C2" s="6">
        <v>45917</v>
      </c>
      <c r="D2">
        <v>1</v>
      </c>
    </row>
    <row r="3" spans="1:4" x14ac:dyDescent="0.35">
      <c r="A3" t="s">
        <v>78</v>
      </c>
      <c r="B3" s="6">
        <v>45292</v>
      </c>
      <c r="C3" s="6">
        <v>45657</v>
      </c>
      <c r="D3">
        <v>1</v>
      </c>
    </row>
    <row r="4" spans="1:4" x14ac:dyDescent="0.35">
      <c r="A4" t="s">
        <v>79</v>
      </c>
      <c r="B4" s="6">
        <v>44683</v>
      </c>
      <c r="C4" s="6">
        <v>45592</v>
      </c>
      <c r="D4">
        <v>11</v>
      </c>
    </row>
    <row r="5" spans="1:4" x14ac:dyDescent="0.35">
      <c r="A5" t="s">
        <v>80</v>
      </c>
      <c r="B5" s="6">
        <v>44683</v>
      </c>
      <c r="C5" s="6">
        <v>45592</v>
      </c>
      <c r="D5">
        <v>11</v>
      </c>
    </row>
    <row r="6" spans="1:4" x14ac:dyDescent="0.35">
      <c r="A6" t="s">
        <v>81</v>
      </c>
      <c r="B6" s="6">
        <v>44683</v>
      </c>
      <c r="C6" s="6">
        <v>45592</v>
      </c>
      <c r="D6">
        <v>11</v>
      </c>
    </row>
    <row r="7" spans="1:4" x14ac:dyDescent="0.35">
      <c r="A7" t="s">
        <v>82</v>
      </c>
      <c r="B7" s="6">
        <v>44683</v>
      </c>
      <c r="C7" s="6">
        <v>45592</v>
      </c>
      <c r="D7">
        <v>1</v>
      </c>
    </row>
    <row r="8" spans="1:4" x14ac:dyDescent="0.35">
      <c r="A8" t="s">
        <v>83</v>
      </c>
      <c r="B8" s="6">
        <v>44683</v>
      </c>
      <c r="C8" s="6">
        <v>45592</v>
      </c>
      <c r="D8">
        <v>1</v>
      </c>
    </row>
    <row r="9" spans="1:4" x14ac:dyDescent="0.35">
      <c r="A9" t="s">
        <v>84</v>
      </c>
      <c r="B9" s="6">
        <v>44683</v>
      </c>
      <c r="C9" s="6">
        <v>45592</v>
      </c>
      <c r="D9">
        <v>11</v>
      </c>
    </row>
    <row r="10" spans="1:4" x14ac:dyDescent="0.35">
      <c r="A10" t="s">
        <v>85</v>
      </c>
      <c r="B10" s="6">
        <v>45039</v>
      </c>
      <c r="C10" s="6">
        <v>45592</v>
      </c>
      <c r="D10">
        <v>11</v>
      </c>
    </row>
    <row r="11" spans="1:4" x14ac:dyDescent="0.35">
      <c r="A11" t="s">
        <v>86</v>
      </c>
      <c r="B11" s="6">
        <v>45039</v>
      </c>
      <c r="C11" s="6">
        <v>45592</v>
      </c>
      <c r="D11">
        <v>11</v>
      </c>
    </row>
    <row r="12" spans="1:4" x14ac:dyDescent="0.35">
      <c r="A12" t="s">
        <v>87</v>
      </c>
      <c r="B12" s="6">
        <v>45039</v>
      </c>
      <c r="C12" s="6">
        <v>45592</v>
      </c>
      <c r="D12">
        <v>11</v>
      </c>
    </row>
    <row r="13" spans="1:4" x14ac:dyDescent="0.35">
      <c r="A13" t="s">
        <v>88</v>
      </c>
      <c r="B13" s="6">
        <v>45074</v>
      </c>
      <c r="C13" s="6">
        <v>45592</v>
      </c>
      <c r="D13">
        <v>11</v>
      </c>
    </row>
    <row r="14" spans="1:4" x14ac:dyDescent="0.35">
      <c r="A14" t="s">
        <v>89</v>
      </c>
      <c r="B14" s="6">
        <v>45074</v>
      </c>
      <c r="C14" s="6">
        <v>45592</v>
      </c>
      <c r="D14">
        <v>11</v>
      </c>
    </row>
    <row r="15" spans="1:4" x14ac:dyDescent="0.35">
      <c r="A15" t="s">
        <v>90</v>
      </c>
      <c r="B15" s="6">
        <v>45074</v>
      </c>
      <c r="C15" s="6">
        <v>45592</v>
      </c>
      <c r="D15">
        <v>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5FB26-3E53-4E87-A071-FE72DE270DF9}">
  <dimension ref="A1:AA218"/>
  <sheetViews>
    <sheetView workbookViewId="0">
      <selection activeCell="G18" sqref="G18"/>
    </sheetView>
  </sheetViews>
  <sheetFormatPr defaultRowHeight="14.5" x14ac:dyDescent="0.35"/>
  <cols>
    <col min="1" max="1" width="4.54296875" customWidth="1"/>
    <col min="2" max="2" width="30.08984375" bestFit="1" customWidth="1"/>
    <col min="3" max="3" width="10.36328125" bestFit="1" customWidth="1"/>
    <col min="4" max="4" width="23.08984375" customWidth="1"/>
    <col min="5" max="5" width="21.54296875" bestFit="1" customWidth="1"/>
    <col min="6" max="6" width="24.08984375" bestFit="1" customWidth="1"/>
    <col min="7" max="7" width="22.54296875" bestFit="1" customWidth="1"/>
    <col min="8" max="8" width="28.6328125" bestFit="1" customWidth="1"/>
    <col min="9" max="9" width="27.08984375" bestFit="1" customWidth="1"/>
    <col min="10" max="10" width="18.6328125" bestFit="1" customWidth="1"/>
    <col min="11" max="11" width="17.36328125" bestFit="1" customWidth="1"/>
    <col min="12" max="12" width="19.54296875" bestFit="1" customWidth="1"/>
    <col min="13" max="13" width="18" bestFit="1" customWidth="1"/>
    <col min="14" max="14" width="8.6328125" bestFit="1" customWidth="1"/>
    <col min="15" max="15" width="7.08984375" bestFit="1" customWidth="1"/>
    <col min="16" max="16" width="24" bestFit="1" customWidth="1"/>
    <col min="17" max="18" width="22.453125" bestFit="1" customWidth="1"/>
    <col min="19" max="19" width="20.6328125" bestFit="1" customWidth="1"/>
    <col min="20" max="20" width="28.54296875" bestFit="1" customWidth="1"/>
    <col min="21" max="21" width="27" bestFit="1" customWidth="1"/>
    <col min="22" max="22" width="31.36328125" bestFit="1" customWidth="1"/>
    <col min="23" max="23" width="29.6328125" bestFit="1" customWidth="1"/>
    <col min="24" max="24" width="24.6328125" bestFit="1" customWidth="1"/>
    <col min="25" max="25" width="23.08984375" bestFit="1" customWidth="1"/>
    <col min="26" max="26" width="13.36328125" bestFit="1" customWidth="1"/>
    <col min="27" max="27" width="11.54296875" bestFit="1" customWidth="1"/>
  </cols>
  <sheetData>
    <row r="1" spans="1:27" x14ac:dyDescent="0.35">
      <c r="B1" t="s">
        <v>0</v>
      </c>
      <c r="C1" t="s">
        <v>1</v>
      </c>
      <c r="D1" t="s">
        <v>91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98</v>
      </c>
      <c r="L1" t="s">
        <v>99</v>
      </c>
      <c r="M1" t="s">
        <v>100</v>
      </c>
      <c r="N1" t="s">
        <v>101</v>
      </c>
      <c r="O1" t="s">
        <v>102</v>
      </c>
      <c r="P1" t="s">
        <v>103</v>
      </c>
      <c r="Q1" t="s">
        <v>104</v>
      </c>
      <c r="R1" t="s">
        <v>105</v>
      </c>
      <c r="S1" t="s">
        <v>106</v>
      </c>
      <c r="T1" t="s">
        <v>107</v>
      </c>
      <c r="U1" t="s">
        <v>108</v>
      </c>
      <c r="V1" t="s">
        <v>109</v>
      </c>
      <c r="W1" t="s">
        <v>110</v>
      </c>
      <c r="X1" t="s">
        <v>111</v>
      </c>
      <c r="Y1" t="s">
        <v>112</v>
      </c>
      <c r="Z1" t="s">
        <v>113</v>
      </c>
      <c r="AA1" t="s">
        <v>114</v>
      </c>
    </row>
    <row r="2" spans="1:27" x14ac:dyDescent="0.35">
      <c r="A2">
        <v>1</v>
      </c>
      <c r="B2" t="s">
        <v>9</v>
      </c>
      <c r="C2" s="1">
        <v>44683</v>
      </c>
      <c r="D2" t="s">
        <v>115</v>
      </c>
      <c r="E2" t="s">
        <v>115</v>
      </c>
      <c r="F2" t="s">
        <v>115</v>
      </c>
      <c r="G2" t="s">
        <v>115</v>
      </c>
      <c r="H2" t="s">
        <v>115</v>
      </c>
      <c r="I2" t="s">
        <v>115</v>
      </c>
      <c r="J2">
        <v>0.222</v>
      </c>
      <c r="K2" t="s">
        <v>116</v>
      </c>
      <c r="L2" t="s">
        <v>115</v>
      </c>
      <c r="M2" t="s">
        <v>115</v>
      </c>
      <c r="N2" t="s">
        <v>115</v>
      </c>
      <c r="O2" t="s">
        <v>115</v>
      </c>
      <c r="P2" t="s">
        <v>115</v>
      </c>
      <c r="Q2" t="s">
        <v>115</v>
      </c>
      <c r="R2" t="s">
        <v>115</v>
      </c>
      <c r="S2" t="s">
        <v>115</v>
      </c>
      <c r="T2">
        <v>0.55200000000000005</v>
      </c>
      <c r="U2" t="s">
        <v>116</v>
      </c>
      <c r="V2">
        <v>3.5299999999999998E-2</v>
      </c>
      <c r="W2" t="s">
        <v>116</v>
      </c>
      <c r="X2">
        <v>16.3</v>
      </c>
      <c r="Y2" t="s">
        <v>116</v>
      </c>
      <c r="Z2" t="s">
        <v>115</v>
      </c>
      <c r="AA2" t="s">
        <v>115</v>
      </c>
    </row>
    <row r="3" spans="1:27" x14ac:dyDescent="0.35">
      <c r="A3">
        <v>2</v>
      </c>
      <c r="B3" t="s">
        <v>9</v>
      </c>
      <c r="C3" s="1">
        <v>44711</v>
      </c>
      <c r="D3" t="s">
        <v>115</v>
      </c>
      <c r="E3" t="s">
        <v>115</v>
      </c>
      <c r="F3" t="s">
        <v>115</v>
      </c>
      <c r="G3" t="s">
        <v>115</v>
      </c>
      <c r="H3" t="s">
        <v>115</v>
      </c>
      <c r="I3" t="s">
        <v>115</v>
      </c>
      <c r="J3">
        <v>0.26100000000000001</v>
      </c>
      <c r="K3" t="s">
        <v>116</v>
      </c>
      <c r="L3" t="s">
        <v>115</v>
      </c>
      <c r="M3" t="s">
        <v>115</v>
      </c>
      <c r="N3" t="s">
        <v>115</v>
      </c>
      <c r="O3" t="s">
        <v>115</v>
      </c>
      <c r="P3" t="s">
        <v>115</v>
      </c>
      <c r="Q3" t="s">
        <v>115</v>
      </c>
      <c r="R3" t="s">
        <v>115</v>
      </c>
      <c r="S3" t="s">
        <v>115</v>
      </c>
      <c r="T3">
        <v>2.2200000000000002</v>
      </c>
      <c r="U3" t="s">
        <v>116</v>
      </c>
      <c r="V3">
        <v>0.45</v>
      </c>
      <c r="W3" t="s">
        <v>116</v>
      </c>
      <c r="X3">
        <v>562</v>
      </c>
      <c r="Y3" t="s">
        <v>116</v>
      </c>
      <c r="Z3" t="s">
        <v>115</v>
      </c>
      <c r="AA3" t="s">
        <v>115</v>
      </c>
    </row>
    <row r="4" spans="1:27" x14ac:dyDescent="0.35">
      <c r="A4">
        <v>3</v>
      </c>
      <c r="B4" t="s">
        <v>9</v>
      </c>
      <c r="C4" s="1">
        <v>44745</v>
      </c>
      <c r="D4" t="s">
        <v>115</v>
      </c>
      <c r="E4" t="s">
        <v>115</v>
      </c>
      <c r="F4" t="s">
        <v>115</v>
      </c>
      <c r="G4" t="s">
        <v>115</v>
      </c>
      <c r="H4" t="s">
        <v>115</v>
      </c>
      <c r="I4" t="s">
        <v>115</v>
      </c>
      <c r="J4">
        <v>8.9300000000000004E-2</v>
      </c>
      <c r="K4" t="s">
        <v>116</v>
      </c>
      <c r="L4" t="s">
        <v>115</v>
      </c>
      <c r="M4" t="s">
        <v>115</v>
      </c>
      <c r="N4" t="s">
        <v>115</v>
      </c>
      <c r="O4" t="s">
        <v>115</v>
      </c>
      <c r="P4" t="s">
        <v>115</v>
      </c>
      <c r="Q4" t="s">
        <v>115</v>
      </c>
      <c r="R4" t="s">
        <v>115</v>
      </c>
      <c r="S4" t="s">
        <v>115</v>
      </c>
      <c r="T4">
        <v>0.39300000000000002</v>
      </c>
      <c r="U4" t="s">
        <v>116</v>
      </c>
      <c r="V4">
        <v>5.5399999999999998E-2</v>
      </c>
      <c r="W4" t="s">
        <v>116</v>
      </c>
      <c r="X4">
        <v>23</v>
      </c>
      <c r="Y4" t="s">
        <v>116</v>
      </c>
      <c r="Z4" t="s">
        <v>115</v>
      </c>
      <c r="AA4" t="s">
        <v>115</v>
      </c>
    </row>
    <row r="5" spans="1:27" x14ac:dyDescent="0.35">
      <c r="A5">
        <v>4</v>
      </c>
      <c r="B5" t="s">
        <v>9</v>
      </c>
      <c r="C5" s="1">
        <v>44781</v>
      </c>
      <c r="D5" t="s">
        <v>115</v>
      </c>
      <c r="E5" t="s">
        <v>115</v>
      </c>
      <c r="F5" t="s">
        <v>115</v>
      </c>
      <c r="G5" t="s">
        <v>115</v>
      </c>
      <c r="H5" t="s">
        <v>115</v>
      </c>
      <c r="I5" t="s">
        <v>115</v>
      </c>
      <c r="J5">
        <v>0.19800000000000001</v>
      </c>
      <c r="K5" t="s">
        <v>116</v>
      </c>
      <c r="L5" t="s">
        <v>115</v>
      </c>
      <c r="M5" t="s">
        <v>115</v>
      </c>
      <c r="N5" t="s">
        <v>115</v>
      </c>
      <c r="O5" t="s">
        <v>115</v>
      </c>
      <c r="P5" t="s">
        <v>115</v>
      </c>
      <c r="Q5" t="s">
        <v>115</v>
      </c>
      <c r="R5" t="s">
        <v>115</v>
      </c>
      <c r="S5" t="s">
        <v>115</v>
      </c>
      <c r="T5">
        <v>0.45100000000000001</v>
      </c>
      <c r="U5" t="s">
        <v>116</v>
      </c>
      <c r="V5">
        <v>3.7600000000000001E-2</v>
      </c>
      <c r="W5" t="s">
        <v>116</v>
      </c>
      <c r="X5">
        <v>15.5</v>
      </c>
      <c r="Y5" t="s">
        <v>116</v>
      </c>
      <c r="Z5" t="s">
        <v>115</v>
      </c>
      <c r="AA5" t="s">
        <v>115</v>
      </c>
    </row>
    <row r="6" spans="1:27" x14ac:dyDescent="0.35">
      <c r="A6">
        <v>5</v>
      </c>
      <c r="B6" t="s">
        <v>9</v>
      </c>
      <c r="C6" s="1">
        <v>44801</v>
      </c>
      <c r="D6" t="s">
        <v>115</v>
      </c>
      <c r="E6" t="s">
        <v>115</v>
      </c>
      <c r="F6" t="s">
        <v>115</v>
      </c>
      <c r="G6" t="s">
        <v>115</v>
      </c>
      <c r="H6" t="s">
        <v>115</v>
      </c>
      <c r="I6" t="s">
        <v>115</v>
      </c>
      <c r="J6">
        <v>0.39600000000000002</v>
      </c>
      <c r="K6" t="s">
        <v>116</v>
      </c>
      <c r="L6" t="s">
        <v>115</v>
      </c>
      <c r="M6" t="s">
        <v>115</v>
      </c>
      <c r="N6" t="s">
        <v>115</v>
      </c>
      <c r="O6" t="s">
        <v>115</v>
      </c>
      <c r="P6" t="s">
        <v>115</v>
      </c>
      <c r="Q6" t="s">
        <v>115</v>
      </c>
      <c r="R6" t="s">
        <v>115</v>
      </c>
      <c r="S6" t="s">
        <v>115</v>
      </c>
      <c r="T6">
        <v>0.67600000000000005</v>
      </c>
      <c r="U6" t="s">
        <v>116</v>
      </c>
      <c r="V6">
        <v>4.5900000000000003E-2</v>
      </c>
      <c r="W6" t="s">
        <v>116</v>
      </c>
      <c r="X6">
        <v>15.8</v>
      </c>
      <c r="Y6" t="s">
        <v>116</v>
      </c>
      <c r="Z6" t="s">
        <v>115</v>
      </c>
      <c r="AA6" t="s">
        <v>115</v>
      </c>
    </row>
    <row r="7" spans="1:27" x14ac:dyDescent="0.35">
      <c r="A7">
        <v>6</v>
      </c>
      <c r="B7" t="s">
        <v>9</v>
      </c>
      <c r="C7" s="1">
        <v>44829</v>
      </c>
      <c r="D7" t="s">
        <v>115</v>
      </c>
      <c r="E7" t="s">
        <v>115</v>
      </c>
      <c r="F7" t="s">
        <v>115</v>
      </c>
      <c r="G7" t="s">
        <v>115</v>
      </c>
      <c r="H7" t="s">
        <v>115</v>
      </c>
      <c r="I7" t="s">
        <v>115</v>
      </c>
      <c r="J7">
        <v>0.42899999999999999</v>
      </c>
      <c r="K7" t="s">
        <v>116</v>
      </c>
      <c r="L7" t="s">
        <v>115</v>
      </c>
      <c r="M7" t="s">
        <v>115</v>
      </c>
      <c r="N7" t="s">
        <v>115</v>
      </c>
      <c r="O7" t="s">
        <v>115</v>
      </c>
      <c r="P7" t="s">
        <v>115</v>
      </c>
      <c r="Q7" t="s">
        <v>115</v>
      </c>
      <c r="R7" t="s">
        <v>115</v>
      </c>
      <c r="S7" t="s">
        <v>115</v>
      </c>
      <c r="T7">
        <v>0.65500000000000003</v>
      </c>
      <c r="U7" t="s">
        <v>116</v>
      </c>
      <c r="V7">
        <v>3.9E-2</v>
      </c>
      <c r="W7" t="s">
        <v>116</v>
      </c>
      <c r="X7">
        <v>16.3</v>
      </c>
      <c r="Y7" t="s">
        <v>116</v>
      </c>
      <c r="Z7" t="s">
        <v>115</v>
      </c>
      <c r="AA7" t="s">
        <v>115</v>
      </c>
    </row>
    <row r="8" spans="1:27" x14ac:dyDescent="0.35">
      <c r="A8">
        <v>7</v>
      </c>
      <c r="B8" t="s">
        <v>9</v>
      </c>
      <c r="C8" s="1">
        <v>44858</v>
      </c>
      <c r="D8" t="s">
        <v>115</v>
      </c>
      <c r="E8" t="s">
        <v>115</v>
      </c>
      <c r="F8" t="s">
        <v>115</v>
      </c>
      <c r="G8" t="s">
        <v>115</v>
      </c>
      <c r="H8" t="s">
        <v>115</v>
      </c>
      <c r="I8" t="s">
        <v>115</v>
      </c>
      <c r="J8">
        <v>0.40899999999999997</v>
      </c>
      <c r="K8" t="s">
        <v>116</v>
      </c>
      <c r="L8" t="s">
        <v>115</v>
      </c>
      <c r="M8" t="s">
        <v>115</v>
      </c>
      <c r="N8" t="s">
        <v>115</v>
      </c>
      <c r="O8" t="s">
        <v>115</v>
      </c>
      <c r="P8" t="s">
        <v>115</v>
      </c>
      <c r="Q8" t="s">
        <v>115</v>
      </c>
      <c r="R8" t="s">
        <v>115</v>
      </c>
      <c r="S8" t="s">
        <v>115</v>
      </c>
      <c r="T8">
        <v>0.56499999999999995</v>
      </c>
      <c r="U8" t="s">
        <v>116</v>
      </c>
      <c r="V8">
        <v>1.4800000000000001E-2</v>
      </c>
      <c r="W8" t="s">
        <v>116</v>
      </c>
      <c r="X8">
        <v>8.3000000000000007</v>
      </c>
      <c r="Y8" t="s">
        <v>116</v>
      </c>
      <c r="Z8" t="s">
        <v>115</v>
      </c>
      <c r="AA8" t="s">
        <v>115</v>
      </c>
    </row>
    <row r="9" spans="1:27" x14ac:dyDescent="0.35">
      <c r="A9">
        <v>8</v>
      </c>
      <c r="B9" t="s">
        <v>9</v>
      </c>
      <c r="C9" s="1">
        <v>45039</v>
      </c>
      <c r="D9" t="s">
        <v>115</v>
      </c>
      <c r="E9" t="s">
        <v>115</v>
      </c>
      <c r="F9" t="s">
        <v>115</v>
      </c>
      <c r="G9" t="s">
        <v>115</v>
      </c>
      <c r="H9" t="s">
        <v>115</v>
      </c>
      <c r="I9" t="s">
        <v>115</v>
      </c>
      <c r="J9">
        <v>0.63300000000000001</v>
      </c>
      <c r="K9" t="s">
        <v>116</v>
      </c>
      <c r="L9">
        <v>5.8999999999999999E-3</v>
      </c>
      <c r="M9" t="s">
        <v>116</v>
      </c>
      <c r="N9" t="s">
        <v>115</v>
      </c>
      <c r="O9" t="s">
        <v>115</v>
      </c>
      <c r="P9">
        <v>249.7</v>
      </c>
      <c r="Q9" t="s">
        <v>117</v>
      </c>
      <c r="R9">
        <v>5.0999999999999996</v>
      </c>
      <c r="S9" t="s">
        <v>118</v>
      </c>
      <c r="T9">
        <v>1.02</v>
      </c>
      <c r="U9" t="s">
        <v>116</v>
      </c>
      <c r="V9">
        <v>5.1200000000000002E-2</v>
      </c>
      <c r="W9" t="s">
        <v>116</v>
      </c>
      <c r="X9">
        <v>16.899999999999999</v>
      </c>
      <c r="Y9" t="s">
        <v>116</v>
      </c>
      <c r="Z9" t="s">
        <v>115</v>
      </c>
      <c r="AA9" t="s">
        <v>115</v>
      </c>
    </row>
    <row r="10" spans="1:27" x14ac:dyDescent="0.35">
      <c r="A10">
        <v>9</v>
      </c>
      <c r="B10" t="s">
        <v>9</v>
      </c>
      <c r="C10" s="1">
        <v>45074</v>
      </c>
      <c r="D10">
        <v>797.1</v>
      </c>
      <c r="E10" t="s">
        <v>119</v>
      </c>
      <c r="F10">
        <v>10.6</v>
      </c>
      <c r="G10" t="s">
        <v>116</v>
      </c>
      <c r="H10">
        <v>105.1</v>
      </c>
      <c r="I10" t="s">
        <v>120</v>
      </c>
      <c r="J10">
        <v>0.23100000000000001</v>
      </c>
      <c r="K10" t="s">
        <v>116</v>
      </c>
      <c r="L10">
        <v>8.9999999999999993E-3</v>
      </c>
      <c r="M10" t="s">
        <v>116</v>
      </c>
      <c r="N10">
        <v>8.14</v>
      </c>
      <c r="O10" t="s">
        <v>121</v>
      </c>
      <c r="P10">
        <v>233</v>
      </c>
      <c r="Q10" t="s">
        <v>117</v>
      </c>
      <c r="R10">
        <v>14.91</v>
      </c>
      <c r="S10" t="s">
        <v>118</v>
      </c>
      <c r="T10">
        <v>0.77600000000000002</v>
      </c>
      <c r="U10" t="s">
        <v>116</v>
      </c>
      <c r="V10">
        <v>0.11700000000000001</v>
      </c>
      <c r="W10" t="s">
        <v>116</v>
      </c>
      <c r="X10">
        <v>76.599999999999994</v>
      </c>
      <c r="Y10" t="s">
        <v>116</v>
      </c>
      <c r="Z10">
        <v>46.2</v>
      </c>
      <c r="AA10" t="s">
        <v>122</v>
      </c>
    </row>
    <row r="11" spans="1:27" x14ac:dyDescent="0.35">
      <c r="A11">
        <v>10</v>
      </c>
      <c r="B11" t="s">
        <v>9</v>
      </c>
      <c r="C11" s="1">
        <v>45102</v>
      </c>
      <c r="D11">
        <v>802.1</v>
      </c>
      <c r="E11" t="s">
        <v>119</v>
      </c>
      <c r="F11">
        <v>11.58</v>
      </c>
      <c r="G11" t="s">
        <v>116</v>
      </c>
      <c r="H11">
        <v>112.2</v>
      </c>
      <c r="I11" t="s">
        <v>120</v>
      </c>
      <c r="J11">
        <v>0.20200000000000001</v>
      </c>
      <c r="K11" t="s">
        <v>116</v>
      </c>
      <c r="L11">
        <v>1.0999999999999999E-2</v>
      </c>
      <c r="M11" t="s">
        <v>116</v>
      </c>
      <c r="N11">
        <v>7.9</v>
      </c>
      <c r="O11" t="s">
        <v>121</v>
      </c>
      <c r="P11">
        <v>221</v>
      </c>
      <c r="Q11" t="s">
        <v>117</v>
      </c>
      <c r="R11">
        <v>13.7</v>
      </c>
      <c r="S11" t="s">
        <v>118</v>
      </c>
      <c r="T11">
        <v>0.61</v>
      </c>
      <c r="U11" t="s">
        <v>116</v>
      </c>
      <c r="V11">
        <v>8.3299999999999999E-2</v>
      </c>
      <c r="W11" t="s">
        <v>116</v>
      </c>
      <c r="X11">
        <v>72.400000000000006</v>
      </c>
      <c r="Y11" t="s">
        <v>116</v>
      </c>
      <c r="Z11">
        <v>47.7</v>
      </c>
      <c r="AA11" t="s">
        <v>122</v>
      </c>
    </row>
    <row r="12" spans="1:27" x14ac:dyDescent="0.35">
      <c r="A12">
        <v>11</v>
      </c>
      <c r="B12" t="s">
        <v>9</v>
      </c>
      <c r="C12" s="1">
        <v>45137</v>
      </c>
      <c r="D12">
        <v>808.1</v>
      </c>
      <c r="E12" t="s">
        <v>119</v>
      </c>
      <c r="F12">
        <v>10.345000000000001</v>
      </c>
      <c r="G12" t="s">
        <v>116</v>
      </c>
      <c r="H12">
        <v>110.55</v>
      </c>
      <c r="I12" t="s">
        <v>120</v>
      </c>
      <c r="J12">
        <v>0.20799999999999999</v>
      </c>
      <c r="K12" t="s">
        <v>116</v>
      </c>
      <c r="L12">
        <v>1.1900000000000001E-2</v>
      </c>
      <c r="M12" t="s">
        <v>116</v>
      </c>
      <c r="N12">
        <v>8.4149999999999991</v>
      </c>
      <c r="O12" t="s">
        <v>121</v>
      </c>
      <c r="P12">
        <v>188.5</v>
      </c>
      <c r="Q12" t="s">
        <v>117</v>
      </c>
      <c r="R12">
        <v>18.355</v>
      </c>
      <c r="S12" t="s">
        <v>118</v>
      </c>
      <c r="T12">
        <v>0.52</v>
      </c>
      <c r="U12" t="s">
        <v>116</v>
      </c>
      <c r="V12">
        <v>5.8599999999999999E-2</v>
      </c>
      <c r="W12" t="s">
        <v>116</v>
      </c>
      <c r="X12">
        <v>30.2</v>
      </c>
      <c r="Y12" t="s">
        <v>116</v>
      </c>
      <c r="Z12">
        <v>8.6199999999999992</v>
      </c>
      <c r="AA12" t="s">
        <v>122</v>
      </c>
    </row>
    <row r="13" spans="1:27" x14ac:dyDescent="0.35">
      <c r="A13">
        <v>12</v>
      </c>
      <c r="B13" t="s">
        <v>9</v>
      </c>
      <c r="C13" s="1">
        <v>45166</v>
      </c>
      <c r="D13">
        <v>805.1</v>
      </c>
      <c r="E13" t="s">
        <v>119</v>
      </c>
      <c r="F13">
        <v>11.15</v>
      </c>
      <c r="G13" t="s">
        <v>116</v>
      </c>
      <c r="H13">
        <v>110.9</v>
      </c>
      <c r="I13" t="s">
        <v>120</v>
      </c>
      <c r="J13">
        <v>0.26100000000000001</v>
      </c>
      <c r="K13" t="s">
        <v>116</v>
      </c>
      <c r="L13">
        <v>1.3299999999999999E-2</v>
      </c>
      <c r="M13" t="s">
        <v>116</v>
      </c>
      <c r="N13">
        <v>8.3000000000000007</v>
      </c>
      <c r="O13" t="s">
        <v>121</v>
      </c>
      <c r="P13">
        <v>259</v>
      </c>
      <c r="Q13" t="s">
        <v>117</v>
      </c>
      <c r="R13">
        <v>14.99</v>
      </c>
      <c r="S13" t="s">
        <v>118</v>
      </c>
      <c r="T13">
        <v>0.56299999999999994</v>
      </c>
      <c r="U13" t="s">
        <v>116</v>
      </c>
      <c r="V13">
        <v>4.9500000000000002E-2</v>
      </c>
      <c r="W13" t="s">
        <v>116</v>
      </c>
      <c r="X13">
        <v>24.6</v>
      </c>
      <c r="Y13" t="s">
        <v>116</v>
      </c>
      <c r="Z13">
        <v>17.100000000000001</v>
      </c>
      <c r="AA13" t="s">
        <v>122</v>
      </c>
    </row>
    <row r="14" spans="1:27" x14ac:dyDescent="0.35">
      <c r="A14">
        <v>13</v>
      </c>
      <c r="B14" t="s">
        <v>9</v>
      </c>
      <c r="C14" s="1">
        <v>45194</v>
      </c>
      <c r="D14">
        <v>802.9</v>
      </c>
      <c r="E14" t="s">
        <v>119</v>
      </c>
      <c r="F14">
        <v>12.44</v>
      </c>
      <c r="G14" t="s">
        <v>116</v>
      </c>
      <c r="H14">
        <v>113.1</v>
      </c>
      <c r="I14" t="s">
        <v>120</v>
      </c>
      <c r="J14">
        <v>0.214</v>
      </c>
      <c r="K14" t="s">
        <v>116</v>
      </c>
      <c r="L14">
        <v>5.3E-3</v>
      </c>
      <c r="M14" t="s">
        <v>116</v>
      </c>
      <c r="N14">
        <v>8.17</v>
      </c>
      <c r="O14" t="s">
        <v>121</v>
      </c>
      <c r="P14">
        <v>247</v>
      </c>
      <c r="Q14" t="s">
        <v>117</v>
      </c>
      <c r="R14">
        <v>10.98</v>
      </c>
      <c r="S14" t="s">
        <v>118</v>
      </c>
      <c r="T14">
        <v>0.435</v>
      </c>
      <c r="U14" t="s">
        <v>116</v>
      </c>
      <c r="V14">
        <v>3.27E-2</v>
      </c>
      <c r="W14" t="s">
        <v>116</v>
      </c>
      <c r="X14">
        <v>16.3</v>
      </c>
      <c r="Y14" t="s">
        <v>116</v>
      </c>
      <c r="Z14">
        <v>11.7</v>
      </c>
      <c r="AA14" t="s">
        <v>122</v>
      </c>
    </row>
    <row r="15" spans="1:27" x14ac:dyDescent="0.35">
      <c r="A15">
        <v>14</v>
      </c>
      <c r="B15" t="s">
        <v>9</v>
      </c>
      <c r="C15" s="1">
        <v>45236</v>
      </c>
      <c r="D15">
        <v>791.8</v>
      </c>
      <c r="E15" t="s">
        <v>119</v>
      </c>
      <c r="F15">
        <v>13.64</v>
      </c>
      <c r="G15" t="s">
        <v>116</v>
      </c>
      <c r="H15">
        <v>112.1</v>
      </c>
      <c r="I15" t="s">
        <v>120</v>
      </c>
      <c r="J15">
        <v>0.46</v>
      </c>
      <c r="K15" t="s">
        <v>116</v>
      </c>
      <c r="L15">
        <v>2.3999999999999998E-3</v>
      </c>
      <c r="M15" t="s">
        <v>116</v>
      </c>
      <c r="N15">
        <v>8.5399999999999991</v>
      </c>
      <c r="O15" t="s">
        <v>121</v>
      </c>
      <c r="P15">
        <v>325</v>
      </c>
      <c r="Q15" t="s">
        <v>117</v>
      </c>
      <c r="R15">
        <v>6.92</v>
      </c>
      <c r="S15" t="s">
        <v>118</v>
      </c>
      <c r="T15">
        <v>0.63200000000000001</v>
      </c>
      <c r="U15" t="s">
        <v>116</v>
      </c>
      <c r="V15">
        <v>1.9300000000000001E-2</v>
      </c>
      <c r="W15" t="s">
        <v>116</v>
      </c>
      <c r="X15">
        <v>6.1</v>
      </c>
      <c r="Y15" t="s">
        <v>116</v>
      </c>
      <c r="Z15">
        <v>5.09</v>
      </c>
      <c r="AA15" t="s">
        <v>122</v>
      </c>
    </row>
    <row r="16" spans="1:27" x14ac:dyDescent="0.35">
      <c r="A16">
        <v>15</v>
      </c>
      <c r="B16" t="s">
        <v>9</v>
      </c>
      <c r="C16" s="1">
        <v>45411</v>
      </c>
      <c r="D16">
        <v>742.2</v>
      </c>
      <c r="E16" t="s">
        <v>119</v>
      </c>
      <c r="F16">
        <v>10.53</v>
      </c>
      <c r="G16" t="s">
        <v>116</v>
      </c>
      <c r="H16">
        <v>100.7</v>
      </c>
      <c r="I16" t="s">
        <v>120</v>
      </c>
      <c r="J16">
        <v>0.22500000000000001</v>
      </c>
      <c r="K16" t="s">
        <v>116</v>
      </c>
      <c r="L16">
        <v>2.7000000000000001E-3</v>
      </c>
      <c r="M16" t="s">
        <v>116</v>
      </c>
      <c r="N16">
        <v>8.59</v>
      </c>
      <c r="O16" t="s">
        <v>121</v>
      </c>
      <c r="P16">
        <v>390</v>
      </c>
      <c r="Q16" t="s">
        <v>117</v>
      </c>
      <c r="R16">
        <v>13.31</v>
      </c>
      <c r="S16" t="s">
        <v>118</v>
      </c>
      <c r="T16">
        <v>0.68</v>
      </c>
      <c r="U16" t="s">
        <v>116</v>
      </c>
      <c r="V16">
        <v>2.29E-2</v>
      </c>
      <c r="W16" t="s">
        <v>116</v>
      </c>
      <c r="X16">
        <v>8.1</v>
      </c>
      <c r="Y16" t="s">
        <v>116</v>
      </c>
      <c r="Z16">
        <v>4.54</v>
      </c>
      <c r="AA16" t="s">
        <v>122</v>
      </c>
    </row>
    <row r="17" spans="1:27" x14ac:dyDescent="0.35">
      <c r="A17">
        <v>16</v>
      </c>
      <c r="B17" t="s">
        <v>9</v>
      </c>
      <c r="C17" s="1">
        <v>45439</v>
      </c>
      <c r="D17">
        <v>751.7</v>
      </c>
      <c r="E17" t="s">
        <v>119</v>
      </c>
      <c r="F17">
        <v>11.28</v>
      </c>
      <c r="G17" t="s">
        <v>116</v>
      </c>
      <c r="H17">
        <v>104.5</v>
      </c>
      <c r="I17" t="s">
        <v>120</v>
      </c>
      <c r="J17">
        <v>0.249</v>
      </c>
      <c r="K17" t="s">
        <v>116</v>
      </c>
      <c r="L17">
        <v>5.5999999999999999E-3</v>
      </c>
      <c r="M17" t="s">
        <v>116</v>
      </c>
      <c r="N17">
        <v>8.5299999999999994</v>
      </c>
      <c r="O17" t="s">
        <v>121</v>
      </c>
      <c r="P17">
        <v>403</v>
      </c>
      <c r="Q17" t="s">
        <v>117</v>
      </c>
      <c r="R17">
        <v>11.85</v>
      </c>
      <c r="S17" t="s">
        <v>118</v>
      </c>
      <c r="T17">
        <v>0.67600000000000005</v>
      </c>
      <c r="U17" t="s">
        <v>116</v>
      </c>
      <c r="V17">
        <v>4.7600000000000003E-2</v>
      </c>
      <c r="W17" t="s">
        <v>116</v>
      </c>
      <c r="X17">
        <v>28.6</v>
      </c>
      <c r="Y17" t="s">
        <v>116</v>
      </c>
      <c r="Z17">
        <v>53.7</v>
      </c>
      <c r="AA17" t="s">
        <v>122</v>
      </c>
    </row>
    <row r="18" spans="1:27" x14ac:dyDescent="0.35">
      <c r="A18">
        <v>17</v>
      </c>
      <c r="B18" t="s">
        <v>9</v>
      </c>
      <c r="C18" s="1">
        <v>45467</v>
      </c>
      <c r="D18">
        <v>747.1</v>
      </c>
      <c r="E18" t="s">
        <v>119</v>
      </c>
      <c r="F18">
        <v>11.25</v>
      </c>
      <c r="G18" t="s">
        <v>116</v>
      </c>
      <c r="H18">
        <v>116</v>
      </c>
      <c r="I18" t="s">
        <v>120</v>
      </c>
      <c r="J18">
        <v>2.3400000000000001E-2</v>
      </c>
      <c r="K18" t="s">
        <v>116</v>
      </c>
      <c r="L18">
        <v>1.6999999999999999E-3</v>
      </c>
      <c r="M18" t="s">
        <v>116</v>
      </c>
      <c r="N18">
        <v>8.81</v>
      </c>
      <c r="O18" t="s">
        <v>121</v>
      </c>
      <c r="P18">
        <v>292</v>
      </c>
      <c r="Q18" t="s">
        <v>117</v>
      </c>
      <c r="R18">
        <v>16.89</v>
      </c>
      <c r="S18" t="s">
        <v>118</v>
      </c>
      <c r="T18">
        <v>0.374</v>
      </c>
      <c r="U18" t="s">
        <v>116</v>
      </c>
      <c r="V18">
        <v>3.2000000000000001E-2</v>
      </c>
      <c r="W18" t="s">
        <v>116</v>
      </c>
      <c r="X18">
        <v>17.899999999999999</v>
      </c>
      <c r="Y18" t="s">
        <v>116</v>
      </c>
      <c r="Z18">
        <v>9.1300000000000008</v>
      </c>
      <c r="AA18" t="s">
        <v>122</v>
      </c>
    </row>
    <row r="19" spans="1:27" x14ac:dyDescent="0.35">
      <c r="A19">
        <v>18</v>
      </c>
      <c r="B19" t="s">
        <v>9</v>
      </c>
      <c r="C19" s="1">
        <v>45501</v>
      </c>
      <c r="D19">
        <v>747.2</v>
      </c>
      <c r="E19" t="s">
        <v>119</v>
      </c>
      <c r="F19">
        <v>10.8</v>
      </c>
      <c r="G19" t="s">
        <v>116</v>
      </c>
      <c r="H19">
        <v>104.9</v>
      </c>
      <c r="I19" t="s">
        <v>120</v>
      </c>
      <c r="J19">
        <v>0.308</v>
      </c>
      <c r="K19" t="s">
        <v>116</v>
      </c>
      <c r="L19">
        <v>8.6E-3</v>
      </c>
      <c r="M19" t="s">
        <v>116</v>
      </c>
      <c r="N19">
        <v>8.3000000000000007</v>
      </c>
      <c r="O19" t="s">
        <v>121</v>
      </c>
      <c r="P19">
        <v>241</v>
      </c>
      <c r="Q19" t="s">
        <v>117</v>
      </c>
      <c r="R19">
        <v>13.94</v>
      </c>
      <c r="S19" t="s">
        <v>118</v>
      </c>
      <c r="T19">
        <v>0.621</v>
      </c>
      <c r="U19" t="s">
        <v>116</v>
      </c>
      <c r="V19">
        <v>6.6799999999999998E-2</v>
      </c>
      <c r="W19" t="s">
        <v>116</v>
      </c>
      <c r="X19">
        <v>47.6</v>
      </c>
      <c r="Y19" t="s">
        <v>116</v>
      </c>
      <c r="Z19">
        <v>21.6</v>
      </c>
      <c r="AA19" t="s">
        <v>122</v>
      </c>
    </row>
    <row r="20" spans="1:27" x14ac:dyDescent="0.35">
      <c r="A20">
        <v>19</v>
      </c>
      <c r="B20" t="s">
        <v>9</v>
      </c>
      <c r="C20" s="1">
        <v>45530</v>
      </c>
      <c r="D20">
        <v>755.1</v>
      </c>
      <c r="E20" t="s">
        <v>119</v>
      </c>
      <c r="F20">
        <v>11.3</v>
      </c>
      <c r="G20" t="s">
        <v>116</v>
      </c>
      <c r="H20">
        <v>106.5</v>
      </c>
      <c r="I20" t="s">
        <v>120</v>
      </c>
      <c r="J20">
        <v>0.222</v>
      </c>
      <c r="K20" t="s">
        <v>116</v>
      </c>
      <c r="L20">
        <v>5.1000000000000004E-3</v>
      </c>
      <c r="M20" t="s">
        <v>116</v>
      </c>
      <c r="N20">
        <v>8.41</v>
      </c>
      <c r="O20" t="s">
        <v>121</v>
      </c>
      <c r="P20">
        <v>300.2</v>
      </c>
      <c r="Q20" t="s">
        <v>117</v>
      </c>
      <c r="R20">
        <v>13.38</v>
      </c>
      <c r="S20" t="s">
        <v>118</v>
      </c>
      <c r="T20">
        <v>0.48699999999999999</v>
      </c>
      <c r="U20" t="s">
        <v>116</v>
      </c>
      <c r="V20">
        <v>3.8699999999999998E-2</v>
      </c>
      <c r="W20" t="s">
        <v>116</v>
      </c>
      <c r="X20">
        <v>18.3</v>
      </c>
      <c r="Y20" t="s">
        <v>116</v>
      </c>
      <c r="Z20">
        <v>6.57</v>
      </c>
      <c r="AA20" t="s">
        <v>122</v>
      </c>
    </row>
    <row r="21" spans="1:27" x14ac:dyDescent="0.35">
      <c r="A21">
        <v>20</v>
      </c>
      <c r="B21" t="s">
        <v>9</v>
      </c>
      <c r="C21" s="1">
        <v>45564</v>
      </c>
      <c r="D21">
        <v>746</v>
      </c>
      <c r="E21" t="s">
        <v>119</v>
      </c>
      <c r="F21">
        <v>11.32</v>
      </c>
      <c r="G21" t="s">
        <v>116</v>
      </c>
      <c r="H21">
        <v>107.9</v>
      </c>
      <c r="I21" t="s">
        <v>120</v>
      </c>
      <c r="J21">
        <v>0.16600000000000001</v>
      </c>
      <c r="K21" t="s">
        <v>116</v>
      </c>
      <c r="L21">
        <v>3.7000000000000002E-3</v>
      </c>
      <c r="M21" t="s">
        <v>116</v>
      </c>
      <c r="N21">
        <v>8.4499999999999993</v>
      </c>
      <c r="O21" t="s">
        <v>121</v>
      </c>
      <c r="P21">
        <v>326</v>
      </c>
      <c r="Q21" t="s">
        <v>117</v>
      </c>
      <c r="R21">
        <v>13.1</v>
      </c>
      <c r="S21" t="s">
        <v>118</v>
      </c>
      <c r="T21">
        <v>0.38200000000000001</v>
      </c>
      <c r="U21" t="s">
        <v>116</v>
      </c>
      <c r="V21">
        <v>2.24E-2</v>
      </c>
      <c r="W21" t="s">
        <v>116</v>
      </c>
      <c r="X21">
        <v>5.5</v>
      </c>
      <c r="Y21" t="s">
        <v>116</v>
      </c>
      <c r="Z21">
        <v>4.76</v>
      </c>
      <c r="AA21" t="s">
        <v>122</v>
      </c>
    </row>
    <row r="22" spans="1:27" x14ac:dyDescent="0.35">
      <c r="A22">
        <v>21</v>
      </c>
      <c r="B22" t="s">
        <v>9</v>
      </c>
      <c r="C22" s="1">
        <v>45592</v>
      </c>
      <c r="D22">
        <v>745.4</v>
      </c>
      <c r="E22" t="s">
        <v>119</v>
      </c>
      <c r="F22">
        <v>12.79</v>
      </c>
      <c r="G22" t="s">
        <v>116</v>
      </c>
      <c r="H22">
        <v>103.9</v>
      </c>
      <c r="I22" t="s">
        <v>120</v>
      </c>
      <c r="J22">
        <v>0.30099999999999999</v>
      </c>
      <c r="K22" t="s">
        <v>116</v>
      </c>
      <c r="L22">
        <v>1.6000000000000001E-3</v>
      </c>
      <c r="M22" t="s">
        <v>116</v>
      </c>
      <c r="N22">
        <v>8.4499999999999993</v>
      </c>
      <c r="O22" t="s">
        <v>121</v>
      </c>
      <c r="P22">
        <v>315</v>
      </c>
      <c r="Q22" t="s">
        <v>117</v>
      </c>
      <c r="R22">
        <v>6.39</v>
      </c>
      <c r="S22" t="s">
        <v>118</v>
      </c>
      <c r="T22">
        <v>0.47099999999999997</v>
      </c>
      <c r="U22" t="s">
        <v>116</v>
      </c>
      <c r="V22">
        <v>1.9099999999999999E-2</v>
      </c>
      <c r="W22" t="s">
        <v>116</v>
      </c>
      <c r="X22">
        <v>7.4</v>
      </c>
      <c r="Y22" t="s">
        <v>116</v>
      </c>
      <c r="Z22">
        <v>4.78</v>
      </c>
      <c r="AA22" t="s">
        <v>122</v>
      </c>
    </row>
    <row r="23" spans="1:27" x14ac:dyDescent="0.35">
      <c r="A23">
        <v>22</v>
      </c>
      <c r="B23" t="s">
        <v>12</v>
      </c>
      <c r="C23" s="1">
        <v>44683</v>
      </c>
      <c r="D23" t="s">
        <v>115</v>
      </c>
      <c r="E23" t="s">
        <v>115</v>
      </c>
      <c r="F23" t="s">
        <v>115</v>
      </c>
      <c r="G23" t="s">
        <v>115</v>
      </c>
      <c r="H23" t="s">
        <v>115</v>
      </c>
      <c r="I23" t="s">
        <v>115</v>
      </c>
      <c r="J23">
        <v>3.5099999999999999E-2</v>
      </c>
      <c r="K23" t="s">
        <v>116</v>
      </c>
      <c r="L23" t="s">
        <v>115</v>
      </c>
      <c r="M23" t="s">
        <v>115</v>
      </c>
      <c r="N23" t="s">
        <v>115</v>
      </c>
      <c r="O23" t="s">
        <v>115</v>
      </c>
      <c r="P23" t="s">
        <v>115</v>
      </c>
      <c r="Q23" t="s">
        <v>115</v>
      </c>
      <c r="R23" t="s">
        <v>115</v>
      </c>
      <c r="S23" t="s">
        <v>115</v>
      </c>
      <c r="T23">
        <v>0.31</v>
      </c>
      <c r="U23" t="s">
        <v>116</v>
      </c>
      <c r="V23">
        <v>1.9099999999999999E-2</v>
      </c>
      <c r="W23" t="s">
        <v>116</v>
      </c>
      <c r="X23">
        <v>4.9000000000000004</v>
      </c>
      <c r="Y23" t="s">
        <v>116</v>
      </c>
      <c r="Z23" t="s">
        <v>115</v>
      </c>
      <c r="AA23" t="s">
        <v>115</v>
      </c>
    </row>
    <row r="24" spans="1:27" x14ac:dyDescent="0.35">
      <c r="A24">
        <v>23</v>
      </c>
      <c r="B24" t="s">
        <v>12</v>
      </c>
      <c r="C24" s="1">
        <v>44711</v>
      </c>
      <c r="D24" t="s">
        <v>115</v>
      </c>
      <c r="E24" t="s">
        <v>115</v>
      </c>
      <c r="F24" t="s">
        <v>115</v>
      </c>
      <c r="G24" t="s">
        <v>115</v>
      </c>
      <c r="H24" t="s">
        <v>115</v>
      </c>
      <c r="I24" t="s">
        <v>115</v>
      </c>
      <c r="J24">
        <v>2.98E-2</v>
      </c>
      <c r="K24" t="s">
        <v>116</v>
      </c>
      <c r="L24" t="s">
        <v>115</v>
      </c>
      <c r="M24" t="s">
        <v>115</v>
      </c>
      <c r="N24" t="s">
        <v>115</v>
      </c>
      <c r="O24" t="s">
        <v>115</v>
      </c>
      <c r="P24" t="s">
        <v>115</v>
      </c>
      <c r="Q24" t="s">
        <v>115</v>
      </c>
      <c r="R24" t="s">
        <v>115</v>
      </c>
      <c r="S24" t="s">
        <v>115</v>
      </c>
      <c r="T24">
        <v>0.71499999999999997</v>
      </c>
      <c r="U24" t="s">
        <v>116</v>
      </c>
      <c r="V24">
        <v>0.16600000000000001</v>
      </c>
      <c r="W24" t="s">
        <v>116</v>
      </c>
      <c r="X24">
        <v>303</v>
      </c>
      <c r="Y24" t="s">
        <v>116</v>
      </c>
      <c r="Z24" t="s">
        <v>115</v>
      </c>
      <c r="AA24" t="s">
        <v>115</v>
      </c>
    </row>
    <row r="25" spans="1:27" x14ac:dyDescent="0.35">
      <c r="A25">
        <v>24</v>
      </c>
      <c r="B25" t="s">
        <v>12</v>
      </c>
      <c r="C25" s="1">
        <v>44745</v>
      </c>
      <c r="D25" t="s">
        <v>115</v>
      </c>
      <c r="E25" t="s">
        <v>115</v>
      </c>
      <c r="F25" t="s">
        <v>115</v>
      </c>
      <c r="G25" t="s">
        <v>115</v>
      </c>
      <c r="H25" t="s">
        <v>115</v>
      </c>
      <c r="I25" t="s">
        <v>115</v>
      </c>
      <c r="J25">
        <v>3.5000000000000001E-3</v>
      </c>
      <c r="K25" t="s">
        <v>116</v>
      </c>
      <c r="L25" t="s">
        <v>115</v>
      </c>
      <c r="M25" t="s">
        <v>115</v>
      </c>
      <c r="N25" t="s">
        <v>115</v>
      </c>
      <c r="O25" t="s">
        <v>115</v>
      </c>
      <c r="P25" t="s">
        <v>115</v>
      </c>
      <c r="Q25" t="s">
        <v>115</v>
      </c>
      <c r="R25" t="s">
        <v>115</v>
      </c>
      <c r="S25" t="s">
        <v>115</v>
      </c>
      <c r="T25">
        <v>0.246</v>
      </c>
      <c r="U25" t="s">
        <v>116</v>
      </c>
      <c r="V25">
        <v>2.1399999999999999E-2</v>
      </c>
      <c r="W25" t="s">
        <v>116</v>
      </c>
      <c r="X25">
        <v>15.4</v>
      </c>
      <c r="Y25" t="s">
        <v>116</v>
      </c>
      <c r="Z25" t="s">
        <v>115</v>
      </c>
      <c r="AA25" t="s">
        <v>115</v>
      </c>
    </row>
    <row r="26" spans="1:27" x14ac:dyDescent="0.35">
      <c r="A26">
        <v>25</v>
      </c>
      <c r="B26" t="s">
        <v>12</v>
      </c>
      <c r="C26" s="1">
        <v>44781</v>
      </c>
      <c r="D26" t="s">
        <v>115</v>
      </c>
      <c r="E26" t="s">
        <v>115</v>
      </c>
      <c r="F26" t="s">
        <v>115</v>
      </c>
      <c r="G26" t="s">
        <v>115</v>
      </c>
      <c r="H26" t="s">
        <v>115</v>
      </c>
      <c r="I26" t="s">
        <v>115</v>
      </c>
      <c r="J26">
        <v>4.1700000000000001E-2</v>
      </c>
      <c r="K26" t="s">
        <v>116</v>
      </c>
      <c r="L26" t="s">
        <v>115</v>
      </c>
      <c r="M26" t="s">
        <v>115</v>
      </c>
      <c r="N26" t="s">
        <v>115</v>
      </c>
      <c r="O26" t="s">
        <v>115</v>
      </c>
      <c r="P26" t="s">
        <v>115</v>
      </c>
      <c r="Q26" t="s">
        <v>115</v>
      </c>
      <c r="R26" t="s">
        <v>115</v>
      </c>
      <c r="S26" t="s">
        <v>115</v>
      </c>
      <c r="T26">
        <v>0.29399999999999998</v>
      </c>
      <c r="U26" t="s">
        <v>116</v>
      </c>
      <c r="V26">
        <v>4.3999999999999997E-2</v>
      </c>
      <c r="W26" t="s">
        <v>116</v>
      </c>
      <c r="X26">
        <v>27.5</v>
      </c>
      <c r="Y26" t="s">
        <v>116</v>
      </c>
      <c r="Z26" t="s">
        <v>115</v>
      </c>
      <c r="AA26" t="s">
        <v>115</v>
      </c>
    </row>
    <row r="27" spans="1:27" x14ac:dyDescent="0.35">
      <c r="A27">
        <v>26</v>
      </c>
      <c r="B27" t="s">
        <v>12</v>
      </c>
      <c r="C27" s="1">
        <v>44801</v>
      </c>
      <c r="D27" t="s">
        <v>115</v>
      </c>
      <c r="E27" t="s">
        <v>115</v>
      </c>
      <c r="F27" t="s">
        <v>115</v>
      </c>
      <c r="G27" t="s">
        <v>115</v>
      </c>
      <c r="H27" t="s">
        <v>115</v>
      </c>
      <c r="I27" t="s">
        <v>115</v>
      </c>
      <c r="J27">
        <v>2.2499999999999999E-2</v>
      </c>
      <c r="K27" t="s">
        <v>116</v>
      </c>
      <c r="L27" t="s">
        <v>115</v>
      </c>
      <c r="M27" t="s">
        <v>115</v>
      </c>
      <c r="N27" t="s">
        <v>115</v>
      </c>
      <c r="O27" t="s">
        <v>115</v>
      </c>
      <c r="P27" t="s">
        <v>115</v>
      </c>
      <c r="Q27" t="s">
        <v>115</v>
      </c>
      <c r="R27" t="s">
        <v>115</v>
      </c>
      <c r="S27" t="s">
        <v>115</v>
      </c>
      <c r="T27">
        <v>0.3</v>
      </c>
      <c r="U27" t="s">
        <v>116</v>
      </c>
      <c r="V27">
        <v>4.0399999999999998E-2</v>
      </c>
      <c r="W27" t="s">
        <v>116</v>
      </c>
      <c r="X27">
        <v>15.2</v>
      </c>
      <c r="Y27" t="s">
        <v>116</v>
      </c>
      <c r="Z27" t="s">
        <v>115</v>
      </c>
      <c r="AA27" t="s">
        <v>115</v>
      </c>
    </row>
    <row r="28" spans="1:27" x14ac:dyDescent="0.35">
      <c r="A28">
        <v>27</v>
      </c>
      <c r="B28" t="s">
        <v>12</v>
      </c>
      <c r="C28" s="1">
        <v>44829</v>
      </c>
      <c r="D28" t="s">
        <v>115</v>
      </c>
      <c r="E28" t="s">
        <v>115</v>
      </c>
      <c r="F28" t="s">
        <v>115</v>
      </c>
      <c r="G28" t="s">
        <v>115</v>
      </c>
      <c r="H28" t="s">
        <v>115</v>
      </c>
      <c r="I28" t="s">
        <v>115</v>
      </c>
      <c r="J28">
        <v>1.12E-2</v>
      </c>
      <c r="K28" t="s">
        <v>116</v>
      </c>
      <c r="L28" t="s">
        <v>115</v>
      </c>
      <c r="M28" t="s">
        <v>115</v>
      </c>
      <c r="N28" t="s">
        <v>115</v>
      </c>
      <c r="O28" t="s">
        <v>115</v>
      </c>
      <c r="P28" t="s">
        <v>115</v>
      </c>
      <c r="Q28" t="s">
        <v>115</v>
      </c>
      <c r="R28" t="s">
        <v>115</v>
      </c>
      <c r="S28" t="s">
        <v>115</v>
      </c>
      <c r="T28">
        <v>0.26500000000000001</v>
      </c>
      <c r="U28" t="s">
        <v>116</v>
      </c>
      <c r="V28">
        <v>2.29E-2</v>
      </c>
      <c r="W28" t="s">
        <v>116</v>
      </c>
      <c r="X28">
        <v>11.4</v>
      </c>
      <c r="Y28" t="s">
        <v>116</v>
      </c>
      <c r="Z28" t="s">
        <v>115</v>
      </c>
      <c r="AA28" t="s">
        <v>115</v>
      </c>
    </row>
    <row r="29" spans="1:27" x14ac:dyDescent="0.35">
      <c r="A29">
        <v>28</v>
      </c>
      <c r="B29" t="s">
        <v>12</v>
      </c>
      <c r="C29" s="1">
        <v>44858</v>
      </c>
      <c r="D29" t="s">
        <v>115</v>
      </c>
      <c r="E29" t="s">
        <v>115</v>
      </c>
      <c r="F29" t="s">
        <v>115</v>
      </c>
      <c r="G29" t="s">
        <v>115</v>
      </c>
      <c r="H29" t="s">
        <v>115</v>
      </c>
      <c r="I29" t="s">
        <v>115</v>
      </c>
      <c r="J29">
        <v>8.0999999999999996E-3</v>
      </c>
      <c r="K29" t="s">
        <v>116</v>
      </c>
      <c r="L29" t="s">
        <v>115</v>
      </c>
      <c r="M29" t="s">
        <v>115</v>
      </c>
      <c r="N29" t="s">
        <v>115</v>
      </c>
      <c r="O29" t="s">
        <v>115</v>
      </c>
      <c r="P29" t="s">
        <v>115</v>
      </c>
      <c r="Q29" t="s">
        <v>115</v>
      </c>
      <c r="R29" t="s">
        <v>115</v>
      </c>
      <c r="S29" t="s">
        <v>115</v>
      </c>
      <c r="T29">
        <v>0.23200000000000001</v>
      </c>
      <c r="U29" t="s">
        <v>116</v>
      </c>
      <c r="V29">
        <v>1.9E-2</v>
      </c>
      <c r="W29" t="s">
        <v>116</v>
      </c>
      <c r="X29">
        <v>11.2</v>
      </c>
      <c r="Y29" t="s">
        <v>116</v>
      </c>
      <c r="Z29" t="s">
        <v>115</v>
      </c>
      <c r="AA29" t="s">
        <v>115</v>
      </c>
    </row>
    <row r="30" spans="1:27" x14ac:dyDescent="0.35">
      <c r="A30">
        <v>29</v>
      </c>
      <c r="B30" t="s">
        <v>12</v>
      </c>
      <c r="C30" s="1">
        <v>45039</v>
      </c>
      <c r="D30" t="s">
        <v>115</v>
      </c>
      <c r="E30" t="s">
        <v>115</v>
      </c>
      <c r="F30" t="s">
        <v>115</v>
      </c>
      <c r="G30" t="s">
        <v>115</v>
      </c>
      <c r="H30" t="s">
        <v>115</v>
      </c>
      <c r="I30" t="s">
        <v>115</v>
      </c>
      <c r="J30">
        <v>9.8400000000000001E-2</v>
      </c>
      <c r="K30" t="s">
        <v>116</v>
      </c>
      <c r="L30">
        <v>2.8999999999999998E-3</v>
      </c>
      <c r="M30" t="s">
        <v>116</v>
      </c>
      <c r="N30" t="s">
        <v>115</v>
      </c>
      <c r="O30" t="s">
        <v>115</v>
      </c>
      <c r="P30">
        <v>276.60000000000002</v>
      </c>
      <c r="Q30" t="s">
        <v>117</v>
      </c>
      <c r="R30">
        <v>8.6</v>
      </c>
      <c r="S30" t="s">
        <v>118</v>
      </c>
      <c r="T30">
        <v>0.375</v>
      </c>
      <c r="U30" t="s">
        <v>116</v>
      </c>
      <c r="V30">
        <v>2.75E-2</v>
      </c>
      <c r="W30" t="s">
        <v>116</v>
      </c>
      <c r="X30">
        <v>10</v>
      </c>
      <c r="Y30" t="s">
        <v>116</v>
      </c>
      <c r="Z30" t="s">
        <v>115</v>
      </c>
      <c r="AA30" t="s">
        <v>115</v>
      </c>
    </row>
    <row r="31" spans="1:27" x14ac:dyDescent="0.35">
      <c r="A31">
        <v>30</v>
      </c>
      <c r="B31" t="s">
        <v>12</v>
      </c>
      <c r="C31" s="1">
        <v>45074</v>
      </c>
      <c r="D31">
        <v>807.6</v>
      </c>
      <c r="E31" t="s">
        <v>119</v>
      </c>
      <c r="F31">
        <v>11.89</v>
      </c>
      <c r="G31" t="s">
        <v>116</v>
      </c>
      <c r="H31">
        <v>115.3</v>
      </c>
      <c r="I31" t="s">
        <v>120</v>
      </c>
      <c r="J31">
        <v>9.2999999999999992E-3</v>
      </c>
      <c r="K31" t="s">
        <v>116</v>
      </c>
      <c r="L31">
        <v>1.2999999999999999E-3</v>
      </c>
      <c r="M31" t="s">
        <v>116</v>
      </c>
      <c r="N31">
        <v>8.3800000000000008</v>
      </c>
      <c r="O31" t="s">
        <v>121</v>
      </c>
      <c r="P31">
        <v>326</v>
      </c>
      <c r="Q31" t="s">
        <v>117</v>
      </c>
      <c r="R31">
        <v>13.41</v>
      </c>
      <c r="S31" t="s">
        <v>118</v>
      </c>
      <c r="T31">
        <v>0.28799999999999998</v>
      </c>
      <c r="U31" t="s">
        <v>116</v>
      </c>
      <c r="V31">
        <v>2.9499999999999998E-2</v>
      </c>
      <c r="W31" t="s">
        <v>116</v>
      </c>
      <c r="X31">
        <v>38.9</v>
      </c>
      <c r="Y31" t="s">
        <v>116</v>
      </c>
      <c r="Z31">
        <v>19.2</v>
      </c>
      <c r="AA31" t="s">
        <v>122</v>
      </c>
    </row>
    <row r="32" spans="1:27" x14ac:dyDescent="0.35">
      <c r="A32">
        <v>31</v>
      </c>
      <c r="B32" t="s">
        <v>12</v>
      </c>
      <c r="C32" s="1">
        <v>45102</v>
      </c>
      <c r="D32">
        <v>812.9</v>
      </c>
      <c r="E32" t="s">
        <v>119</v>
      </c>
      <c r="F32">
        <v>10.29</v>
      </c>
      <c r="G32" t="s">
        <v>116</v>
      </c>
      <c r="H32">
        <v>106.8</v>
      </c>
      <c r="I32" t="s">
        <v>120</v>
      </c>
      <c r="J32">
        <v>5.0599999999999999E-2</v>
      </c>
      <c r="K32" t="s">
        <v>116</v>
      </c>
      <c r="L32">
        <v>5.7999999999999996E-3</v>
      </c>
      <c r="M32" t="s">
        <v>116</v>
      </c>
      <c r="N32">
        <v>8.1</v>
      </c>
      <c r="O32" t="s">
        <v>121</v>
      </c>
      <c r="P32">
        <v>294</v>
      </c>
      <c r="Q32" t="s">
        <v>117</v>
      </c>
      <c r="R32">
        <v>17</v>
      </c>
      <c r="S32" t="s">
        <v>118</v>
      </c>
      <c r="T32">
        <v>0.46600000000000003</v>
      </c>
      <c r="U32" t="s">
        <v>116</v>
      </c>
      <c r="V32">
        <v>0.14099999999999999</v>
      </c>
      <c r="W32" t="s">
        <v>116</v>
      </c>
      <c r="X32">
        <v>341</v>
      </c>
      <c r="Y32" t="s">
        <v>116</v>
      </c>
      <c r="Z32">
        <v>19.8</v>
      </c>
      <c r="AA32" t="s">
        <v>122</v>
      </c>
    </row>
    <row r="33" spans="1:27" x14ac:dyDescent="0.35">
      <c r="A33">
        <v>32</v>
      </c>
      <c r="B33" t="s">
        <v>12</v>
      </c>
      <c r="C33" s="1">
        <v>45137</v>
      </c>
      <c r="D33">
        <v>813.7</v>
      </c>
      <c r="E33" t="s">
        <v>119</v>
      </c>
      <c r="F33">
        <v>11.54</v>
      </c>
      <c r="G33" t="s">
        <v>116</v>
      </c>
      <c r="H33">
        <v>122</v>
      </c>
      <c r="I33" t="s">
        <v>120</v>
      </c>
      <c r="J33">
        <v>5.11E-2</v>
      </c>
      <c r="K33" t="s">
        <v>116</v>
      </c>
      <c r="L33">
        <v>1.1599999999999999E-2</v>
      </c>
      <c r="M33" t="s">
        <v>116</v>
      </c>
      <c r="N33">
        <v>8.3800000000000008</v>
      </c>
      <c r="O33" t="s">
        <v>121</v>
      </c>
      <c r="P33">
        <v>292</v>
      </c>
      <c r="Q33" t="s">
        <v>117</v>
      </c>
      <c r="R33">
        <v>17.72</v>
      </c>
      <c r="S33" t="s">
        <v>118</v>
      </c>
      <c r="T33">
        <v>0.36599999999999999</v>
      </c>
      <c r="U33" t="s">
        <v>116</v>
      </c>
      <c r="V33">
        <v>5.3600000000000002E-2</v>
      </c>
      <c r="W33" t="s">
        <v>116</v>
      </c>
      <c r="X33">
        <v>23.3</v>
      </c>
      <c r="Y33" t="s">
        <v>116</v>
      </c>
      <c r="Z33">
        <v>21.9</v>
      </c>
      <c r="AA33" t="s">
        <v>122</v>
      </c>
    </row>
    <row r="34" spans="1:27" x14ac:dyDescent="0.35">
      <c r="A34">
        <v>33</v>
      </c>
      <c r="B34" t="s">
        <v>12</v>
      </c>
      <c r="C34" s="1">
        <v>45166</v>
      </c>
      <c r="D34">
        <v>815.9</v>
      </c>
      <c r="E34" t="s">
        <v>119</v>
      </c>
      <c r="F34">
        <v>11.04</v>
      </c>
      <c r="G34" t="s">
        <v>116</v>
      </c>
      <c r="H34">
        <v>120.9</v>
      </c>
      <c r="I34" t="s">
        <v>120</v>
      </c>
      <c r="J34">
        <v>1.9900000000000001E-2</v>
      </c>
      <c r="K34" t="s">
        <v>116</v>
      </c>
      <c r="L34">
        <v>1.17E-2</v>
      </c>
      <c r="M34" t="s">
        <v>116</v>
      </c>
      <c r="N34">
        <v>8.3699999999999992</v>
      </c>
      <c r="O34" t="s">
        <v>121</v>
      </c>
      <c r="P34">
        <v>291</v>
      </c>
      <c r="Q34" t="s">
        <v>117</v>
      </c>
      <c r="R34">
        <v>19.84</v>
      </c>
      <c r="S34" t="s">
        <v>118</v>
      </c>
      <c r="T34">
        <v>0.27400000000000002</v>
      </c>
      <c r="U34" t="s">
        <v>116</v>
      </c>
      <c r="V34">
        <v>3.7400000000000003E-2</v>
      </c>
      <c r="W34" t="s">
        <v>116</v>
      </c>
      <c r="X34">
        <v>15.2</v>
      </c>
      <c r="Y34" t="s">
        <v>116</v>
      </c>
      <c r="Z34">
        <v>12</v>
      </c>
      <c r="AA34" t="s">
        <v>122</v>
      </c>
    </row>
    <row r="35" spans="1:27" x14ac:dyDescent="0.35">
      <c r="A35">
        <v>34</v>
      </c>
      <c r="B35" t="s">
        <v>12</v>
      </c>
      <c r="C35" s="1">
        <v>45194</v>
      </c>
      <c r="D35">
        <v>814</v>
      </c>
      <c r="E35" t="s">
        <v>119</v>
      </c>
      <c r="F35">
        <v>11.79</v>
      </c>
      <c r="G35" t="s">
        <v>116</v>
      </c>
      <c r="H35">
        <v>117.8</v>
      </c>
      <c r="I35" t="s">
        <v>120</v>
      </c>
      <c r="J35">
        <v>9.4999999999999998E-3</v>
      </c>
      <c r="K35" t="s">
        <v>116</v>
      </c>
      <c r="L35">
        <v>1.6999999999999999E-3</v>
      </c>
      <c r="M35" t="s">
        <v>116</v>
      </c>
      <c r="N35">
        <v>8.2100000000000009</v>
      </c>
      <c r="O35" t="s">
        <v>121</v>
      </c>
      <c r="P35">
        <v>300</v>
      </c>
      <c r="Q35" t="s">
        <v>117</v>
      </c>
      <c r="R35">
        <v>15.21</v>
      </c>
      <c r="S35" t="s">
        <v>118</v>
      </c>
      <c r="T35">
        <v>0.246</v>
      </c>
      <c r="U35" t="s">
        <v>116</v>
      </c>
      <c r="V35">
        <v>2.1100000000000001E-2</v>
      </c>
      <c r="W35" t="s">
        <v>116</v>
      </c>
      <c r="X35">
        <v>13.7</v>
      </c>
      <c r="Y35" t="s">
        <v>116</v>
      </c>
      <c r="Z35">
        <v>13.5</v>
      </c>
      <c r="AA35" t="s">
        <v>122</v>
      </c>
    </row>
    <row r="36" spans="1:27" x14ac:dyDescent="0.35">
      <c r="A36">
        <v>35</v>
      </c>
      <c r="B36" t="s">
        <v>12</v>
      </c>
      <c r="C36" s="1">
        <v>45236</v>
      </c>
      <c r="D36">
        <v>802.2</v>
      </c>
      <c r="E36" t="s">
        <v>119</v>
      </c>
      <c r="F36">
        <v>14</v>
      </c>
      <c r="G36" t="s">
        <v>116</v>
      </c>
      <c r="H36">
        <v>116.9</v>
      </c>
      <c r="I36" t="s">
        <v>120</v>
      </c>
      <c r="J36">
        <v>8.0999999999999996E-3</v>
      </c>
      <c r="K36" t="s">
        <v>116</v>
      </c>
      <c r="L36">
        <v>1.1000000000000001E-3</v>
      </c>
      <c r="M36" t="s">
        <v>116</v>
      </c>
      <c r="N36">
        <v>8.52</v>
      </c>
      <c r="O36" t="s">
        <v>121</v>
      </c>
      <c r="P36">
        <v>311</v>
      </c>
      <c r="Q36" t="s">
        <v>117</v>
      </c>
      <c r="R36">
        <v>7.48</v>
      </c>
      <c r="S36" t="s">
        <v>118</v>
      </c>
      <c r="T36">
        <v>0.22600000000000001</v>
      </c>
      <c r="U36" t="s">
        <v>116</v>
      </c>
      <c r="V36">
        <v>1.1599999999999999E-2</v>
      </c>
      <c r="W36" t="s">
        <v>116</v>
      </c>
      <c r="X36">
        <v>4.4000000000000004</v>
      </c>
      <c r="Y36" t="s">
        <v>116</v>
      </c>
      <c r="Z36">
        <v>4.17</v>
      </c>
      <c r="AA36" t="s">
        <v>122</v>
      </c>
    </row>
    <row r="37" spans="1:27" x14ac:dyDescent="0.35">
      <c r="A37">
        <v>36</v>
      </c>
      <c r="B37" t="s">
        <v>12</v>
      </c>
      <c r="C37" s="1">
        <v>45411</v>
      </c>
      <c r="D37">
        <v>753.3</v>
      </c>
      <c r="E37" t="s">
        <v>119</v>
      </c>
      <c r="F37">
        <v>11.27</v>
      </c>
      <c r="G37" t="s">
        <v>116</v>
      </c>
      <c r="H37">
        <v>104.7</v>
      </c>
      <c r="I37" t="s">
        <v>120</v>
      </c>
      <c r="J37">
        <v>1.1900000000000001E-2</v>
      </c>
      <c r="K37" t="s">
        <v>116</v>
      </c>
      <c r="L37">
        <v>2.0999999999999999E-3</v>
      </c>
      <c r="M37" t="s">
        <v>116</v>
      </c>
      <c r="N37">
        <v>8.5</v>
      </c>
      <c r="O37" t="s">
        <v>121</v>
      </c>
      <c r="P37">
        <v>345</v>
      </c>
      <c r="Q37" t="s">
        <v>117</v>
      </c>
      <c r="R37">
        <v>11.86</v>
      </c>
      <c r="S37" t="s">
        <v>118</v>
      </c>
      <c r="T37">
        <v>0.26</v>
      </c>
      <c r="U37" t="s">
        <v>116</v>
      </c>
      <c r="V37">
        <v>1.9800000000000002E-2</v>
      </c>
      <c r="W37" t="s">
        <v>116</v>
      </c>
      <c r="X37">
        <v>8.4</v>
      </c>
      <c r="Y37" t="s">
        <v>116</v>
      </c>
      <c r="Z37">
        <v>7.74</v>
      </c>
      <c r="AA37" t="s">
        <v>122</v>
      </c>
    </row>
    <row r="38" spans="1:27" x14ac:dyDescent="0.35">
      <c r="A38">
        <v>37</v>
      </c>
      <c r="B38" t="s">
        <v>12</v>
      </c>
      <c r="C38" s="1">
        <v>45439</v>
      </c>
      <c r="D38">
        <v>763.2</v>
      </c>
      <c r="E38" t="s">
        <v>119</v>
      </c>
      <c r="F38">
        <v>10.6</v>
      </c>
      <c r="G38" t="s">
        <v>116</v>
      </c>
      <c r="H38">
        <v>101.3</v>
      </c>
      <c r="I38" t="s">
        <v>120</v>
      </c>
      <c r="J38">
        <v>3.6600000000000001E-2</v>
      </c>
      <c r="K38" t="s">
        <v>116</v>
      </c>
      <c r="L38">
        <v>2.7000000000000001E-3</v>
      </c>
      <c r="M38" t="s">
        <v>116</v>
      </c>
      <c r="N38">
        <v>8.4600000000000009</v>
      </c>
      <c r="O38" t="s">
        <v>121</v>
      </c>
      <c r="P38">
        <v>347</v>
      </c>
      <c r="Q38" t="s">
        <v>117</v>
      </c>
      <c r="R38">
        <v>13.3</v>
      </c>
      <c r="S38" t="s">
        <v>118</v>
      </c>
      <c r="T38">
        <v>0.317</v>
      </c>
      <c r="U38" t="s">
        <v>116</v>
      </c>
      <c r="V38">
        <v>4.5199999999999997E-2</v>
      </c>
      <c r="W38" t="s">
        <v>116</v>
      </c>
      <c r="X38">
        <v>94.7</v>
      </c>
      <c r="Y38" t="s">
        <v>116</v>
      </c>
      <c r="Z38">
        <v>41.4</v>
      </c>
      <c r="AA38" t="s">
        <v>122</v>
      </c>
    </row>
    <row r="39" spans="1:27" x14ac:dyDescent="0.35">
      <c r="A39">
        <v>38</v>
      </c>
      <c r="B39" t="s">
        <v>12</v>
      </c>
      <c r="C39" s="1">
        <v>45467</v>
      </c>
      <c r="D39">
        <v>757.7</v>
      </c>
      <c r="E39" t="s">
        <v>119</v>
      </c>
      <c r="F39">
        <v>10.9</v>
      </c>
      <c r="G39" t="s">
        <v>116</v>
      </c>
      <c r="H39">
        <v>113</v>
      </c>
      <c r="I39" t="s">
        <v>120</v>
      </c>
      <c r="J39">
        <v>6.8999999999999999E-3</v>
      </c>
      <c r="K39" t="s">
        <v>116</v>
      </c>
      <c r="L39">
        <v>1.4E-3</v>
      </c>
      <c r="M39" t="s">
        <v>116</v>
      </c>
      <c r="N39">
        <v>8.59</v>
      </c>
      <c r="O39" t="s">
        <v>121</v>
      </c>
      <c r="P39">
        <v>333</v>
      </c>
      <c r="Q39" t="s">
        <v>117</v>
      </c>
      <c r="R39">
        <v>16.940000000000001</v>
      </c>
      <c r="S39" t="s">
        <v>118</v>
      </c>
      <c r="T39">
        <v>0.28599999999999998</v>
      </c>
      <c r="U39" t="s">
        <v>116</v>
      </c>
      <c r="V39">
        <v>3.0599999999999999E-2</v>
      </c>
      <c r="W39" t="s">
        <v>116</v>
      </c>
      <c r="X39">
        <v>21.5</v>
      </c>
      <c r="Y39" t="s">
        <v>116</v>
      </c>
      <c r="Z39">
        <v>14.2</v>
      </c>
      <c r="AA39" t="s">
        <v>122</v>
      </c>
    </row>
    <row r="40" spans="1:27" x14ac:dyDescent="0.35">
      <c r="A40">
        <v>39</v>
      </c>
      <c r="B40" t="s">
        <v>12</v>
      </c>
      <c r="C40" s="1">
        <v>45501</v>
      </c>
      <c r="D40">
        <v>758.1</v>
      </c>
      <c r="E40" t="s">
        <v>119</v>
      </c>
      <c r="F40">
        <v>10.59</v>
      </c>
      <c r="G40" t="s">
        <v>116</v>
      </c>
      <c r="H40">
        <v>111.2</v>
      </c>
      <c r="I40" t="s">
        <v>120</v>
      </c>
      <c r="J40">
        <v>4.1500000000000002E-2</v>
      </c>
      <c r="K40" t="s">
        <v>116</v>
      </c>
      <c r="L40">
        <v>8.0000000000000002E-3</v>
      </c>
      <c r="M40" t="s">
        <v>116</v>
      </c>
      <c r="N40">
        <v>8.36</v>
      </c>
      <c r="O40" t="s">
        <v>121</v>
      </c>
      <c r="P40">
        <v>317</v>
      </c>
      <c r="Q40" t="s">
        <v>117</v>
      </c>
      <c r="R40">
        <v>17.649999999999999</v>
      </c>
      <c r="S40" t="s">
        <v>118</v>
      </c>
      <c r="T40">
        <v>0.34799999999999998</v>
      </c>
      <c r="U40" t="s">
        <v>116</v>
      </c>
      <c r="V40">
        <v>4.5499999999999999E-2</v>
      </c>
      <c r="W40" t="s">
        <v>116</v>
      </c>
      <c r="X40">
        <v>27.6</v>
      </c>
      <c r="Y40" t="s">
        <v>116</v>
      </c>
      <c r="Z40">
        <v>21.9</v>
      </c>
      <c r="AA40" t="s">
        <v>122</v>
      </c>
    </row>
    <row r="41" spans="1:27" x14ac:dyDescent="0.35">
      <c r="A41">
        <v>40</v>
      </c>
      <c r="B41" t="s">
        <v>12</v>
      </c>
      <c r="C41" s="1">
        <v>45530</v>
      </c>
      <c r="D41">
        <v>766.2</v>
      </c>
      <c r="E41" t="s">
        <v>119</v>
      </c>
      <c r="F41">
        <v>10.16</v>
      </c>
      <c r="G41" t="s">
        <v>116</v>
      </c>
      <c r="H41">
        <v>108.1</v>
      </c>
      <c r="I41" t="s">
        <v>120</v>
      </c>
      <c r="J41">
        <v>2.0400000000000001E-2</v>
      </c>
      <c r="K41" t="s">
        <v>116</v>
      </c>
      <c r="L41">
        <v>6.3E-3</v>
      </c>
      <c r="M41" t="s">
        <v>116</v>
      </c>
      <c r="N41">
        <v>8.43</v>
      </c>
      <c r="O41" t="s">
        <v>121</v>
      </c>
      <c r="P41">
        <v>305</v>
      </c>
      <c r="Q41" t="s">
        <v>117</v>
      </c>
      <c r="R41">
        <v>18.23</v>
      </c>
      <c r="S41" t="s">
        <v>118</v>
      </c>
      <c r="T41">
        <v>0.28000000000000003</v>
      </c>
      <c r="U41" t="s">
        <v>116</v>
      </c>
      <c r="V41">
        <v>3.32E-2</v>
      </c>
      <c r="W41" t="s">
        <v>116</v>
      </c>
      <c r="X41">
        <v>15.1</v>
      </c>
      <c r="Y41" t="s">
        <v>116</v>
      </c>
      <c r="Z41">
        <v>11.7</v>
      </c>
      <c r="AA41" t="s">
        <v>122</v>
      </c>
    </row>
    <row r="42" spans="1:27" x14ac:dyDescent="0.35">
      <c r="A42">
        <v>41</v>
      </c>
      <c r="B42" t="s">
        <v>12</v>
      </c>
      <c r="C42" s="1">
        <v>45564</v>
      </c>
      <c r="D42">
        <v>755.5</v>
      </c>
      <c r="E42" t="s">
        <v>119</v>
      </c>
      <c r="F42">
        <v>11.27</v>
      </c>
      <c r="G42" t="s">
        <v>116</v>
      </c>
      <c r="H42">
        <v>113.4</v>
      </c>
      <c r="I42" t="s">
        <v>120</v>
      </c>
      <c r="J42">
        <v>1.44E-2</v>
      </c>
      <c r="K42" t="s">
        <v>116</v>
      </c>
      <c r="L42">
        <v>2.3999999999999998E-3</v>
      </c>
      <c r="M42" t="s">
        <v>116</v>
      </c>
      <c r="N42">
        <v>8.49</v>
      </c>
      <c r="O42" t="s">
        <v>121</v>
      </c>
      <c r="P42">
        <v>318</v>
      </c>
      <c r="Q42" t="s">
        <v>117</v>
      </c>
      <c r="R42">
        <v>15.64</v>
      </c>
      <c r="S42" t="s">
        <v>118</v>
      </c>
      <c r="T42">
        <v>0.27800000000000002</v>
      </c>
      <c r="U42" t="s">
        <v>116</v>
      </c>
      <c r="V42">
        <v>2.3800000000000002E-2</v>
      </c>
      <c r="W42" t="s">
        <v>116</v>
      </c>
      <c r="X42">
        <v>9.9</v>
      </c>
      <c r="Y42" t="s">
        <v>116</v>
      </c>
      <c r="Z42">
        <v>11.7</v>
      </c>
      <c r="AA42" t="s">
        <v>122</v>
      </c>
    </row>
    <row r="43" spans="1:27" x14ac:dyDescent="0.35">
      <c r="A43">
        <v>42</v>
      </c>
      <c r="B43" t="s">
        <v>12</v>
      </c>
      <c r="C43" s="1">
        <v>45592</v>
      </c>
      <c r="D43">
        <v>756.3</v>
      </c>
      <c r="E43" t="s">
        <v>119</v>
      </c>
      <c r="F43">
        <v>13.05</v>
      </c>
      <c r="G43" t="s">
        <v>116</v>
      </c>
      <c r="H43">
        <v>109.6</v>
      </c>
      <c r="I43" t="s">
        <v>120</v>
      </c>
      <c r="J43">
        <v>1.06E-2</v>
      </c>
      <c r="K43" t="s">
        <v>116</v>
      </c>
      <c r="L43">
        <v>1.4E-3</v>
      </c>
      <c r="M43" t="s">
        <v>116</v>
      </c>
      <c r="N43">
        <v>8.49</v>
      </c>
      <c r="O43" t="s">
        <v>121</v>
      </c>
      <c r="P43">
        <v>322</v>
      </c>
      <c r="Q43" t="s">
        <v>117</v>
      </c>
      <c r="R43">
        <v>7.71</v>
      </c>
      <c r="S43" t="s">
        <v>118</v>
      </c>
      <c r="T43">
        <v>0.251</v>
      </c>
      <c r="U43" t="s">
        <v>116</v>
      </c>
      <c r="V43">
        <v>2.0199999999999999E-2</v>
      </c>
      <c r="W43" t="s">
        <v>116</v>
      </c>
      <c r="X43">
        <v>7.4</v>
      </c>
      <c r="Y43" t="s">
        <v>116</v>
      </c>
      <c r="Z43">
        <v>7.97</v>
      </c>
      <c r="AA43" t="s">
        <v>122</v>
      </c>
    </row>
    <row r="44" spans="1:27" x14ac:dyDescent="0.35">
      <c r="A44">
        <v>43</v>
      </c>
      <c r="B44" t="s">
        <v>15</v>
      </c>
      <c r="C44" s="1">
        <v>45039</v>
      </c>
      <c r="D44" t="s">
        <v>115</v>
      </c>
      <c r="E44" t="s">
        <v>115</v>
      </c>
      <c r="F44" t="s">
        <v>115</v>
      </c>
      <c r="G44" t="s">
        <v>115</v>
      </c>
      <c r="H44" t="s">
        <v>115</v>
      </c>
      <c r="I44" t="s">
        <v>115</v>
      </c>
      <c r="J44">
        <v>0.19400000000000001</v>
      </c>
      <c r="K44" t="s">
        <v>116</v>
      </c>
      <c r="L44">
        <v>2.0999999999999999E-3</v>
      </c>
      <c r="M44" t="s">
        <v>116</v>
      </c>
      <c r="N44" t="s">
        <v>115</v>
      </c>
      <c r="O44" t="s">
        <v>115</v>
      </c>
      <c r="P44">
        <v>192.1</v>
      </c>
      <c r="Q44" t="s">
        <v>117</v>
      </c>
      <c r="R44">
        <v>9.1999999999999993</v>
      </c>
      <c r="S44" t="s">
        <v>118</v>
      </c>
      <c r="T44">
        <v>0.41599999999999998</v>
      </c>
      <c r="U44" t="s">
        <v>116</v>
      </c>
      <c r="V44">
        <v>1.72E-2</v>
      </c>
      <c r="W44" t="s">
        <v>116</v>
      </c>
      <c r="X44">
        <v>8</v>
      </c>
      <c r="Y44" t="s">
        <v>116</v>
      </c>
      <c r="Z44" t="s">
        <v>115</v>
      </c>
      <c r="AA44" t="s">
        <v>115</v>
      </c>
    </row>
    <row r="45" spans="1:27" x14ac:dyDescent="0.35">
      <c r="A45">
        <v>44</v>
      </c>
      <c r="B45" t="s">
        <v>15</v>
      </c>
      <c r="C45" s="1">
        <v>45074</v>
      </c>
      <c r="D45">
        <v>821.9</v>
      </c>
      <c r="E45" t="s">
        <v>119</v>
      </c>
      <c r="F45">
        <v>10.92</v>
      </c>
      <c r="G45" t="s">
        <v>116</v>
      </c>
      <c r="H45">
        <v>106.5</v>
      </c>
      <c r="I45" t="s">
        <v>120</v>
      </c>
      <c r="J45">
        <v>9.6699999999999994E-2</v>
      </c>
      <c r="K45" t="s">
        <v>116</v>
      </c>
      <c r="L45">
        <v>3.5999999999999999E-3</v>
      </c>
      <c r="M45" t="s">
        <v>116</v>
      </c>
      <c r="N45">
        <v>7.79</v>
      </c>
      <c r="O45" t="s">
        <v>121</v>
      </c>
      <c r="P45">
        <v>152</v>
      </c>
      <c r="Q45" t="s">
        <v>117</v>
      </c>
      <c r="R45">
        <v>14.4</v>
      </c>
      <c r="S45" t="s">
        <v>118</v>
      </c>
      <c r="T45">
        <v>0.315</v>
      </c>
      <c r="U45" t="s">
        <v>116</v>
      </c>
      <c r="V45">
        <v>3.6400000000000002E-2</v>
      </c>
      <c r="W45" t="s">
        <v>116</v>
      </c>
      <c r="X45">
        <v>46.2</v>
      </c>
      <c r="Y45" t="s">
        <v>116</v>
      </c>
      <c r="Z45">
        <v>37.200000000000003</v>
      </c>
      <c r="AA45" t="s">
        <v>122</v>
      </c>
    </row>
    <row r="46" spans="1:27" x14ac:dyDescent="0.35">
      <c r="A46">
        <v>45</v>
      </c>
      <c r="B46" t="s">
        <v>15</v>
      </c>
      <c r="C46" s="1">
        <v>45102</v>
      </c>
      <c r="D46">
        <v>825.9</v>
      </c>
      <c r="E46" t="s">
        <v>119</v>
      </c>
      <c r="F46">
        <v>10.63</v>
      </c>
      <c r="G46" t="s">
        <v>116</v>
      </c>
      <c r="H46">
        <v>109.5</v>
      </c>
      <c r="I46" t="s">
        <v>120</v>
      </c>
      <c r="J46">
        <v>7.8200000000000006E-2</v>
      </c>
      <c r="K46" t="s">
        <v>116</v>
      </c>
      <c r="L46">
        <v>6.4000000000000003E-3</v>
      </c>
      <c r="M46" t="s">
        <v>116</v>
      </c>
      <c r="N46">
        <v>7.9</v>
      </c>
      <c r="O46" t="s">
        <v>121</v>
      </c>
      <c r="P46">
        <v>228</v>
      </c>
      <c r="Q46" t="s">
        <v>117</v>
      </c>
      <c r="R46">
        <v>16.63</v>
      </c>
      <c r="S46" t="s">
        <v>118</v>
      </c>
      <c r="T46">
        <v>0.55300000000000005</v>
      </c>
      <c r="U46" t="s">
        <v>116</v>
      </c>
      <c r="V46">
        <v>0.121</v>
      </c>
      <c r="W46" t="s">
        <v>116</v>
      </c>
      <c r="X46">
        <v>249</v>
      </c>
      <c r="Y46" t="s">
        <v>116</v>
      </c>
      <c r="Z46">
        <v>18.3</v>
      </c>
      <c r="AA46" t="s">
        <v>122</v>
      </c>
    </row>
    <row r="47" spans="1:27" x14ac:dyDescent="0.35">
      <c r="A47">
        <v>46</v>
      </c>
      <c r="B47" t="s">
        <v>15</v>
      </c>
      <c r="C47" s="1">
        <v>45137</v>
      </c>
      <c r="D47">
        <v>826.8</v>
      </c>
      <c r="E47" t="s">
        <v>119</v>
      </c>
      <c r="F47">
        <v>10.37</v>
      </c>
      <c r="G47" t="s">
        <v>116</v>
      </c>
      <c r="H47">
        <v>118</v>
      </c>
      <c r="I47" t="s">
        <v>120</v>
      </c>
      <c r="J47">
        <v>5.8999999999999999E-3</v>
      </c>
      <c r="K47" t="s">
        <v>116</v>
      </c>
      <c r="L47">
        <v>4.8999999999999998E-3</v>
      </c>
      <c r="M47" t="s">
        <v>116</v>
      </c>
      <c r="N47">
        <v>8.44</v>
      </c>
      <c r="O47" t="s">
        <v>121</v>
      </c>
      <c r="P47">
        <v>243</v>
      </c>
      <c r="Q47" t="s">
        <v>117</v>
      </c>
      <c r="R47">
        <v>21.7</v>
      </c>
      <c r="S47" t="s">
        <v>118</v>
      </c>
      <c r="T47">
        <v>0.248</v>
      </c>
      <c r="U47" t="s">
        <v>116</v>
      </c>
      <c r="V47">
        <v>2.69E-2</v>
      </c>
      <c r="W47" t="s">
        <v>116</v>
      </c>
      <c r="X47">
        <v>10.7</v>
      </c>
      <c r="Y47" t="s">
        <v>116</v>
      </c>
      <c r="Z47">
        <v>8.94</v>
      </c>
      <c r="AA47" t="s">
        <v>122</v>
      </c>
    </row>
    <row r="48" spans="1:27" x14ac:dyDescent="0.35">
      <c r="A48">
        <v>47</v>
      </c>
      <c r="B48" t="s">
        <v>15</v>
      </c>
      <c r="C48" s="1">
        <v>45166</v>
      </c>
      <c r="D48">
        <v>829.2</v>
      </c>
      <c r="E48" t="s">
        <v>119</v>
      </c>
      <c r="F48">
        <v>11.41</v>
      </c>
      <c r="G48" t="s">
        <v>116</v>
      </c>
      <c r="H48">
        <v>132.1</v>
      </c>
      <c r="I48" t="s">
        <v>120</v>
      </c>
      <c r="J48">
        <v>1.6000000000000001E-3</v>
      </c>
      <c r="K48" t="s">
        <v>116</v>
      </c>
      <c r="L48">
        <v>3.8E-3</v>
      </c>
      <c r="M48" t="s">
        <v>116</v>
      </c>
      <c r="N48">
        <v>8.5399999999999991</v>
      </c>
      <c r="O48" t="s">
        <v>121</v>
      </c>
      <c r="P48">
        <v>281</v>
      </c>
      <c r="Q48" t="s">
        <v>117</v>
      </c>
      <c r="R48">
        <v>22.02</v>
      </c>
      <c r="S48" t="s">
        <v>118</v>
      </c>
      <c r="T48">
        <v>0.23400000000000001</v>
      </c>
      <c r="U48" t="s">
        <v>116</v>
      </c>
      <c r="V48">
        <v>1.7299999999999999E-2</v>
      </c>
      <c r="W48" t="s">
        <v>116</v>
      </c>
      <c r="X48">
        <v>5.2</v>
      </c>
      <c r="Y48" t="s">
        <v>116</v>
      </c>
      <c r="Z48">
        <v>3.82</v>
      </c>
      <c r="AA48" t="s">
        <v>122</v>
      </c>
    </row>
    <row r="49" spans="1:27" x14ac:dyDescent="0.35">
      <c r="A49">
        <v>48</v>
      </c>
      <c r="B49" t="s">
        <v>15</v>
      </c>
      <c r="C49" s="1">
        <v>45194</v>
      </c>
      <c r="D49">
        <v>827.2</v>
      </c>
      <c r="E49" t="s">
        <v>119</v>
      </c>
      <c r="F49">
        <v>12.59</v>
      </c>
      <c r="G49" t="s">
        <v>116</v>
      </c>
      <c r="H49">
        <v>126.2</v>
      </c>
      <c r="I49" t="s">
        <v>120</v>
      </c>
      <c r="J49">
        <v>2.0999999999999999E-3</v>
      </c>
      <c r="K49" t="s">
        <v>116</v>
      </c>
      <c r="L49">
        <v>1.8E-3</v>
      </c>
      <c r="M49" t="s">
        <v>116</v>
      </c>
      <c r="N49">
        <v>8.4499999999999993</v>
      </c>
      <c r="O49" t="s">
        <v>121</v>
      </c>
      <c r="P49">
        <v>270</v>
      </c>
      <c r="Q49" t="s">
        <v>117</v>
      </c>
      <c r="R49">
        <v>15.39</v>
      </c>
      <c r="S49" t="s">
        <v>118</v>
      </c>
      <c r="T49">
        <v>0.23200000000000001</v>
      </c>
      <c r="U49" t="s">
        <v>116</v>
      </c>
      <c r="V49">
        <v>0.02</v>
      </c>
      <c r="W49" t="s">
        <v>116</v>
      </c>
      <c r="X49">
        <v>14.1</v>
      </c>
      <c r="Y49" t="s">
        <v>116</v>
      </c>
      <c r="Z49">
        <v>16.600000000000001</v>
      </c>
      <c r="AA49" t="s">
        <v>122</v>
      </c>
    </row>
    <row r="50" spans="1:27" x14ac:dyDescent="0.35">
      <c r="A50">
        <v>49</v>
      </c>
      <c r="B50" t="s">
        <v>15</v>
      </c>
      <c r="C50" s="1">
        <v>45236</v>
      </c>
      <c r="D50">
        <v>814.7</v>
      </c>
      <c r="E50" t="s">
        <v>119</v>
      </c>
      <c r="F50">
        <v>14.8</v>
      </c>
      <c r="G50" t="s">
        <v>116</v>
      </c>
      <c r="H50">
        <v>123.9</v>
      </c>
      <c r="I50" t="s">
        <v>120</v>
      </c>
      <c r="J50">
        <v>0</v>
      </c>
      <c r="K50" t="s">
        <v>116</v>
      </c>
      <c r="L50">
        <v>0</v>
      </c>
      <c r="M50" t="s">
        <v>116</v>
      </c>
      <c r="N50">
        <v>9.1999999999999993</v>
      </c>
      <c r="O50" t="s">
        <v>121</v>
      </c>
      <c r="P50">
        <v>203</v>
      </c>
      <c r="Q50" t="s">
        <v>117</v>
      </c>
      <c r="R50">
        <v>7.63</v>
      </c>
      <c r="S50" t="s">
        <v>118</v>
      </c>
      <c r="T50">
        <v>0.155</v>
      </c>
      <c r="U50" t="s">
        <v>116</v>
      </c>
      <c r="V50">
        <v>7.0000000000000001E-3</v>
      </c>
      <c r="W50" t="s">
        <v>116</v>
      </c>
      <c r="X50">
        <v>3.7</v>
      </c>
      <c r="Y50" t="s">
        <v>116</v>
      </c>
      <c r="Z50">
        <v>3.05</v>
      </c>
      <c r="AA50" t="s">
        <v>122</v>
      </c>
    </row>
    <row r="51" spans="1:27" x14ac:dyDescent="0.35">
      <c r="A51">
        <v>50</v>
      </c>
      <c r="B51" t="s">
        <v>15</v>
      </c>
      <c r="C51" s="1">
        <v>45411</v>
      </c>
      <c r="D51">
        <v>765.4</v>
      </c>
      <c r="E51" t="s">
        <v>119</v>
      </c>
      <c r="F51">
        <v>11.08</v>
      </c>
      <c r="G51" t="s">
        <v>116</v>
      </c>
      <c r="H51">
        <v>109.2</v>
      </c>
      <c r="I51" t="s">
        <v>120</v>
      </c>
      <c r="J51">
        <v>2.1100000000000001E-2</v>
      </c>
      <c r="K51" t="s">
        <v>116</v>
      </c>
      <c r="L51">
        <v>1.8E-3</v>
      </c>
      <c r="M51" t="s">
        <v>116</v>
      </c>
      <c r="N51">
        <v>8.75</v>
      </c>
      <c r="O51" t="s">
        <v>121</v>
      </c>
      <c r="P51">
        <v>241</v>
      </c>
      <c r="Q51" t="s">
        <v>117</v>
      </c>
      <c r="R51">
        <v>14.46</v>
      </c>
      <c r="S51" t="s">
        <v>118</v>
      </c>
      <c r="T51">
        <v>0.25900000000000001</v>
      </c>
      <c r="U51" t="s">
        <v>116</v>
      </c>
      <c r="V51">
        <v>1.8200000000000001E-2</v>
      </c>
      <c r="W51" t="s">
        <v>116</v>
      </c>
      <c r="X51">
        <v>11.7</v>
      </c>
      <c r="Y51" t="s">
        <v>116</v>
      </c>
      <c r="Z51">
        <v>5.61</v>
      </c>
      <c r="AA51" t="s">
        <v>122</v>
      </c>
    </row>
    <row r="52" spans="1:27" x14ac:dyDescent="0.35">
      <c r="A52">
        <v>51</v>
      </c>
      <c r="B52" t="s">
        <v>15</v>
      </c>
      <c r="C52" s="1">
        <v>45439</v>
      </c>
      <c r="D52">
        <v>777.2</v>
      </c>
      <c r="E52" t="s">
        <v>119</v>
      </c>
      <c r="F52">
        <v>11</v>
      </c>
      <c r="G52" t="s">
        <v>116</v>
      </c>
      <c r="H52">
        <v>107</v>
      </c>
      <c r="I52" t="s">
        <v>120</v>
      </c>
      <c r="J52">
        <v>8.8099999999999998E-2</v>
      </c>
      <c r="K52" t="s">
        <v>116</v>
      </c>
      <c r="L52">
        <v>5.0000000000000001E-3</v>
      </c>
      <c r="M52" t="s">
        <v>116</v>
      </c>
      <c r="N52">
        <v>8.36</v>
      </c>
      <c r="O52" t="s">
        <v>121</v>
      </c>
      <c r="P52">
        <v>290</v>
      </c>
      <c r="Q52" t="s">
        <v>117</v>
      </c>
      <c r="R52">
        <v>14.09</v>
      </c>
      <c r="S52" t="s">
        <v>118</v>
      </c>
      <c r="T52">
        <v>0.36699999999999999</v>
      </c>
      <c r="U52" t="s">
        <v>116</v>
      </c>
      <c r="V52">
        <v>3.7999999999999999E-2</v>
      </c>
      <c r="W52" t="s">
        <v>116</v>
      </c>
      <c r="X52">
        <v>61.8</v>
      </c>
      <c r="Y52" t="s">
        <v>116</v>
      </c>
      <c r="Z52">
        <v>44.2</v>
      </c>
      <c r="AA52" t="s">
        <v>122</v>
      </c>
    </row>
    <row r="53" spans="1:27" x14ac:dyDescent="0.35">
      <c r="A53">
        <v>52</v>
      </c>
      <c r="B53" t="s">
        <v>15</v>
      </c>
      <c r="C53" s="1">
        <v>45467</v>
      </c>
      <c r="D53">
        <v>770.9</v>
      </c>
      <c r="E53" t="s">
        <v>119</v>
      </c>
      <c r="F53">
        <v>10.14</v>
      </c>
      <c r="G53" t="s">
        <v>116</v>
      </c>
      <c r="H53">
        <v>111</v>
      </c>
      <c r="I53" t="s">
        <v>120</v>
      </c>
      <c r="J53">
        <v>2.3699999999999999E-2</v>
      </c>
      <c r="K53" t="s">
        <v>116</v>
      </c>
      <c r="L53">
        <v>1.6999999999999999E-3</v>
      </c>
      <c r="M53" t="s">
        <v>116</v>
      </c>
      <c r="N53">
        <v>8.49</v>
      </c>
      <c r="O53" t="s">
        <v>121</v>
      </c>
      <c r="P53">
        <v>191</v>
      </c>
      <c r="Q53" t="s">
        <v>117</v>
      </c>
      <c r="R53">
        <v>19.690000000000001</v>
      </c>
      <c r="S53" t="s">
        <v>118</v>
      </c>
      <c r="T53">
        <v>0.27700000000000002</v>
      </c>
      <c r="U53" t="s">
        <v>116</v>
      </c>
      <c r="V53">
        <v>3.5499999999999997E-2</v>
      </c>
      <c r="W53" t="s">
        <v>116</v>
      </c>
      <c r="X53">
        <v>55</v>
      </c>
      <c r="Y53" t="s">
        <v>116</v>
      </c>
      <c r="Z53">
        <v>28.4</v>
      </c>
      <c r="AA53" t="s">
        <v>122</v>
      </c>
    </row>
    <row r="54" spans="1:27" x14ac:dyDescent="0.35">
      <c r="A54">
        <v>53</v>
      </c>
      <c r="B54" t="s">
        <v>15</v>
      </c>
      <c r="C54" s="1">
        <v>45501</v>
      </c>
      <c r="D54">
        <v>771.6</v>
      </c>
      <c r="E54" t="s">
        <v>119</v>
      </c>
      <c r="F54">
        <v>11</v>
      </c>
      <c r="G54" t="s">
        <v>116</v>
      </c>
      <c r="H54">
        <v>124.6</v>
      </c>
      <c r="I54" t="s">
        <v>120</v>
      </c>
      <c r="J54">
        <v>3.0099999999999998E-2</v>
      </c>
      <c r="K54" t="s">
        <v>116</v>
      </c>
      <c r="L54">
        <v>1.5299999999999999E-2</v>
      </c>
      <c r="M54" t="s">
        <v>116</v>
      </c>
      <c r="N54">
        <v>8.6199999999999992</v>
      </c>
      <c r="O54" t="s">
        <v>121</v>
      </c>
      <c r="P54">
        <v>305</v>
      </c>
      <c r="Q54" t="s">
        <v>117</v>
      </c>
      <c r="R54">
        <v>21.48</v>
      </c>
      <c r="S54" t="s">
        <v>118</v>
      </c>
      <c r="T54">
        <v>0.374</v>
      </c>
      <c r="U54" t="s">
        <v>116</v>
      </c>
      <c r="V54">
        <v>4.8300000000000003E-2</v>
      </c>
      <c r="W54" t="s">
        <v>116</v>
      </c>
      <c r="X54">
        <v>10.199999999999999</v>
      </c>
      <c r="Y54" t="s">
        <v>116</v>
      </c>
      <c r="Z54">
        <v>8.25</v>
      </c>
      <c r="AA54" t="s">
        <v>122</v>
      </c>
    </row>
    <row r="55" spans="1:27" x14ac:dyDescent="0.35">
      <c r="A55">
        <v>54</v>
      </c>
      <c r="B55" t="s">
        <v>15</v>
      </c>
      <c r="C55" s="1">
        <v>45530</v>
      </c>
      <c r="D55">
        <v>779.9</v>
      </c>
      <c r="E55" t="s">
        <v>119</v>
      </c>
      <c r="F55">
        <v>12.08</v>
      </c>
      <c r="G55" t="s">
        <v>116</v>
      </c>
      <c r="H55">
        <v>132</v>
      </c>
      <c r="I55" t="s">
        <v>120</v>
      </c>
      <c r="J55">
        <v>3.0000000000000001E-3</v>
      </c>
      <c r="K55" t="s">
        <v>116</v>
      </c>
      <c r="L55">
        <v>1E-3</v>
      </c>
      <c r="M55" t="s">
        <v>116</v>
      </c>
      <c r="N55">
        <v>8.85</v>
      </c>
      <c r="O55" t="s">
        <v>121</v>
      </c>
      <c r="P55">
        <v>328</v>
      </c>
      <c r="Q55" t="s">
        <v>117</v>
      </c>
      <c r="R55">
        <v>19.57</v>
      </c>
      <c r="S55" t="s">
        <v>118</v>
      </c>
      <c r="T55">
        <v>0.27200000000000002</v>
      </c>
      <c r="U55" t="s">
        <v>116</v>
      </c>
      <c r="V55">
        <v>1.55E-2</v>
      </c>
      <c r="W55" t="s">
        <v>116</v>
      </c>
      <c r="X55">
        <v>6.8</v>
      </c>
      <c r="Y55" t="s">
        <v>116</v>
      </c>
      <c r="Z55">
        <v>5.49</v>
      </c>
      <c r="AA55" t="s">
        <v>122</v>
      </c>
    </row>
    <row r="56" spans="1:27" x14ac:dyDescent="0.35">
      <c r="A56">
        <v>55</v>
      </c>
      <c r="B56" t="s">
        <v>15</v>
      </c>
      <c r="C56" s="1">
        <v>45564</v>
      </c>
      <c r="D56">
        <v>769.9</v>
      </c>
      <c r="E56" t="s">
        <v>119</v>
      </c>
      <c r="F56">
        <v>12.68</v>
      </c>
      <c r="G56" t="s">
        <v>116</v>
      </c>
      <c r="H56">
        <v>134.9</v>
      </c>
      <c r="I56" t="s">
        <v>120</v>
      </c>
      <c r="J56">
        <v>2.8999999999999998E-3</v>
      </c>
      <c r="K56" t="s">
        <v>116</v>
      </c>
      <c r="L56" s="3" t="s">
        <v>19</v>
      </c>
      <c r="M56" t="s">
        <v>116</v>
      </c>
      <c r="N56">
        <v>8.8800000000000008</v>
      </c>
      <c r="O56" t="s">
        <v>121</v>
      </c>
      <c r="P56">
        <v>319</v>
      </c>
      <c r="Q56" t="s">
        <v>117</v>
      </c>
      <c r="R56">
        <v>18.3</v>
      </c>
      <c r="S56" t="s">
        <v>118</v>
      </c>
      <c r="T56">
        <v>0.22600000000000001</v>
      </c>
      <c r="U56" t="s">
        <v>116</v>
      </c>
      <c r="V56">
        <v>1.6799999999999999E-2</v>
      </c>
      <c r="W56" t="s">
        <v>116</v>
      </c>
      <c r="X56">
        <v>5.5</v>
      </c>
      <c r="Y56" t="s">
        <v>116</v>
      </c>
      <c r="Z56">
        <v>3.15</v>
      </c>
      <c r="AA56" t="s">
        <v>122</v>
      </c>
    </row>
    <row r="57" spans="1:27" x14ac:dyDescent="0.35">
      <c r="A57">
        <v>56</v>
      </c>
      <c r="B57" t="s">
        <v>15</v>
      </c>
      <c r="C57" s="1">
        <v>45592</v>
      </c>
      <c r="D57">
        <v>767.4</v>
      </c>
      <c r="E57" t="s">
        <v>119</v>
      </c>
      <c r="F57">
        <v>13.65</v>
      </c>
      <c r="G57" t="s">
        <v>116</v>
      </c>
      <c r="H57">
        <v>117.3</v>
      </c>
      <c r="I57" t="s">
        <v>120</v>
      </c>
      <c r="J57">
        <v>2.3E-3</v>
      </c>
      <c r="K57" t="s">
        <v>116</v>
      </c>
      <c r="L57" s="3" t="s">
        <v>19</v>
      </c>
      <c r="M57" t="s">
        <v>116</v>
      </c>
      <c r="N57">
        <v>8.67</v>
      </c>
      <c r="O57" t="s">
        <v>121</v>
      </c>
      <c r="P57">
        <v>307</v>
      </c>
      <c r="Q57" t="s">
        <v>117</v>
      </c>
      <c r="R57">
        <v>8.67</v>
      </c>
      <c r="S57" t="s">
        <v>118</v>
      </c>
      <c r="T57">
        <v>0.186</v>
      </c>
      <c r="U57" t="s">
        <v>116</v>
      </c>
      <c r="V57">
        <v>9.9000000000000008E-3</v>
      </c>
      <c r="W57" t="s">
        <v>116</v>
      </c>
      <c r="X57">
        <v>4.5999999999999996</v>
      </c>
      <c r="Y57" t="s">
        <v>116</v>
      </c>
      <c r="Z57">
        <v>4.05</v>
      </c>
      <c r="AA57" t="s">
        <v>122</v>
      </c>
    </row>
    <row r="58" spans="1:27" x14ac:dyDescent="0.35">
      <c r="A58">
        <v>57</v>
      </c>
      <c r="B58" t="s">
        <v>8</v>
      </c>
      <c r="C58" s="1">
        <v>44683</v>
      </c>
      <c r="D58" t="s">
        <v>115</v>
      </c>
      <c r="E58" t="s">
        <v>115</v>
      </c>
      <c r="F58" t="s">
        <v>115</v>
      </c>
      <c r="G58" t="s">
        <v>115</v>
      </c>
      <c r="H58" t="s">
        <v>115</v>
      </c>
      <c r="I58" t="s">
        <v>115</v>
      </c>
      <c r="J58">
        <v>0.27700000000000002</v>
      </c>
      <c r="K58" t="s">
        <v>116</v>
      </c>
      <c r="L58" t="s">
        <v>115</v>
      </c>
      <c r="M58" t="s">
        <v>115</v>
      </c>
      <c r="N58" t="s">
        <v>115</v>
      </c>
      <c r="O58" t="s">
        <v>115</v>
      </c>
      <c r="P58" t="s">
        <v>115</v>
      </c>
      <c r="Q58" t="s">
        <v>115</v>
      </c>
      <c r="R58" t="s">
        <v>115</v>
      </c>
      <c r="S58" t="s">
        <v>115</v>
      </c>
      <c r="T58">
        <v>0.434</v>
      </c>
      <c r="U58" t="s">
        <v>116</v>
      </c>
      <c r="V58">
        <v>2.23E-2</v>
      </c>
      <c r="W58" t="s">
        <v>116</v>
      </c>
      <c r="X58">
        <v>2.4</v>
      </c>
      <c r="Y58" t="s">
        <v>116</v>
      </c>
      <c r="Z58" t="s">
        <v>115</v>
      </c>
      <c r="AA58" t="s">
        <v>115</v>
      </c>
    </row>
    <row r="59" spans="1:27" x14ac:dyDescent="0.35">
      <c r="A59">
        <v>58</v>
      </c>
      <c r="B59" t="s">
        <v>8</v>
      </c>
      <c r="C59" s="1">
        <v>44711</v>
      </c>
      <c r="D59" t="s">
        <v>115</v>
      </c>
      <c r="E59" t="s">
        <v>115</v>
      </c>
      <c r="F59" t="s">
        <v>115</v>
      </c>
      <c r="G59" t="s">
        <v>115</v>
      </c>
      <c r="H59" t="s">
        <v>115</v>
      </c>
      <c r="I59" t="s">
        <v>115</v>
      </c>
      <c r="J59">
        <v>0.191</v>
      </c>
      <c r="K59" t="s">
        <v>116</v>
      </c>
      <c r="L59" t="s">
        <v>115</v>
      </c>
      <c r="M59" t="s">
        <v>115</v>
      </c>
      <c r="N59" t="s">
        <v>115</v>
      </c>
      <c r="O59" t="s">
        <v>115</v>
      </c>
      <c r="P59" t="s">
        <v>115</v>
      </c>
      <c r="Q59" t="s">
        <v>115</v>
      </c>
      <c r="R59" t="s">
        <v>115</v>
      </c>
      <c r="S59" t="s">
        <v>115</v>
      </c>
      <c r="T59">
        <v>0.52600000000000002</v>
      </c>
      <c r="U59" t="s">
        <v>116</v>
      </c>
      <c r="V59">
        <v>4.1000000000000002E-2</v>
      </c>
      <c r="W59" t="s">
        <v>116</v>
      </c>
      <c r="X59">
        <v>31.5</v>
      </c>
      <c r="Y59" t="s">
        <v>116</v>
      </c>
      <c r="Z59" t="s">
        <v>115</v>
      </c>
      <c r="AA59" t="s">
        <v>115</v>
      </c>
    </row>
    <row r="60" spans="1:27" x14ac:dyDescent="0.35">
      <c r="A60">
        <v>59</v>
      </c>
      <c r="B60" t="s">
        <v>8</v>
      </c>
      <c r="C60" s="1">
        <v>44745</v>
      </c>
      <c r="D60" t="s">
        <v>115</v>
      </c>
      <c r="E60" t="s">
        <v>115</v>
      </c>
      <c r="F60" t="s">
        <v>115</v>
      </c>
      <c r="G60" t="s">
        <v>115</v>
      </c>
      <c r="H60" t="s">
        <v>115</v>
      </c>
      <c r="I60" t="s">
        <v>115</v>
      </c>
      <c r="J60">
        <v>0.121</v>
      </c>
      <c r="K60" t="s">
        <v>116</v>
      </c>
      <c r="L60" t="s">
        <v>115</v>
      </c>
      <c r="M60" t="s">
        <v>115</v>
      </c>
      <c r="N60" t="s">
        <v>115</v>
      </c>
      <c r="O60" t="s">
        <v>115</v>
      </c>
      <c r="P60" t="s">
        <v>115</v>
      </c>
      <c r="Q60" t="s">
        <v>115</v>
      </c>
      <c r="R60" t="s">
        <v>115</v>
      </c>
      <c r="S60" t="s">
        <v>115</v>
      </c>
      <c r="T60">
        <v>0.22900000000000001</v>
      </c>
      <c r="U60" t="s">
        <v>116</v>
      </c>
      <c r="V60">
        <v>1.37E-2</v>
      </c>
      <c r="W60" t="s">
        <v>116</v>
      </c>
      <c r="X60">
        <v>26.3</v>
      </c>
      <c r="Y60" t="s">
        <v>116</v>
      </c>
      <c r="Z60" t="s">
        <v>115</v>
      </c>
      <c r="AA60" t="s">
        <v>115</v>
      </c>
    </row>
    <row r="61" spans="1:27" x14ac:dyDescent="0.35">
      <c r="A61">
        <v>60</v>
      </c>
      <c r="B61" t="s">
        <v>8</v>
      </c>
      <c r="C61" s="1">
        <v>44781</v>
      </c>
      <c r="D61" t="s">
        <v>115</v>
      </c>
      <c r="E61" t="s">
        <v>115</v>
      </c>
      <c r="F61" t="s">
        <v>115</v>
      </c>
      <c r="G61" t="s">
        <v>115</v>
      </c>
      <c r="H61" t="s">
        <v>115</v>
      </c>
      <c r="I61" t="s">
        <v>115</v>
      </c>
      <c r="J61">
        <v>0.121</v>
      </c>
      <c r="K61" t="s">
        <v>116</v>
      </c>
      <c r="L61" t="s">
        <v>115</v>
      </c>
      <c r="M61" t="s">
        <v>115</v>
      </c>
      <c r="N61" t="s">
        <v>115</v>
      </c>
      <c r="O61" t="s">
        <v>115</v>
      </c>
      <c r="P61" t="s">
        <v>115</v>
      </c>
      <c r="Q61" t="s">
        <v>115</v>
      </c>
      <c r="R61" t="s">
        <v>115</v>
      </c>
      <c r="S61" t="s">
        <v>115</v>
      </c>
      <c r="T61">
        <v>0.20899999999999999</v>
      </c>
      <c r="U61" t="s">
        <v>116</v>
      </c>
      <c r="V61">
        <v>8.2000000000000007E-3</v>
      </c>
      <c r="W61" t="s">
        <v>116</v>
      </c>
      <c r="X61">
        <v>1.9</v>
      </c>
      <c r="Y61" t="s">
        <v>116</v>
      </c>
      <c r="Z61" t="s">
        <v>115</v>
      </c>
      <c r="AA61" t="s">
        <v>115</v>
      </c>
    </row>
    <row r="62" spans="1:27" x14ac:dyDescent="0.35">
      <c r="A62">
        <v>61</v>
      </c>
      <c r="B62" t="s">
        <v>8</v>
      </c>
      <c r="C62" s="1">
        <v>44801</v>
      </c>
      <c r="D62" t="s">
        <v>115</v>
      </c>
      <c r="E62" t="s">
        <v>115</v>
      </c>
      <c r="F62" t="s">
        <v>115</v>
      </c>
      <c r="G62" t="s">
        <v>115</v>
      </c>
      <c r="H62" t="s">
        <v>115</v>
      </c>
      <c r="I62" t="s">
        <v>115</v>
      </c>
      <c r="J62">
        <v>0.152</v>
      </c>
      <c r="K62" t="s">
        <v>116</v>
      </c>
      <c r="L62" t="s">
        <v>115</v>
      </c>
      <c r="M62" t="s">
        <v>115</v>
      </c>
      <c r="N62" t="s">
        <v>115</v>
      </c>
      <c r="O62" t="s">
        <v>115</v>
      </c>
      <c r="P62" t="s">
        <v>115</v>
      </c>
      <c r="Q62" t="s">
        <v>115</v>
      </c>
      <c r="R62" t="s">
        <v>115</v>
      </c>
      <c r="S62" t="s">
        <v>115</v>
      </c>
      <c r="T62">
        <v>0.26200000000000001</v>
      </c>
      <c r="U62" t="s">
        <v>116</v>
      </c>
      <c r="V62">
        <v>1.52E-2</v>
      </c>
      <c r="W62" t="s">
        <v>116</v>
      </c>
      <c r="X62">
        <v>2</v>
      </c>
      <c r="Y62" t="s">
        <v>116</v>
      </c>
      <c r="Z62" t="s">
        <v>115</v>
      </c>
      <c r="AA62" t="s">
        <v>115</v>
      </c>
    </row>
    <row r="63" spans="1:27" x14ac:dyDescent="0.35">
      <c r="A63">
        <v>62</v>
      </c>
      <c r="B63" t="s">
        <v>8</v>
      </c>
      <c r="C63" s="1">
        <v>44829</v>
      </c>
      <c r="D63" t="s">
        <v>115</v>
      </c>
      <c r="E63" t="s">
        <v>115</v>
      </c>
      <c r="F63" t="s">
        <v>115</v>
      </c>
      <c r="G63" t="s">
        <v>115</v>
      </c>
      <c r="H63" t="s">
        <v>115</v>
      </c>
      <c r="I63" t="s">
        <v>115</v>
      </c>
      <c r="J63">
        <v>0.17</v>
      </c>
      <c r="K63" t="s">
        <v>116</v>
      </c>
      <c r="L63" t="s">
        <v>115</v>
      </c>
      <c r="M63" t="s">
        <v>115</v>
      </c>
      <c r="N63" t="s">
        <v>115</v>
      </c>
      <c r="O63" t="s">
        <v>115</v>
      </c>
      <c r="P63" t="s">
        <v>115</v>
      </c>
      <c r="Q63" t="s">
        <v>115</v>
      </c>
      <c r="R63" t="s">
        <v>115</v>
      </c>
      <c r="S63" t="s">
        <v>115</v>
      </c>
      <c r="T63">
        <v>0.24399999999999999</v>
      </c>
      <c r="U63" t="s">
        <v>116</v>
      </c>
      <c r="V63">
        <v>1.04E-2</v>
      </c>
      <c r="W63" t="s">
        <v>116</v>
      </c>
      <c r="X63">
        <v>1.3</v>
      </c>
      <c r="Y63" t="s">
        <v>116</v>
      </c>
      <c r="Z63" t="s">
        <v>115</v>
      </c>
      <c r="AA63" t="s">
        <v>115</v>
      </c>
    </row>
    <row r="64" spans="1:27" x14ac:dyDescent="0.35">
      <c r="A64">
        <v>63</v>
      </c>
      <c r="B64" t="s">
        <v>8</v>
      </c>
      <c r="C64" s="1">
        <v>44858</v>
      </c>
      <c r="D64" t="s">
        <v>115</v>
      </c>
      <c r="E64" t="s">
        <v>115</v>
      </c>
      <c r="F64" t="s">
        <v>115</v>
      </c>
      <c r="G64" t="s">
        <v>115</v>
      </c>
      <c r="H64" t="s">
        <v>115</v>
      </c>
      <c r="I64" t="s">
        <v>115</v>
      </c>
      <c r="J64">
        <v>0.11</v>
      </c>
      <c r="K64" t="s">
        <v>116</v>
      </c>
      <c r="L64" t="s">
        <v>115</v>
      </c>
      <c r="M64" t="s">
        <v>115</v>
      </c>
      <c r="N64" t="s">
        <v>115</v>
      </c>
      <c r="O64" t="s">
        <v>115</v>
      </c>
      <c r="P64" t="s">
        <v>115</v>
      </c>
      <c r="Q64" t="s">
        <v>115</v>
      </c>
      <c r="R64" t="s">
        <v>115</v>
      </c>
      <c r="S64" t="s">
        <v>115</v>
      </c>
      <c r="T64">
        <v>0.18099999999999999</v>
      </c>
      <c r="U64" t="s">
        <v>116</v>
      </c>
      <c r="V64">
        <v>5.4000000000000003E-3</v>
      </c>
      <c r="W64" t="s">
        <v>116</v>
      </c>
      <c r="X64">
        <v>0.9</v>
      </c>
      <c r="Y64" t="s">
        <v>116</v>
      </c>
      <c r="Z64" t="s">
        <v>115</v>
      </c>
      <c r="AA64" t="s">
        <v>115</v>
      </c>
    </row>
    <row r="65" spans="1:27" x14ac:dyDescent="0.35">
      <c r="A65">
        <v>64</v>
      </c>
      <c r="B65" t="s">
        <v>8</v>
      </c>
      <c r="C65" s="1">
        <v>45039</v>
      </c>
      <c r="D65" t="s">
        <v>115</v>
      </c>
      <c r="E65" t="s">
        <v>115</v>
      </c>
      <c r="F65" t="s">
        <v>115</v>
      </c>
      <c r="G65" t="s">
        <v>115</v>
      </c>
      <c r="H65" t="s">
        <v>115</v>
      </c>
      <c r="I65" t="s">
        <v>115</v>
      </c>
      <c r="J65">
        <v>0.30599999999999999</v>
      </c>
      <c r="K65" t="s">
        <v>116</v>
      </c>
      <c r="L65">
        <v>5.7999999999999996E-3</v>
      </c>
      <c r="M65" t="s">
        <v>116</v>
      </c>
      <c r="N65" t="s">
        <v>115</v>
      </c>
      <c r="O65" t="s">
        <v>115</v>
      </c>
      <c r="P65">
        <v>69.8</v>
      </c>
      <c r="Q65" t="s">
        <v>117</v>
      </c>
      <c r="R65">
        <v>3.5</v>
      </c>
      <c r="S65" t="s">
        <v>118</v>
      </c>
      <c r="T65">
        <v>0.47</v>
      </c>
      <c r="U65" t="s">
        <v>116</v>
      </c>
      <c r="V65">
        <v>2.0400000000000001E-2</v>
      </c>
      <c r="W65" t="s">
        <v>116</v>
      </c>
      <c r="X65">
        <v>3</v>
      </c>
      <c r="Y65" t="s">
        <v>116</v>
      </c>
      <c r="Z65" t="s">
        <v>115</v>
      </c>
      <c r="AA65" t="s">
        <v>115</v>
      </c>
    </row>
    <row r="66" spans="1:27" x14ac:dyDescent="0.35">
      <c r="A66">
        <v>65</v>
      </c>
      <c r="B66" t="s">
        <v>8</v>
      </c>
      <c r="C66" s="1">
        <v>45074</v>
      </c>
      <c r="D66">
        <v>784.9</v>
      </c>
      <c r="E66" t="s">
        <v>119</v>
      </c>
      <c r="F66">
        <v>12.19</v>
      </c>
      <c r="G66" t="s">
        <v>116</v>
      </c>
      <c r="H66">
        <v>100.2</v>
      </c>
      <c r="I66" t="s">
        <v>120</v>
      </c>
      <c r="J66">
        <v>0.14799999999999999</v>
      </c>
      <c r="K66" t="s">
        <v>116</v>
      </c>
      <c r="L66">
        <v>5.1999999999999998E-3</v>
      </c>
      <c r="M66" t="s">
        <v>116</v>
      </c>
      <c r="N66">
        <v>7.31</v>
      </c>
      <c r="O66" t="s">
        <v>121</v>
      </c>
      <c r="P66">
        <v>52</v>
      </c>
      <c r="Q66" t="s">
        <v>117</v>
      </c>
      <c r="R66">
        <v>7.3</v>
      </c>
      <c r="S66" t="s">
        <v>118</v>
      </c>
      <c r="T66">
        <v>0.28899999999999998</v>
      </c>
      <c r="U66" t="s">
        <v>116</v>
      </c>
      <c r="V66">
        <v>1.7999999999999999E-2</v>
      </c>
      <c r="W66" t="s">
        <v>116</v>
      </c>
      <c r="X66">
        <v>16.3</v>
      </c>
      <c r="Y66" t="s">
        <v>116</v>
      </c>
      <c r="Z66">
        <v>6.91</v>
      </c>
      <c r="AA66" t="s">
        <v>122</v>
      </c>
    </row>
    <row r="67" spans="1:27" x14ac:dyDescent="0.35">
      <c r="A67">
        <v>66</v>
      </c>
      <c r="B67" t="s">
        <v>8</v>
      </c>
      <c r="C67" s="1">
        <v>45102</v>
      </c>
      <c r="D67">
        <v>789.4</v>
      </c>
      <c r="E67" t="s">
        <v>119</v>
      </c>
      <c r="F67">
        <v>12.74</v>
      </c>
      <c r="G67" t="s">
        <v>116</v>
      </c>
      <c r="H67">
        <v>109.5</v>
      </c>
      <c r="I67" t="s">
        <v>120</v>
      </c>
      <c r="J67">
        <v>0.14499999999999999</v>
      </c>
      <c r="K67" t="s">
        <v>116</v>
      </c>
      <c r="L67">
        <v>7.4000000000000003E-3</v>
      </c>
      <c r="M67" t="s">
        <v>116</v>
      </c>
      <c r="N67">
        <v>7.23</v>
      </c>
      <c r="O67" t="s">
        <v>121</v>
      </c>
      <c r="P67">
        <v>58</v>
      </c>
      <c r="Q67" t="s">
        <v>117</v>
      </c>
      <c r="R67">
        <v>8.5500000000000007</v>
      </c>
      <c r="S67" t="s">
        <v>118</v>
      </c>
      <c r="T67">
        <v>0.27700000000000002</v>
      </c>
      <c r="U67" t="s">
        <v>116</v>
      </c>
      <c r="V67">
        <v>1.52E-2</v>
      </c>
      <c r="W67" t="s">
        <v>116</v>
      </c>
      <c r="X67">
        <v>10.8</v>
      </c>
      <c r="Y67" t="s">
        <v>116</v>
      </c>
      <c r="Z67">
        <v>5.12</v>
      </c>
      <c r="AA67" t="s">
        <v>122</v>
      </c>
    </row>
    <row r="68" spans="1:27" x14ac:dyDescent="0.35">
      <c r="A68">
        <v>67</v>
      </c>
      <c r="B68" t="s">
        <v>8</v>
      </c>
      <c r="C68" s="1">
        <v>45137</v>
      </c>
      <c r="D68">
        <v>790.2</v>
      </c>
      <c r="E68" t="s">
        <v>119</v>
      </c>
      <c r="F68">
        <v>10.45</v>
      </c>
      <c r="G68" t="s">
        <v>116</v>
      </c>
      <c r="H68">
        <v>98.8</v>
      </c>
      <c r="I68" t="s">
        <v>120</v>
      </c>
      <c r="J68">
        <v>0.14199999999999999</v>
      </c>
      <c r="K68" t="s">
        <v>116</v>
      </c>
      <c r="L68">
        <v>7.1999999999999998E-3</v>
      </c>
      <c r="M68" t="s">
        <v>116</v>
      </c>
      <c r="N68">
        <v>7.38</v>
      </c>
      <c r="O68" t="s">
        <v>121</v>
      </c>
      <c r="P68">
        <v>78</v>
      </c>
      <c r="Q68" t="s">
        <v>117</v>
      </c>
      <c r="R68">
        <v>12.88</v>
      </c>
      <c r="S68" t="s">
        <v>118</v>
      </c>
      <c r="T68">
        <v>0.24399999999999999</v>
      </c>
      <c r="U68" t="s">
        <v>116</v>
      </c>
      <c r="V68">
        <v>1.26E-2</v>
      </c>
      <c r="W68" t="s">
        <v>116</v>
      </c>
      <c r="X68">
        <v>4.5</v>
      </c>
      <c r="Y68" t="s">
        <v>116</v>
      </c>
      <c r="Z68">
        <v>2.09</v>
      </c>
      <c r="AA68" t="s">
        <v>122</v>
      </c>
    </row>
    <row r="69" spans="1:27" x14ac:dyDescent="0.35">
      <c r="A69">
        <v>68</v>
      </c>
      <c r="B69" t="s">
        <v>8</v>
      </c>
      <c r="C69" s="1">
        <v>45166</v>
      </c>
      <c r="D69">
        <v>792.6</v>
      </c>
      <c r="E69" t="s">
        <v>119</v>
      </c>
      <c r="F69">
        <v>10.96</v>
      </c>
      <c r="G69" t="s">
        <v>116</v>
      </c>
      <c r="H69">
        <v>102.5</v>
      </c>
      <c r="I69" t="s">
        <v>120</v>
      </c>
      <c r="J69">
        <v>0.13700000000000001</v>
      </c>
      <c r="K69" t="s">
        <v>116</v>
      </c>
      <c r="L69">
        <v>5.7000000000000002E-3</v>
      </c>
      <c r="M69" t="s">
        <v>116</v>
      </c>
      <c r="N69">
        <v>7.31</v>
      </c>
      <c r="O69" t="s">
        <v>121</v>
      </c>
      <c r="P69">
        <v>89</v>
      </c>
      <c r="Q69" t="s">
        <v>117</v>
      </c>
      <c r="R69">
        <v>12.27</v>
      </c>
      <c r="S69" t="s">
        <v>118</v>
      </c>
      <c r="T69">
        <v>0.224</v>
      </c>
      <c r="U69" t="s">
        <v>116</v>
      </c>
      <c r="V69">
        <v>9.7000000000000003E-3</v>
      </c>
      <c r="W69" t="s">
        <v>116</v>
      </c>
      <c r="X69">
        <v>1.3</v>
      </c>
      <c r="Y69" t="s">
        <v>116</v>
      </c>
      <c r="Z69">
        <v>0.86</v>
      </c>
      <c r="AA69" t="s">
        <v>122</v>
      </c>
    </row>
    <row r="70" spans="1:27" x14ac:dyDescent="0.35">
      <c r="A70">
        <v>69</v>
      </c>
      <c r="B70" t="s">
        <v>8</v>
      </c>
      <c r="C70" s="1">
        <v>45194</v>
      </c>
      <c r="D70">
        <v>790.1</v>
      </c>
      <c r="E70" t="s">
        <v>119</v>
      </c>
      <c r="F70">
        <v>11.64</v>
      </c>
      <c r="G70" t="s">
        <v>116</v>
      </c>
      <c r="H70">
        <v>102.5</v>
      </c>
      <c r="I70" t="s">
        <v>120</v>
      </c>
      <c r="J70">
        <v>0.14299999999999999</v>
      </c>
      <c r="K70" t="s">
        <v>116</v>
      </c>
      <c r="L70">
        <v>4.7000000000000002E-3</v>
      </c>
      <c r="M70" t="s">
        <v>116</v>
      </c>
      <c r="N70">
        <v>7.46</v>
      </c>
      <c r="O70" t="s">
        <v>121</v>
      </c>
      <c r="P70">
        <v>108</v>
      </c>
      <c r="Q70" t="s">
        <v>117</v>
      </c>
      <c r="R70">
        <v>9.64</v>
      </c>
      <c r="S70" t="s">
        <v>118</v>
      </c>
      <c r="T70">
        <v>0.22600000000000001</v>
      </c>
      <c r="U70" t="s">
        <v>116</v>
      </c>
      <c r="V70">
        <v>1.12E-2</v>
      </c>
      <c r="W70" t="s">
        <v>116</v>
      </c>
      <c r="X70">
        <v>1</v>
      </c>
      <c r="Y70" t="s">
        <v>116</v>
      </c>
      <c r="Z70">
        <v>0.88</v>
      </c>
      <c r="AA70" t="s">
        <v>122</v>
      </c>
    </row>
    <row r="71" spans="1:27" x14ac:dyDescent="0.35">
      <c r="A71">
        <v>70</v>
      </c>
      <c r="B71" t="s">
        <v>8</v>
      </c>
      <c r="C71" s="1">
        <v>45236</v>
      </c>
      <c r="D71">
        <v>779.5</v>
      </c>
      <c r="E71" t="s">
        <v>119</v>
      </c>
      <c r="F71">
        <v>13.63</v>
      </c>
      <c r="G71" t="s">
        <v>116</v>
      </c>
      <c r="H71">
        <v>105.7</v>
      </c>
      <c r="I71" t="s">
        <v>120</v>
      </c>
      <c r="J71">
        <v>0.17299999999999999</v>
      </c>
      <c r="K71" t="s">
        <v>116</v>
      </c>
      <c r="L71">
        <v>3.8999999999999998E-3</v>
      </c>
      <c r="M71" t="s">
        <v>116</v>
      </c>
      <c r="N71">
        <v>7.71</v>
      </c>
      <c r="O71" t="s">
        <v>121</v>
      </c>
      <c r="P71">
        <v>92</v>
      </c>
      <c r="Q71" t="s">
        <v>117</v>
      </c>
      <c r="R71">
        <v>4.62</v>
      </c>
      <c r="S71" t="s">
        <v>118</v>
      </c>
      <c r="T71">
        <v>0.248</v>
      </c>
      <c r="U71" t="s">
        <v>116</v>
      </c>
      <c r="V71">
        <v>8.5000000000000006E-3</v>
      </c>
      <c r="W71" t="s">
        <v>116</v>
      </c>
      <c r="X71">
        <v>1.3</v>
      </c>
      <c r="Y71" t="s">
        <v>116</v>
      </c>
      <c r="Z71">
        <v>1.43</v>
      </c>
      <c r="AA71" t="s">
        <v>122</v>
      </c>
    </row>
    <row r="72" spans="1:27" x14ac:dyDescent="0.35">
      <c r="A72">
        <v>71</v>
      </c>
      <c r="B72" t="s">
        <v>8</v>
      </c>
      <c r="C72" s="1">
        <v>45411</v>
      </c>
      <c r="D72">
        <v>730.2</v>
      </c>
      <c r="E72" t="s">
        <v>119</v>
      </c>
      <c r="F72">
        <v>11.43</v>
      </c>
      <c r="G72" t="s">
        <v>116</v>
      </c>
      <c r="H72">
        <v>97.3</v>
      </c>
      <c r="I72" t="s">
        <v>120</v>
      </c>
      <c r="J72">
        <v>0.25700000000000001</v>
      </c>
      <c r="K72" t="s">
        <v>116</v>
      </c>
      <c r="L72">
        <v>1.09E-2</v>
      </c>
      <c r="M72" t="s">
        <v>116</v>
      </c>
      <c r="N72">
        <v>7.81</v>
      </c>
      <c r="O72" t="s">
        <v>121</v>
      </c>
      <c r="P72">
        <v>102</v>
      </c>
      <c r="Q72" t="s">
        <v>117</v>
      </c>
      <c r="R72">
        <v>8.2899999999999991</v>
      </c>
      <c r="S72" t="s">
        <v>118</v>
      </c>
      <c r="T72">
        <v>0.376</v>
      </c>
      <c r="U72" t="s">
        <v>116</v>
      </c>
      <c r="V72">
        <v>2.35E-2</v>
      </c>
      <c r="W72" t="s">
        <v>116</v>
      </c>
      <c r="X72">
        <v>3.2</v>
      </c>
      <c r="Y72" t="s">
        <v>116</v>
      </c>
      <c r="Z72">
        <v>1.63</v>
      </c>
      <c r="AA72" t="s">
        <v>122</v>
      </c>
    </row>
    <row r="73" spans="1:27" x14ac:dyDescent="0.35">
      <c r="A73">
        <v>72</v>
      </c>
      <c r="B73" t="s">
        <v>8</v>
      </c>
      <c r="C73" s="1">
        <v>45439</v>
      </c>
      <c r="D73">
        <v>738.9</v>
      </c>
      <c r="E73" t="s">
        <v>119</v>
      </c>
      <c r="F73">
        <v>11.96</v>
      </c>
      <c r="G73" t="s">
        <v>116</v>
      </c>
      <c r="H73">
        <v>98.4</v>
      </c>
      <c r="I73" t="s">
        <v>120</v>
      </c>
      <c r="J73">
        <v>0.21299999999999999</v>
      </c>
      <c r="K73" t="s">
        <v>116</v>
      </c>
      <c r="L73">
        <v>1.1599999999999999E-2</v>
      </c>
      <c r="M73" t="s">
        <v>116</v>
      </c>
      <c r="N73">
        <v>7.55</v>
      </c>
      <c r="O73" t="s">
        <v>121</v>
      </c>
      <c r="P73">
        <v>92</v>
      </c>
      <c r="Q73" t="s">
        <v>117</v>
      </c>
      <c r="R73">
        <v>6.87</v>
      </c>
      <c r="S73" t="s">
        <v>118</v>
      </c>
      <c r="T73">
        <v>0.35299999999999998</v>
      </c>
      <c r="U73" t="s">
        <v>116</v>
      </c>
      <c r="V73">
        <v>1.9E-2</v>
      </c>
      <c r="W73" t="s">
        <v>116</v>
      </c>
      <c r="X73">
        <v>4.0999999999999996</v>
      </c>
      <c r="Y73" t="s">
        <v>116</v>
      </c>
      <c r="Z73">
        <v>2.56</v>
      </c>
      <c r="AA73" t="s">
        <v>122</v>
      </c>
    </row>
    <row r="74" spans="1:27" x14ac:dyDescent="0.35">
      <c r="A74">
        <v>73</v>
      </c>
      <c r="B74" t="s">
        <v>8</v>
      </c>
      <c r="C74" s="1">
        <v>45467</v>
      </c>
      <c r="D74">
        <v>734.9</v>
      </c>
      <c r="E74" t="s">
        <v>119</v>
      </c>
      <c r="F74">
        <v>11.32</v>
      </c>
      <c r="G74" t="s">
        <v>116</v>
      </c>
      <c r="H74">
        <v>101.3</v>
      </c>
      <c r="I74" t="s">
        <v>120</v>
      </c>
      <c r="J74">
        <v>0.151</v>
      </c>
      <c r="K74" t="s">
        <v>116</v>
      </c>
      <c r="L74">
        <v>5.1000000000000004E-3</v>
      </c>
      <c r="M74" t="s">
        <v>116</v>
      </c>
      <c r="N74">
        <v>7.37</v>
      </c>
      <c r="O74" t="s">
        <v>121</v>
      </c>
      <c r="P74">
        <v>56</v>
      </c>
      <c r="Q74" t="s">
        <v>117</v>
      </c>
      <c r="R74">
        <v>10.31</v>
      </c>
      <c r="S74" t="s">
        <v>118</v>
      </c>
      <c r="T74">
        <v>0.26100000000000001</v>
      </c>
      <c r="U74" t="s">
        <v>116</v>
      </c>
      <c r="V74">
        <v>1.37E-2</v>
      </c>
      <c r="W74" t="s">
        <v>116</v>
      </c>
      <c r="X74">
        <v>12.7</v>
      </c>
      <c r="Y74" t="s">
        <v>116</v>
      </c>
      <c r="Z74">
        <v>4.8600000000000003</v>
      </c>
      <c r="AA74" t="s">
        <v>122</v>
      </c>
    </row>
    <row r="75" spans="1:27" x14ac:dyDescent="0.35">
      <c r="A75">
        <v>74</v>
      </c>
      <c r="B75" t="s">
        <v>8</v>
      </c>
      <c r="C75" s="1">
        <v>45501</v>
      </c>
      <c r="D75">
        <v>734.4</v>
      </c>
      <c r="E75" t="s">
        <v>119</v>
      </c>
      <c r="F75">
        <v>11.09</v>
      </c>
      <c r="G75" t="s">
        <v>116</v>
      </c>
      <c r="H75">
        <v>102.1</v>
      </c>
      <c r="I75" t="s">
        <v>120</v>
      </c>
      <c r="J75">
        <v>0.128</v>
      </c>
      <c r="K75" t="s">
        <v>116</v>
      </c>
      <c r="L75">
        <v>6.8999999999999999E-3</v>
      </c>
      <c r="M75" t="s">
        <v>116</v>
      </c>
      <c r="N75">
        <v>7.58</v>
      </c>
      <c r="O75" t="s">
        <v>121</v>
      </c>
      <c r="P75">
        <v>80</v>
      </c>
      <c r="Q75" t="s">
        <v>117</v>
      </c>
      <c r="R75">
        <v>11.67</v>
      </c>
      <c r="S75" t="s">
        <v>118</v>
      </c>
      <c r="T75">
        <v>0.23599999999999999</v>
      </c>
      <c r="U75" t="s">
        <v>116</v>
      </c>
      <c r="V75">
        <v>1.3599999999999999E-2</v>
      </c>
      <c r="W75" t="s">
        <v>116</v>
      </c>
      <c r="X75">
        <v>2.1</v>
      </c>
      <c r="Y75" t="s">
        <v>116</v>
      </c>
      <c r="Z75">
        <v>1.02</v>
      </c>
      <c r="AA75" t="s">
        <v>122</v>
      </c>
    </row>
    <row r="76" spans="1:27" x14ac:dyDescent="0.35">
      <c r="A76">
        <v>75</v>
      </c>
      <c r="B76" t="s">
        <v>8</v>
      </c>
      <c r="C76" s="1">
        <v>45530</v>
      </c>
      <c r="D76" t="s">
        <v>115</v>
      </c>
      <c r="E76" t="s">
        <v>115</v>
      </c>
      <c r="F76" t="s">
        <v>115</v>
      </c>
      <c r="G76" t="s">
        <v>115</v>
      </c>
      <c r="H76" t="s">
        <v>115</v>
      </c>
      <c r="I76" t="s">
        <v>115</v>
      </c>
      <c r="J76">
        <v>0.155</v>
      </c>
      <c r="K76" t="s">
        <v>116</v>
      </c>
      <c r="L76">
        <v>5.0000000000000001E-3</v>
      </c>
      <c r="M76" t="s">
        <v>116</v>
      </c>
      <c r="N76" t="s">
        <v>115</v>
      </c>
      <c r="O76" t="s">
        <v>115</v>
      </c>
      <c r="P76" t="s">
        <v>115</v>
      </c>
      <c r="Q76" t="s">
        <v>115</v>
      </c>
      <c r="R76" t="s">
        <v>115</v>
      </c>
      <c r="S76" t="s">
        <v>115</v>
      </c>
      <c r="T76">
        <v>0.25700000000000001</v>
      </c>
      <c r="U76" t="s">
        <v>116</v>
      </c>
      <c r="V76">
        <v>1.06E-2</v>
      </c>
      <c r="W76" t="s">
        <v>116</v>
      </c>
      <c r="X76">
        <v>1.7</v>
      </c>
      <c r="Y76" t="s">
        <v>116</v>
      </c>
      <c r="Z76" t="s">
        <v>115</v>
      </c>
      <c r="AA76" t="s">
        <v>115</v>
      </c>
    </row>
    <row r="77" spans="1:27" x14ac:dyDescent="0.35">
      <c r="A77">
        <v>76</v>
      </c>
      <c r="B77" t="s">
        <v>8</v>
      </c>
      <c r="C77" s="1">
        <v>45564</v>
      </c>
      <c r="D77">
        <v>738.1</v>
      </c>
      <c r="E77" t="s">
        <v>119</v>
      </c>
      <c r="F77">
        <v>11.025</v>
      </c>
      <c r="G77" t="s">
        <v>116</v>
      </c>
      <c r="H77">
        <v>101.35</v>
      </c>
      <c r="I77" t="s">
        <v>120</v>
      </c>
      <c r="J77">
        <v>0.18</v>
      </c>
      <c r="K77" t="s">
        <v>116</v>
      </c>
      <c r="L77">
        <v>5.7000000000000002E-3</v>
      </c>
      <c r="M77" t="s">
        <v>116</v>
      </c>
      <c r="N77">
        <v>7.71</v>
      </c>
      <c r="O77" t="s">
        <v>121</v>
      </c>
      <c r="P77">
        <v>110</v>
      </c>
      <c r="Q77" t="s">
        <v>117</v>
      </c>
      <c r="R77">
        <v>11.525</v>
      </c>
      <c r="S77" t="s">
        <v>118</v>
      </c>
      <c r="T77">
        <v>0.23799999999999999</v>
      </c>
      <c r="U77" t="s">
        <v>116</v>
      </c>
      <c r="V77">
        <v>1.1599999999999999E-2</v>
      </c>
      <c r="W77" t="s">
        <v>116</v>
      </c>
      <c r="X77">
        <v>1.1000000000000001</v>
      </c>
      <c r="Y77" t="s">
        <v>116</v>
      </c>
      <c r="Z77">
        <v>1.5449999999999999</v>
      </c>
      <c r="AA77" t="s">
        <v>122</v>
      </c>
    </row>
    <row r="78" spans="1:27" x14ac:dyDescent="0.35">
      <c r="A78">
        <v>77</v>
      </c>
      <c r="B78" t="s">
        <v>8</v>
      </c>
      <c r="C78" s="1">
        <v>45592</v>
      </c>
      <c r="D78">
        <v>733.7</v>
      </c>
      <c r="E78" t="s">
        <v>119</v>
      </c>
      <c r="F78">
        <v>11.81</v>
      </c>
      <c r="G78" t="s">
        <v>116</v>
      </c>
      <c r="H78">
        <v>97.5</v>
      </c>
      <c r="I78" t="s">
        <v>120</v>
      </c>
      <c r="J78">
        <v>0.2</v>
      </c>
      <c r="K78" t="s">
        <v>116</v>
      </c>
      <c r="L78">
        <v>3.0000000000000001E-3</v>
      </c>
      <c r="M78" t="s">
        <v>116</v>
      </c>
      <c r="N78">
        <v>7.72</v>
      </c>
      <c r="O78" t="s">
        <v>121</v>
      </c>
      <c r="P78">
        <v>127</v>
      </c>
      <c r="Q78" t="s">
        <v>117</v>
      </c>
      <c r="R78">
        <v>7.08</v>
      </c>
      <c r="S78" t="s">
        <v>118</v>
      </c>
      <c r="T78">
        <v>0.27100000000000002</v>
      </c>
      <c r="U78" t="s">
        <v>116</v>
      </c>
      <c r="V78">
        <v>8.0000000000000002E-3</v>
      </c>
      <c r="W78" t="s">
        <v>116</v>
      </c>
      <c r="X78">
        <v>0.9</v>
      </c>
      <c r="Y78" t="s">
        <v>116</v>
      </c>
      <c r="Z78">
        <v>2.34</v>
      </c>
      <c r="AA78" t="s">
        <v>122</v>
      </c>
    </row>
    <row r="79" spans="1:27" x14ac:dyDescent="0.35">
      <c r="A79">
        <v>78</v>
      </c>
      <c r="B79" t="s">
        <v>11</v>
      </c>
      <c r="C79" s="1">
        <v>44683</v>
      </c>
      <c r="D79" t="s">
        <v>115</v>
      </c>
      <c r="E79" t="s">
        <v>115</v>
      </c>
      <c r="F79" t="s">
        <v>115</v>
      </c>
      <c r="G79" t="s">
        <v>115</v>
      </c>
      <c r="H79" t="s">
        <v>115</v>
      </c>
      <c r="I79" t="s">
        <v>115</v>
      </c>
      <c r="J79">
        <v>2.3E-3</v>
      </c>
      <c r="K79" t="s">
        <v>116</v>
      </c>
      <c r="L79" t="s">
        <v>115</v>
      </c>
      <c r="M79" t="s">
        <v>115</v>
      </c>
      <c r="N79" t="s">
        <v>115</v>
      </c>
      <c r="O79" t="s">
        <v>115</v>
      </c>
      <c r="P79" t="s">
        <v>115</v>
      </c>
      <c r="Q79" t="s">
        <v>115</v>
      </c>
      <c r="R79" t="s">
        <v>115</v>
      </c>
      <c r="S79" t="s">
        <v>115</v>
      </c>
      <c r="T79">
        <v>0.182</v>
      </c>
      <c r="U79" t="s">
        <v>116</v>
      </c>
      <c r="V79">
        <v>9.2999999999999992E-3</v>
      </c>
      <c r="W79" t="s">
        <v>116</v>
      </c>
      <c r="X79">
        <v>3</v>
      </c>
      <c r="Y79" t="s">
        <v>116</v>
      </c>
      <c r="Z79" t="s">
        <v>115</v>
      </c>
      <c r="AA79" t="s">
        <v>115</v>
      </c>
    </row>
    <row r="80" spans="1:27" x14ac:dyDescent="0.35">
      <c r="A80">
        <v>79</v>
      </c>
      <c r="B80" t="s">
        <v>11</v>
      </c>
      <c r="C80" s="1">
        <v>44711</v>
      </c>
      <c r="D80" t="s">
        <v>115</v>
      </c>
      <c r="E80" t="s">
        <v>115</v>
      </c>
      <c r="F80" t="s">
        <v>115</v>
      </c>
      <c r="G80" t="s">
        <v>115</v>
      </c>
      <c r="H80" t="s">
        <v>115</v>
      </c>
      <c r="I80" t="s">
        <v>115</v>
      </c>
      <c r="J80">
        <v>0.17100000000000001</v>
      </c>
      <c r="K80" t="s">
        <v>116</v>
      </c>
      <c r="L80" t="s">
        <v>115</v>
      </c>
      <c r="M80" t="s">
        <v>115</v>
      </c>
      <c r="N80" t="s">
        <v>115</v>
      </c>
      <c r="O80" t="s">
        <v>115</v>
      </c>
      <c r="P80" t="s">
        <v>115</v>
      </c>
      <c r="Q80" t="s">
        <v>115</v>
      </c>
      <c r="R80" t="s">
        <v>115</v>
      </c>
      <c r="S80" t="s">
        <v>115</v>
      </c>
      <c r="T80">
        <v>1.63</v>
      </c>
      <c r="U80" t="s">
        <v>116</v>
      </c>
      <c r="V80">
        <v>0.251</v>
      </c>
      <c r="W80" t="s">
        <v>116</v>
      </c>
      <c r="X80">
        <v>203</v>
      </c>
      <c r="Y80" t="s">
        <v>116</v>
      </c>
      <c r="Z80" t="s">
        <v>115</v>
      </c>
      <c r="AA80" t="s">
        <v>115</v>
      </c>
    </row>
    <row r="81" spans="1:27" x14ac:dyDescent="0.35">
      <c r="A81">
        <v>80</v>
      </c>
      <c r="B81" t="s">
        <v>11</v>
      </c>
      <c r="C81" s="1">
        <v>44745</v>
      </c>
      <c r="D81" t="s">
        <v>115</v>
      </c>
      <c r="E81" t="s">
        <v>115</v>
      </c>
      <c r="F81" t="s">
        <v>115</v>
      </c>
      <c r="G81" t="s">
        <v>115</v>
      </c>
      <c r="H81" t="s">
        <v>115</v>
      </c>
      <c r="I81" t="s">
        <v>115</v>
      </c>
      <c r="J81">
        <v>7.1199999999999999E-2</v>
      </c>
      <c r="K81" t="s">
        <v>116</v>
      </c>
      <c r="L81" t="s">
        <v>115</v>
      </c>
      <c r="M81" t="s">
        <v>115</v>
      </c>
      <c r="N81" t="s">
        <v>115</v>
      </c>
      <c r="O81" t="s">
        <v>115</v>
      </c>
      <c r="P81" t="s">
        <v>115</v>
      </c>
      <c r="Q81" t="s">
        <v>115</v>
      </c>
      <c r="R81" t="s">
        <v>115</v>
      </c>
      <c r="S81" t="s">
        <v>115</v>
      </c>
      <c r="T81">
        <v>0.252</v>
      </c>
      <c r="U81" t="s">
        <v>116</v>
      </c>
      <c r="V81">
        <v>2.7199999999999998E-2</v>
      </c>
      <c r="W81" t="s">
        <v>116</v>
      </c>
      <c r="X81">
        <v>36.700000000000003</v>
      </c>
      <c r="Y81" t="s">
        <v>116</v>
      </c>
      <c r="Z81" t="s">
        <v>115</v>
      </c>
      <c r="AA81" t="s">
        <v>115</v>
      </c>
    </row>
    <row r="82" spans="1:27" x14ac:dyDescent="0.35">
      <c r="A82">
        <v>81</v>
      </c>
      <c r="B82" t="s">
        <v>11</v>
      </c>
      <c r="C82" s="1">
        <v>44781</v>
      </c>
      <c r="D82" t="s">
        <v>115</v>
      </c>
      <c r="E82" t="s">
        <v>115</v>
      </c>
      <c r="F82" t="s">
        <v>115</v>
      </c>
      <c r="G82" t="s">
        <v>115</v>
      </c>
      <c r="H82" t="s">
        <v>115</v>
      </c>
      <c r="I82" t="s">
        <v>115</v>
      </c>
      <c r="J82">
        <v>5.3199999999999997E-2</v>
      </c>
      <c r="K82" t="s">
        <v>116</v>
      </c>
      <c r="L82" t="s">
        <v>115</v>
      </c>
      <c r="M82" t="s">
        <v>115</v>
      </c>
      <c r="N82" t="s">
        <v>115</v>
      </c>
      <c r="O82" t="s">
        <v>115</v>
      </c>
      <c r="P82" t="s">
        <v>115</v>
      </c>
      <c r="Q82" t="s">
        <v>115</v>
      </c>
      <c r="R82" t="s">
        <v>115</v>
      </c>
      <c r="S82" t="s">
        <v>115</v>
      </c>
      <c r="T82">
        <v>0.221</v>
      </c>
      <c r="U82" t="s">
        <v>116</v>
      </c>
      <c r="V82">
        <v>1.55E-2</v>
      </c>
      <c r="W82" t="s">
        <v>116</v>
      </c>
      <c r="X82">
        <v>4.9000000000000004</v>
      </c>
      <c r="Y82" t="s">
        <v>116</v>
      </c>
      <c r="Z82" t="s">
        <v>115</v>
      </c>
      <c r="AA82" t="s">
        <v>115</v>
      </c>
    </row>
    <row r="83" spans="1:27" x14ac:dyDescent="0.35">
      <c r="A83">
        <v>82</v>
      </c>
      <c r="B83" t="s">
        <v>11</v>
      </c>
      <c r="C83" s="1">
        <v>44801</v>
      </c>
      <c r="D83" t="s">
        <v>115</v>
      </c>
      <c r="E83" t="s">
        <v>115</v>
      </c>
      <c r="F83" t="s">
        <v>115</v>
      </c>
      <c r="G83" t="s">
        <v>115</v>
      </c>
      <c r="H83" t="s">
        <v>115</v>
      </c>
      <c r="I83" t="s">
        <v>115</v>
      </c>
      <c r="J83">
        <v>2.87E-2</v>
      </c>
      <c r="K83" t="s">
        <v>116</v>
      </c>
      <c r="L83" t="s">
        <v>115</v>
      </c>
      <c r="M83" t="s">
        <v>115</v>
      </c>
      <c r="N83" t="s">
        <v>115</v>
      </c>
      <c r="O83" t="s">
        <v>115</v>
      </c>
      <c r="P83" t="s">
        <v>115</v>
      </c>
      <c r="Q83" t="s">
        <v>115</v>
      </c>
      <c r="R83" t="s">
        <v>115</v>
      </c>
      <c r="S83" t="s">
        <v>115</v>
      </c>
      <c r="T83">
        <v>0.27400000000000002</v>
      </c>
      <c r="U83" t="s">
        <v>116</v>
      </c>
      <c r="V83">
        <v>2.3099999999999999E-2</v>
      </c>
      <c r="W83" t="s">
        <v>116</v>
      </c>
      <c r="X83">
        <v>3.5</v>
      </c>
      <c r="Y83" t="s">
        <v>116</v>
      </c>
      <c r="Z83" t="s">
        <v>115</v>
      </c>
      <c r="AA83" t="s">
        <v>115</v>
      </c>
    </row>
    <row r="84" spans="1:27" x14ac:dyDescent="0.35">
      <c r="A84">
        <v>83</v>
      </c>
      <c r="B84" t="s">
        <v>11</v>
      </c>
      <c r="C84" s="1">
        <v>44829</v>
      </c>
      <c r="D84" t="s">
        <v>115</v>
      </c>
      <c r="E84" t="s">
        <v>115</v>
      </c>
      <c r="F84" t="s">
        <v>115</v>
      </c>
      <c r="G84" t="s">
        <v>115</v>
      </c>
      <c r="H84" t="s">
        <v>115</v>
      </c>
      <c r="I84" t="s">
        <v>115</v>
      </c>
      <c r="J84">
        <v>0.03</v>
      </c>
      <c r="K84" t="s">
        <v>116</v>
      </c>
      <c r="L84" t="s">
        <v>115</v>
      </c>
      <c r="M84" t="s">
        <v>115</v>
      </c>
      <c r="N84" t="s">
        <v>115</v>
      </c>
      <c r="O84" t="s">
        <v>115</v>
      </c>
      <c r="P84" t="s">
        <v>115</v>
      </c>
      <c r="Q84" t="s">
        <v>115</v>
      </c>
      <c r="R84" t="s">
        <v>115</v>
      </c>
      <c r="S84" t="s">
        <v>115</v>
      </c>
      <c r="T84">
        <v>0.19800000000000001</v>
      </c>
      <c r="U84" t="s">
        <v>116</v>
      </c>
      <c r="V84">
        <v>1.0999999999999999E-2</v>
      </c>
      <c r="W84" t="s">
        <v>116</v>
      </c>
      <c r="X84">
        <v>5.3</v>
      </c>
      <c r="Y84" t="s">
        <v>116</v>
      </c>
      <c r="Z84" t="s">
        <v>115</v>
      </c>
      <c r="AA84" t="s">
        <v>115</v>
      </c>
    </row>
    <row r="85" spans="1:27" x14ac:dyDescent="0.35">
      <c r="A85">
        <v>84</v>
      </c>
      <c r="B85" t="s">
        <v>11</v>
      </c>
      <c r="C85" s="1">
        <v>44858</v>
      </c>
      <c r="D85" t="s">
        <v>115</v>
      </c>
      <c r="E85" t="s">
        <v>115</v>
      </c>
      <c r="F85" t="s">
        <v>115</v>
      </c>
      <c r="G85" t="s">
        <v>115</v>
      </c>
      <c r="H85" t="s">
        <v>115</v>
      </c>
      <c r="I85" t="s">
        <v>115</v>
      </c>
      <c r="J85">
        <v>5.3499999999999999E-2</v>
      </c>
      <c r="K85" t="s">
        <v>116</v>
      </c>
      <c r="L85" t="s">
        <v>115</v>
      </c>
      <c r="M85" t="s">
        <v>115</v>
      </c>
      <c r="N85" t="s">
        <v>115</v>
      </c>
      <c r="O85" t="s">
        <v>115</v>
      </c>
      <c r="P85" t="s">
        <v>115</v>
      </c>
      <c r="Q85" t="s">
        <v>115</v>
      </c>
      <c r="R85" t="s">
        <v>115</v>
      </c>
      <c r="S85" t="s">
        <v>115</v>
      </c>
      <c r="T85">
        <v>0.16500000000000001</v>
      </c>
      <c r="U85" t="s">
        <v>116</v>
      </c>
      <c r="V85">
        <v>5.7999999999999996E-3</v>
      </c>
      <c r="W85" t="s">
        <v>116</v>
      </c>
      <c r="X85">
        <v>2.2999999999999998</v>
      </c>
      <c r="Y85" t="s">
        <v>116</v>
      </c>
      <c r="Z85" t="s">
        <v>115</v>
      </c>
      <c r="AA85" t="s">
        <v>115</v>
      </c>
    </row>
    <row r="86" spans="1:27" x14ac:dyDescent="0.35">
      <c r="A86">
        <v>85</v>
      </c>
      <c r="B86" t="s">
        <v>11</v>
      </c>
      <c r="C86" s="1">
        <v>45039</v>
      </c>
      <c r="D86" t="s">
        <v>115</v>
      </c>
      <c r="E86" t="s">
        <v>115</v>
      </c>
      <c r="F86" t="s">
        <v>115</v>
      </c>
      <c r="G86" t="s">
        <v>115</v>
      </c>
      <c r="H86" t="s">
        <v>115</v>
      </c>
      <c r="I86" t="s">
        <v>115</v>
      </c>
      <c r="J86">
        <v>0.27100000000000002</v>
      </c>
      <c r="K86" t="s">
        <v>116</v>
      </c>
      <c r="L86">
        <v>2.5999999999999999E-3</v>
      </c>
      <c r="M86" t="s">
        <v>116</v>
      </c>
      <c r="N86" t="s">
        <v>115</v>
      </c>
      <c r="O86" t="s">
        <v>115</v>
      </c>
      <c r="P86">
        <v>131.19999999999999</v>
      </c>
      <c r="Q86" t="s">
        <v>117</v>
      </c>
      <c r="R86">
        <v>6.5</v>
      </c>
      <c r="S86" t="s">
        <v>118</v>
      </c>
      <c r="T86">
        <v>0.47</v>
      </c>
      <c r="U86" t="s">
        <v>116</v>
      </c>
      <c r="V86">
        <v>1.7399999999999999E-2</v>
      </c>
      <c r="W86" t="s">
        <v>116</v>
      </c>
      <c r="X86">
        <v>4.8</v>
      </c>
      <c r="Y86" t="s">
        <v>116</v>
      </c>
      <c r="Z86" t="s">
        <v>115</v>
      </c>
      <c r="AA86" t="s">
        <v>115</v>
      </c>
    </row>
    <row r="87" spans="1:27" x14ac:dyDescent="0.35">
      <c r="A87">
        <v>86</v>
      </c>
      <c r="B87" t="s">
        <v>11</v>
      </c>
      <c r="C87" s="1">
        <v>45074</v>
      </c>
      <c r="D87">
        <v>807.1</v>
      </c>
      <c r="E87" t="s">
        <v>119</v>
      </c>
      <c r="F87">
        <v>11.52</v>
      </c>
      <c r="G87" t="s">
        <v>116</v>
      </c>
      <c r="H87">
        <v>108.3</v>
      </c>
      <c r="I87" t="s">
        <v>120</v>
      </c>
      <c r="J87">
        <v>0.13800000000000001</v>
      </c>
      <c r="K87" t="s">
        <v>116</v>
      </c>
      <c r="L87">
        <v>5.8999999999999999E-3</v>
      </c>
      <c r="M87" t="s">
        <v>116</v>
      </c>
      <c r="N87">
        <v>7.4</v>
      </c>
      <c r="O87" t="s">
        <v>121</v>
      </c>
      <c r="P87">
        <v>64</v>
      </c>
      <c r="Q87" t="s">
        <v>117</v>
      </c>
      <c r="R87">
        <v>11.9</v>
      </c>
      <c r="S87" t="s">
        <v>118</v>
      </c>
      <c r="T87">
        <v>0.51300000000000001</v>
      </c>
      <c r="U87" t="s">
        <v>116</v>
      </c>
      <c r="V87">
        <v>3.2000000000000001E-2</v>
      </c>
      <c r="W87" t="s">
        <v>116</v>
      </c>
      <c r="X87">
        <v>24.2</v>
      </c>
      <c r="Y87" t="s">
        <v>116</v>
      </c>
      <c r="Z87">
        <v>13.9</v>
      </c>
      <c r="AA87" t="s">
        <v>122</v>
      </c>
    </row>
    <row r="88" spans="1:27" x14ac:dyDescent="0.35">
      <c r="A88">
        <v>87</v>
      </c>
      <c r="B88" t="s">
        <v>11</v>
      </c>
      <c r="C88" s="1">
        <v>45102</v>
      </c>
      <c r="D88">
        <v>812.5</v>
      </c>
      <c r="E88" t="s">
        <v>119</v>
      </c>
      <c r="F88">
        <v>12.07</v>
      </c>
      <c r="G88" t="s">
        <v>116</v>
      </c>
      <c r="H88">
        <v>115.8</v>
      </c>
      <c r="I88" t="s">
        <v>120</v>
      </c>
      <c r="J88">
        <v>0.11</v>
      </c>
      <c r="K88" t="s">
        <v>116</v>
      </c>
      <c r="L88">
        <v>1.03E-2</v>
      </c>
      <c r="M88" t="s">
        <v>116</v>
      </c>
      <c r="N88">
        <v>7.62</v>
      </c>
      <c r="O88" t="s">
        <v>121</v>
      </c>
      <c r="P88">
        <v>103</v>
      </c>
      <c r="Q88" t="s">
        <v>117</v>
      </c>
      <c r="R88">
        <v>13.07</v>
      </c>
      <c r="S88" t="s">
        <v>118</v>
      </c>
      <c r="T88">
        <v>0.40799999999999997</v>
      </c>
      <c r="U88" t="s">
        <v>116</v>
      </c>
      <c r="V88">
        <v>4.1799999999999997E-2</v>
      </c>
      <c r="W88" t="s">
        <v>116</v>
      </c>
      <c r="X88">
        <v>37.6</v>
      </c>
      <c r="Y88" t="s">
        <v>116</v>
      </c>
      <c r="Z88">
        <v>30.5</v>
      </c>
      <c r="AA88" t="s">
        <v>122</v>
      </c>
    </row>
    <row r="89" spans="1:27" x14ac:dyDescent="0.35">
      <c r="A89">
        <v>88</v>
      </c>
      <c r="B89" t="s">
        <v>11</v>
      </c>
      <c r="C89" s="1">
        <v>45137</v>
      </c>
      <c r="D89" t="s">
        <v>115</v>
      </c>
      <c r="E89" t="s">
        <v>115</v>
      </c>
      <c r="F89" t="s">
        <v>115</v>
      </c>
      <c r="G89" t="s">
        <v>115</v>
      </c>
      <c r="H89" t="s">
        <v>115</v>
      </c>
      <c r="I89" t="s">
        <v>115</v>
      </c>
      <c r="J89">
        <v>2.0799999999999999E-2</v>
      </c>
      <c r="K89" t="s">
        <v>116</v>
      </c>
      <c r="L89">
        <v>4.1999999999999997E-3</v>
      </c>
      <c r="M89" t="s">
        <v>116</v>
      </c>
      <c r="N89" t="s">
        <v>115</v>
      </c>
      <c r="O89" t="s">
        <v>115</v>
      </c>
      <c r="P89" t="s">
        <v>115</v>
      </c>
      <c r="Q89" t="s">
        <v>115</v>
      </c>
      <c r="R89" t="s">
        <v>115</v>
      </c>
      <c r="S89" t="s">
        <v>115</v>
      </c>
      <c r="T89">
        <v>0.19400000000000001</v>
      </c>
      <c r="U89" t="s">
        <v>116</v>
      </c>
      <c r="V89">
        <v>1.55E-2</v>
      </c>
      <c r="W89" t="s">
        <v>116</v>
      </c>
      <c r="X89">
        <v>5.3</v>
      </c>
      <c r="Y89" t="s">
        <v>116</v>
      </c>
      <c r="Z89" t="s">
        <v>115</v>
      </c>
      <c r="AA89" t="s">
        <v>115</v>
      </c>
    </row>
    <row r="90" spans="1:27" x14ac:dyDescent="0.35">
      <c r="A90">
        <v>89</v>
      </c>
      <c r="B90" t="s">
        <v>11</v>
      </c>
      <c r="C90" s="1">
        <v>45166</v>
      </c>
      <c r="D90">
        <v>815.2</v>
      </c>
      <c r="E90" t="s">
        <v>119</v>
      </c>
      <c r="F90">
        <v>11.1</v>
      </c>
      <c r="G90" t="s">
        <v>116</v>
      </c>
      <c r="H90">
        <v>117.1</v>
      </c>
      <c r="I90" t="s">
        <v>120</v>
      </c>
      <c r="J90">
        <v>3.6999999999999998E-2</v>
      </c>
      <c r="K90" t="s">
        <v>116</v>
      </c>
      <c r="L90">
        <v>6.8999999999999999E-3</v>
      </c>
      <c r="M90" t="s">
        <v>116</v>
      </c>
      <c r="N90">
        <v>8.2899999999999991</v>
      </c>
      <c r="O90" t="s">
        <v>121</v>
      </c>
      <c r="P90">
        <v>165</v>
      </c>
      <c r="Q90" t="s">
        <v>117</v>
      </c>
      <c r="R90">
        <v>18</v>
      </c>
      <c r="S90" t="s">
        <v>118</v>
      </c>
      <c r="T90">
        <v>0.27900000000000003</v>
      </c>
      <c r="U90" t="s">
        <v>116</v>
      </c>
      <c r="V90">
        <v>2.6700000000000002E-2</v>
      </c>
      <c r="W90" t="s">
        <v>116</v>
      </c>
      <c r="X90">
        <v>7</v>
      </c>
      <c r="Y90" t="s">
        <v>116</v>
      </c>
      <c r="Z90">
        <v>4.9000000000000004</v>
      </c>
      <c r="AA90" t="s">
        <v>122</v>
      </c>
    </row>
    <row r="91" spans="1:27" x14ac:dyDescent="0.35">
      <c r="A91">
        <v>90</v>
      </c>
      <c r="B91" t="s">
        <v>11</v>
      </c>
      <c r="C91" s="1">
        <v>45194</v>
      </c>
      <c r="D91">
        <v>812.4</v>
      </c>
      <c r="E91" t="s">
        <v>119</v>
      </c>
      <c r="F91">
        <v>12.34</v>
      </c>
      <c r="G91" t="s">
        <v>116</v>
      </c>
      <c r="H91">
        <v>116.6</v>
      </c>
      <c r="I91" t="s">
        <v>120</v>
      </c>
      <c r="J91">
        <v>5.0700000000000002E-2</v>
      </c>
      <c r="K91" t="s">
        <v>116</v>
      </c>
      <c r="L91">
        <v>2.8999999999999998E-3</v>
      </c>
      <c r="M91" t="s">
        <v>116</v>
      </c>
      <c r="N91">
        <v>8.25</v>
      </c>
      <c r="O91" t="s">
        <v>121</v>
      </c>
      <c r="P91">
        <v>170</v>
      </c>
      <c r="Q91" t="s">
        <v>117</v>
      </c>
      <c r="R91">
        <v>12.77</v>
      </c>
      <c r="S91" t="s">
        <v>118</v>
      </c>
      <c r="T91">
        <v>0.23499999999999999</v>
      </c>
      <c r="U91" t="s">
        <v>116</v>
      </c>
      <c r="V91">
        <v>1.7500000000000002E-2</v>
      </c>
      <c r="W91" t="s">
        <v>116</v>
      </c>
      <c r="X91">
        <v>4.9000000000000004</v>
      </c>
      <c r="Y91" t="s">
        <v>116</v>
      </c>
      <c r="Z91">
        <v>4.93</v>
      </c>
      <c r="AA91" t="s">
        <v>122</v>
      </c>
    </row>
    <row r="92" spans="1:27" x14ac:dyDescent="0.35">
      <c r="A92">
        <v>91</v>
      </c>
      <c r="B92" t="s">
        <v>11</v>
      </c>
      <c r="C92" s="1">
        <v>45236</v>
      </c>
      <c r="D92">
        <v>801.3</v>
      </c>
      <c r="E92" t="s">
        <v>119</v>
      </c>
      <c r="F92">
        <v>14.44</v>
      </c>
      <c r="G92" t="s">
        <v>116</v>
      </c>
      <c r="H92">
        <v>118.6</v>
      </c>
      <c r="I92" t="s">
        <v>120</v>
      </c>
      <c r="J92">
        <v>8.5099999999999995E-2</v>
      </c>
      <c r="K92" t="s">
        <v>116</v>
      </c>
      <c r="L92">
        <v>1.4E-3</v>
      </c>
      <c r="M92" t="s">
        <v>116</v>
      </c>
      <c r="N92">
        <v>8.8000000000000007</v>
      </c>
      <c r="O92" t="s">
        <v>121</v>
      </c>
      <c r="P92">
        <v>135</v>
      </c>
      <c r="Q92" t="s">
        <v>117</v>
      </c>
      <c r="R92">
        <v>6.86</v>
      </c>
      <c r="S92" t="s">
        <v>118</v>
      </c>
      <c r="T92">
        <v>0.191</v>
      </c>
      <c r="U92" t="s">
        <v>116</v>
      </c>
      <c r="V92">
        <v>6.7000000000000002E-3</v>
      </c>
      <c r="W92" t="s">
        <v>116</v>
      </c>
      <c r="X92">
        <v>2.4</v>
      </c>
      <c r="Y92" t="s">
        <v>116</v>
      </c>
      <c r="Z92">
        <v>1.97</v>
      </c>
      <c r="AA92" t="s">
        <v>122</v>
      </c>
    </row>
    <row r="93" spans="1:27" x14ac:dyDescent="0.35">
      <c r="A93">
        <v>92</v>
      </c>
      <c r="B93" t="s">
        <v>11</v>
      </c>
      <c r="C93" s="1">
        <v>45411</v>
      </c>
      <c r="D93">
        <v>752.1</v>
      </c>
      <c r="E93" t="s">
        <v>119</v>
      </c>
      <c r="F93">
        <v>10.72</v>
      </c>
      <c r="G93" t="s">
        <v>116</v>
      </c>
      <c r="H93">
        <v>103.1</v>
      </c>
      <c r="I93" t="s">
        <v>120</v>
      </c>
      <c r="J93">
        <v>0.13500000000000001</v>
      </c>
      <c r="K93" t="s">
        <v>116</v>
      </c>
      <c r="L93">
        <v>2.7000000000000001E-3</v>
      </c>
      <c r="M93" t="s">
        <v>116</v>
      </c>
      <c r="N93">
        <v>8.51</v>
      </c>
      <c r="O93" t="s">
        <v>121</v>
      </c>
      <c r="P93">
        <v>155</v>
      </c>
      <c r="Q93" t="s">
        <v>117</v>
      </c>
      <c r="R93">
        <v>13.46</v>
      </c>
      <c r="S93" t="s">
        <v>118</v>
      </c>
      <c r="T93">
        <v>0.32400000000000001</v>
      </c>
      <c r="U93" t="s">
        <v>116</v>
      </c>
      <c r="V93">
        <v>1.5100000000000001E-2</v>
      </c>
      <c r="W93" t="s">
        <v>116</v>
      </c>
      <c r="X93">
        <v>8.3000000000000007</v>
      </c>
      <c r="Y93" t="s">
        <v>116</v>
      </c>
      <c r="Z93">
        <v>4.12</v>
      </c>
      <c r="AA93" t="s">
        <v>122</v>
      </c>
    </row>
    <row r="94" spans="1:27" x14ac:dyDescent="0.35">
      <c r="A94">
        <v>93</v>
      </c>
      <c r="B94" t="s">
        <v>11</v>
      </c>
      <c r="C94" s="1">
        <v>45439</v>
      </c>
      <c r="D94">
        <v>762.7</v>
      </c>
      <c r="E94" t="s">
        <v>119</v>
      </c>
      <c r="F94">
        <v>11.61</v>
      </c>
      <c r="G94" t="s">
        <v>116</v>
      </c>
      <c r="H94">
        <v>107.6</v>
      </c>
      <c r="I94" t="s">
        <v>120</v>
      </c>
      <c r="J94">
        <v>0.127</v>
      </c>
      <c r="K94" t="s">
        <v>116</v>
      </c>
      <c r="L94">
        <v>6.0000000000000001E-3</v>
      </c>
      <c r="M94" t="s">
        <v>116</v>
      </c>
      <c r="N94">
        <v>8.36</v>
      </c>
      <c r="O94" t="s">
        <v>121</v>
      </c>
      <c r="P94">
        <v>153</v>
      </c>
      <c r="Q94" t="s">
        <v>117</v>
      </c>
      <c r="R94">
        <v>11.86</v>
      </c>
      <c r="S94" t="s">
        <v>118</v>
      </c>
      <c r="T94">
        <v>0.34899999999999998</v>
      </c>
      <c r="U94" t="s">
        <v>116</v>
      </c>
      <c r="V94">
        <v>2.5499999999999998E-2</v>
      </c>
      <c r="W94" t="s">
        <v>116</v>
      </c>
      <c r="X94">
        <v>15.7</v>
      </c>
      <c r="Y94" t="s">
        <v>116</v>
      </c>
      <c r="Z94">
        <v>10.5</v>
      </c>
      <c r="AA94" t="s">
        <v>122</v>
      </c>
    </row>
    <row r="95" spans="1:27" x14ac:dyDescent="0.35">
      <c r="A95">
        <v>94</v>
      </c>
      <c r="B95" t="s">
        <v>11</v>
      </c>
      <c r="C95" s="1">
        <v>45467</v>
      </c>
      <c r="D95">
        <v>755.3</v>
      </c>
      <c r="E95" t="s">
        <v>119</v>
      </c>
      <c r="F95">
        <v>10.39</v>
      </c>
      <c r="G95" t="s">
        <v>116</v>
      </c>
      <c r="H95">
        <v>104.4</v>
      </c>
      <c r="I95" t="s">
        <v>120</v>
      </c>
      <c r="J95">
        <v>9.7100000000000006E-2</v>
      </c>
      <c r="K95" t="s">
        <v>116</v>
      </c>
      <c r="L95">
        <v>4.7999999999999996E-3</v>
      </c>
      <c r="M95" t="s">
        <v>116</v>
      </c>
      <c r="N95">
        <v>7.76</v>
      </c>
      <c r="O95" t="s">
        <v>121</v>
      </c>
      <c r="P95">
        <v>78</v>
      </c>
      <c r="Q95" t="s">
        <v>117</v>
      </c>
      <c r="R95">
        <v>15.6</v>
      </c>
      <c r="S95" t="s">
        <v>118</v>
      </c>
      <c r="T95">
        <v>0.317</v>
      </c>
      <c r="U95" t="s">
        <v>116</v>
      </c>
      <c r="V95">
        <v>3.3399999999999999E-2</v>
      </c>
      <c r="W95" t="s">
        <v>116</v>
      </c>
      <c r="X95">
        <v>34.1</v>
      </c>
      <c r="Y95" t="s">
        <v>116</v>
      </c>
      <c r="Z95">
        <v>21.9</v>
      </c>
      <c r="AA95" t="s">
        <v>122</v>
      </c>
    </row>
    <row r="96" spans="1:27" x14ac:dyDescent="0.35">
      <c r="A96">
        <v>95</v>
      </c>
      <c r="B96" t="s">
        <v>11</v>
      </c>
      <c r="C96" s="1">
        <v>45501</v>
      </c>
      <c r="D96">
        <v>757.4</v>
      </c>
      <c r="E96" t="s">
        <v>119</v>
      </c>
      <c r="F96">
        <v>11.19</v>
      </c>
      <c r="G96" t="s">
        <v>116</v>
      </c>
      <c r="H96">
        <v>114.6</v>
      </c>
      <c r="I96" t="s">
        <v>120</v>
      </c>
      <c r="J96">
        <v>2.8799999999999999E-2</v>
      </c>
      <c r="K96" t="s">
        <v>116</v>
      </c>
      <c r="L96">
        <v>3.8E-3</v>
      </c>
      <c r="M96" t="s">
        <v>116</v>
      </c>
      <c r="N96">
        <v>8.6</v>
      </c>
      <c r="O96" t="s">
        <v>121</v>
      </c>
      <c r="P96">
        <v>125</v>
      </c>
      <c r="Q96" t="s">
        <v>117</v>
      </c>
      <c r="R96">
        <v>16.37</v>
      </c>
      <c r="S96" t="s">
        <v>118</v>
      </c>
      <c r="T96">
        <v>0.23699999999999999</v>
      </c>
      <c r="U96" t="s">
        <v>116</v>
      </c>
      <c r="V96">
        <v>1.9400000000000001E-2</v>
      </c>
      <c r="W96" t="s">
        <v>116</v>
      </c>
      <c r="X96">
        <v>8.3000000000000007</v>
      </c>
      <c r="Y96" t="s">
        <v>116</v>
      </c>
      <c r="Z96">
        <v>3.56</v>
      </c>
      <c r="AA96" t="s">
        <v>122</v>
      </c>
    </row>
    <row r="97" spans="1:27" x14ac:dyDescent="0.35">
      <c r="A97">
        <v>96</v>
      </c>
      <c r="B97" t="s">
        <v>11</v>
      </c>
      <c r="C97" s="1">
        <v>45530</v>
      </c>
      <c r="D97">
        <v>765.6</v>
      </c>
      <c r="E97" t="s">
        <v>119</v>
      </c>
      <c r="F97">
        <v>10.71</v>
      </c>
      <c r="G97" t="s">
        <v>116</v>
      </c>
      <c r="H97">
        <v>109.9</v>
      </c>
      <c r="I97" t="s">
        <v>120</v>
      </c>
      <c r="J97">
        <v>1.2999999999999999E-2</v>
      </c>
      <c r="K97" t="s">
        <v>116</v>
      </c>
      <c r="L97">
        <v>1.9E-3</v>
      </c>
      <c r="M97" t="s">
        <v>116</v>
      </c>
      <c r="N97">
        <v>8.5399999999999991</v>
      </c>
      <c r="O97" t="s">
        <v>121</v>
      </c>
      <c r="P97">
        <v>174</v>
      </c>
      <c r="Q97" t="s">
        <v>117</v>
      </c>
      <c r="R97">
        <v>16.68</v>
      </c>
      <c r="S97" t="s">
        <v>118</v>
      </c>
      <c r="T97">
        <v>0.20200000000000001</v>
      </c>
      <c r="U97" t="s">
        <v>116</v>
      </c>
      <c r="V97">
        <v>1.38E-2</v>
      </c>
      <c r="W97" t="s">
        <v>116</v>
      </c>
      <c r="X97">
        <v>4.5999999999999996</v>
      </c>
      <c r="Y97" t="s">
        <v>116</v>
      </c>
      <c r="Z97">
        <v>2.88</v>
      </c>
      <c r="AA97" t="s">
        <v>122</v>
      </c>
    </row>
    <row r="98" spans="1:27" x14ac:dyDescent="0.35">
      <c r="A98">
        <v>97</v>
      </c>
      <c r="B98" t="s">
        <v>11</v>
      </c>
      <c r="C98" s="1">
        <v>45564</v>
      </c>
      <c r="D98">
        <v>754.8</v>
      </c>
      <c r="E98" t="s">
        <v>119</v>
      </c>
      <c r="F98">
        <v>11.25</v>
      </c>
      <c r="G98" t="s">
        <v>116</v>
      </c>
      <c r="H98">
        <v>114</v>
      </c>
      <c r="I98" t="s">
        <v>120</v>
      </c>
      <c r="J98">
        <v>1.4E-2</v>
      </c>
      <c r="K98" t="s">
        <v>116</v>
      </c>
      <c r="L98">
        <v>1.8E-3</v>
      </c>
      <c r="M98" t="s">
        <v>116</v>
      </c>
      <c r="N98">
        <v>8.7100000000000009</v>
      </c>
      <c r="O98" t="s">
        <v>121</v>
      </c>
      <c r="P98">
        <v>190</v>
      </c>
      <c r="Q98" t="s">
        <v>117</v>
      </c>
      <c r="R98">
        <v>15.86</v>
      </c>
      <c r="S98" t="s">
        <v>118</v>
      </c>
      <c r="T98">
        <v>0.156</v>
      </c>
      <c r="U98" t="s">
        <v>116</v>
      </c>
      <c r="V98">
        <v>9.4999999999999998E-3</v>
      </c>
      <c r="W98" t="s">
        <v>116</v>
      </c>
      <c r="X98">
        <v>2.4</v>
      </c>
      <c r="Y98" t="s">
        <v>116</v>
      </c>
      <c r="Z98">
        <v>1.98</v>
      </c>
      <c r="AA98" t="s">
        <v>122</v>
      </c>
    </row>
    <row r="99" spans="1:27" x14ac:dyDescent="0.35">
      <c r="A99">
        <v>98</v>
      </c>
      <c r="B99" t="s">
        <v>11</v>
      </c>
      <c r="C99" s="1">
        <v>45592</v>
      </c>
      <c r="D99">
        <v>754.8</v>
      </c>
      <c r="E99" t="s">
        <v>119</v>
      </c>
      <c r="F99">
        <v>11.25</v>
      </c>
      <c r="G99" t="s">
        <v>116</v>
      </c>
      <c r="H99">
        <v>114</v>
      </c>
      <c r="I99" t="s">
        <v>120</v>
      </c>
      <c r="J99">
        <v>2.12E-2</v>
      </c>
      <c r="K99" t="s">
        <v>116</v>
      </c>
      <c r="L99">
        <v>1.1999999999999999E-3</v>
      </c>
      <c r="M99" t="s">
        <v>116</v>
      </c>
      <c r="N99">
        <v>8.7100000000000009</v>
      </c>
      <c r="O99" t="s">
        <v>121</v>
      </c>
      <c r="P99">
        <v>190</v>
      </c>
      <c r="Q99" t="s">
        <v>117</v>
      </c>
      <c r="R99">
        <v>15.86</v>
      </c>
      <c r="S99" t="s">
        <v>118</v>
      </c>
      <c r="T99">
        <v>0.151</v>
      </c>
      <c r="U99" t="s">
        <v>116</v>
      </c>
      <c r="V99">
        <v>7.1000000000000004E-3</v>
      </c>
      <c r="W99" t="s">
        <v>116</v>
      </c>
      <c r="X99">
        <v>1.7</v>
      </c>
      <c r="Y99" t="s">
        <v>116</v>
      </c>
      <c r="Z99">
        <v>1.98</v>
      </c>
      <c r="AA99" t="s">
        <v>122</v>
      </c>
    </row>
    <row r="100" spans="1:27" x14ac:dyDescent="0.35">
      <c r="A100">
        <v>99</v>
      </c>
      <c r="B100" t="s">
        <v>5</v>
      </c>
      <c r="C100" s="1">
        <v>44683</v>
      </c>
      <c r="D100" t="s">
        <v>115</v>
      </c>
      <c r="E100" t="s">
        <v>115</v>
      </c>
      <c r="F100" t="s">
        <v>115</v>
      </c>
      <c r="G100" t="s">
        <v>115</v>
      </c>
      <c r="H100" t="s">
        <v>115</v>
      </c>
      <c r="I100" t="s">
        <v>115</v>
      </c>
      <c r="J100">
        <v>0.19</v>
      </c>
      <c r="K100" t="s">
        <v>116</v>
      </c>
      <c r="L100" t="s">
        <v>115</v>
      </c>
      <c r="M100" t="s">
        <v>115</v>
      </c>
      <c r="N100" t="s">
        <v>115</v>
      </c>
      <c r="O100" t="s">
        <v>115</v>
      </c>
      <c r="P100" t="s">
        <v>115</v>
      </c>
      <c r="Q100" t="s">
        <v>115</v>
      </c>
      <c r="R100" t="s">
        <v>115</v>
      </c>
      <c r="S100" t="s">
        <v>115</v>
      </c>
      <c r="T100">
        <v>0.23899999999999999</v>
      </c>
      <c r="U100" t="s">
        <v>116</v>
      </c>
      <c r="V100">
        <v>0</v>
      </c>
      <c r="W100" t="s">
        <v>116</v>
      </c>
      <c r="X100">
        <v>0.6</v>
      </c>
      <c r="Y100" t="s">
        <v>116</v>
      </c>
      <c r="Z100" t="s">
        <v>115</v>
      </c>
      <c r="AA100" t="s">
        <v>115</v>
      </c>
    </row>
    <row r="101" spans="1:27" x14ac:dyDescent="0.35">
      <c r="A101">
        <v>100</v>
      </c>
      <c r="B101" t="s">
        <v>5</v>
      </c>
      <c r="C101" s="1">
        <v>44711</v>
      </c>
      <c r="D101" t="s">
        <v>115</v>
      </c>
      <c r="E101" t="s">
        <v>115</v>
      </c>
      <c r="F101" t="s">
        <v>115</v>
      </c>
      <c r="G101" t="s">
        <v>115</v>
      </c>
      <c r="H101" t="s">
        <v>115</v>
      </c>
      <c r="I101" t="s">
        <v>115</v>
      </c>
      <c r="J101">
        <v>0.17499999999999999</v>
      </c>
      <c r="K101" t="s">
        <v>116</v>
      </c>
      <c r="L101" t="s">
        <v>115</v>
      </c>
      <c r="M101" t="s">
        <v>115</v>
      </c>
      <c r="N101" t="s">
        <v>115</v>
      </c>
      <c r="O101" t="s">
        <v>115</v>
      </c>
      <c r="P101" t="s">
        <v>115</v>
      </c>
      <c r="Q101" t="s">
        <v>115</v>
      </c>
      <c r="R101" t="s">
        <v>115</v>
      </c>
      <c r="S101" t="s">
        <v>115</v>
      </c>
      <c r="T101">
        <v>0.33200000000000002</v>
      </c>
      <c r="U101" t="s">
        <v>116</v>
      </c>
      <c r="V101">
        <v>9.1999999999999998E-3</v>
      </c>
      <c r="W101" t="s">
        <v>116</v>
      </c>
      <c r="X101">
        <v>2.2999999999999998</v>
      </c>
      <c r="Y101" t="s">
        <v>116</v>
      </c>
      <c r="Z101" t="s">
        <v>115</v>
      </c>
      <c r="AA101" t="s">
        <v>115</v>
      </c>
    </row>
    <row r="102" spans="1:27" x14ac:dyDescent="0.35">
      <c r="A102">
        <v>101</v>
      </c>
      <c r="B102" t="s">
        <v>5</v>
      </c>
      <c r="C102" s="1">
        <v>44745</v>
      </c>
      <c r="D102" t="s">
        <v>115</v>
      </c>
      <c r="E102" t="s">
        <v>115</v>
      </c>
      <c r="F102" t="s">
        <v>115</v>
      </c>
      <c r="G102" t="s">
        <v>115</v>
      </c>
      <c r="H102" t="s">
        <v>115</v>
      </c>
      <c r="I102" t="s">
        <v>115</v>
      </c>
      <c r="J102">
        <v>0.122</v>
      </c>
      <c r="K102" t="s">
        <v>116</v>
      </c>
      <c r="L102" t="s">
        <v>115</v>
      </c>
      <c r="M102" t="s">
        <v>115</v>
      </c>
      <c r="N102" t="s">
        <v>115</v>
      </c>
      <c r="O102" t="s">
        <v>115</v>
      </c>
      <c r="P102" t="s">
        <v>115</v>
      </c>
      <c r="Q102" t="s">
        <v>115</v>
      </c>
      <c r="R102" t="s">
        <v>115</v>
      </c>
      <c r="S102" t="s">
        <v>115</v>
      </c>
      <c r="T102">
        <v>0.19500000000000001</v>
      </c>
      <c r="U102" t="s">
        <v>116</v>
      </c>
      <c r="V102">
        <v>5.4999999999999997E-3</v>
      </c>
      <c r="W102" t="s">
        <v>116</v>
      </c>
      <c r="X102">
        <v>3.7</v>
      </c>
      <c r="Y102" t="s">
        <v>116</v>
      </c>
      <c r="Z102" t="s">
        <v>115</v>
      </c>
      <c r="AA102" t="s">
        <v>115</v>
      </c>
    </row>
    <row r="103" spans="1:27" x14ac:dyDescent="0.35">
      <c r="A103">
        <v>102</v>
      </c>
      <c r="B103" t="s">
        <v>5</v>
      </c>
      <c r="C103" s="1">
        <v>44781</v>
      </c>
      <c r="D103" t="s">
        <v>115</v>
      </c>
      <c r="E103" t="s">
        <v>115</v>
      </c>
      <c r="F103" t="s">
        <v>115</v>
      </c>
      <c r="G103" t="s">
        <v>115</v>
      </c>
      <c r="H103" t="s">
        <v>115</v>
      </c>
      <c r="I103" t="s">
        <v>115</v>
      </c>
      <c r="J103">
        <v>0.11899999999999999</v>
      </c>
      <c r="K103" t="s">
        <v>116</v>
      </c>
      <c r="L103" t="s">
        <v>115</v>
      </c>
      <c r="M103" t="s">
        <v>115</v>
      </c>
      <c r="N103" t="s">
        <v>115</v>
      </c>
      <c r="O103" t="s">
        <v>115</v>
      </c>
      <c r="P103" t="s">
        <v>115</v>
      </c>
      <c r="Q103" t="s">
        <v>115</v>
      </c>
      <c r="R103" t="s">
        <v>115</v>
      </c>
      <c r="S103" t="s">
        <v>115</v>
      </c>
      <c r="T103">
        <v>0.17100000000000001</v>
      </c>
      <c r="U103" t="s">
        <v>116</v>
      </c>
      <c r="V103">
        <v>2E-3</v>
      </c>
      <c r="W103" t="s">
        <v>116</v>
      </c>
      <c r="X103">
        <v>1.2</v>
      </c>
      <c r="Y103" t="s">
        <v>116</v>
      </c>
      <c r="Z103" t="s">
        <v>115</v>
      </c>
      <c r="AA103" t="s">
        <v>115</v>
      </c>
    </row>
    <row r="104" spans="1:27" x14ac:dyDescent="0.35">
      <c r="A104">
        <v>103</v>
      </c>
      <c r="B104" t="s">
        <v>5</v>
      </c>
      <c r="C104" s="1">
        <v>44801</v>
      </c>
      <c r="D104" t="s">
        <v>115</v>
      </c>
      <c r="E104" t="s">
        <v>115</v>
      </c>
      <c r="F104" t="s">
        <v>115</v>
      </c>
      <c r="G104" t="s">
        <v>115</v>
      </c>
      <c r="H104" t="s">
        <v>115</v>
      </c>
      <c r="I104" t="s">
        <v>115</v>
      </c>
      <c r="J104">
        <v>0.125</v>
      </c>
      <c r="K104" t="s">
        <v>116</v>
      </c>
      <c r="L104" t="s">
        <v>115</v>
      </c>
      <c r="M104" t="s">
        <v>115</v>
      </c>
      <c r="N104" t="s">
        <v>115</v>
      </c>
      <c r="O104" t="s">
        <v>115</v>
      </c>
      <c r="P104" t="s">
        <v>115</v>
      </c>
      <c r="Q104" t="s">
        <v>115</v>
      </c>
      <c r="R104" t="s">
        <v>115</v>
      </c>
      <c r="S104" t="s">
        <v>115</v>
      </c>
      <c r="T104">
        <v>0.191</v>
      </c>
      <c r="U104" t="s">
        <v>116</v>
      </c>
      <c r="V104">
        <v>3.8E-3</v>
      </c>
      <c r="W104" t="s">
        <v>116</v>
      </c>
      <c r="X104">
        <v>1.2</v>
      </c>
      <c r="Y104" t="s">
        <v>116</v>
      </c>
      <c r="Z104" t="s">
        <v>115</v>
      </c>
      <c r="AA104" t="s">
        <v>115</v>
      </c>
    </row>
    <row r="105" spans="1:27" x14ac:dyDescent="0.35">
      <c r="A105">
        <v>104</v>
      </c>
      <c r="B105" t="s">
        <v>5</v>
      </c>
      <c r="C105" s="1">
        <v>44829</v>
      </c>
      <c r="D105" t="s">
        <v>115</v>
      </c>
      <c r="E105" t="s">
        <v>115</v>
      </c>
      <c r="F105" t="s">
        <v>115</v>
      </c>
      <c r="G105" t="s">
        <v>115</v>
      </c>
      <c r="H105" t="s">
        <v>115</v>
      </c>
      <c r="I105" t="s">
        <v>115</v>
      </c>
      <c r="J105">
        <v>0.13700000000000001</v>
      </c>
      <c r="K105" t="s">
        <v>116</v>
      </c>
      <c r="L105" t="s">
        <v>115</v>
      </c>
      <c r="M105" t="s">
        <v>115</v>
      </c>
      <c r="N105" t="s">
        <v>115</v>
      </c>
      <c r="O105" t="s">
        <v>115</v>
      </c>
      <c r="P105" t="s">
        <v>115</v>
      </c>
      <c r="Q105" t="s">
        <v>115</v>
      </c>
      <c r="R105" t="s">
        <v>115</v>
      </c>
      <c r="S105" t="s">
        <v>115</v>
      </c>
      <c r="T105">
        <v>0.17799999999999999</v>
      </c>
      <c r="U105" t="s">
        <v>116</v>
      </c>
      <c r="V105">
        <v>1.9E-3</v>
      </c>
      <c r="W105" t="s">
        <v>116</v>
      </c>
      <c r="X105">
        <v>1</v>
      </c>
      <c r="Y105" t="s">
        <v>116</v>
      </c>
      <c r="Z105" t="s">
        <v>115</v>
      </c>
      <c r="AA105" t="s">
        <v>115</v>
      </c>
    </row>
    <row r="106" spans="1:27" x14ac:dyDescent="0.35">
      <c r="A106">
        <v>105</v>
      </c>
      <c r="B106" t="s">
        <v>5</v>
      </c>
      <c r="C106" s="1">
        <v>44858</v>
      </c>
      <c r="D106" t="s">
        <v>115</v>
      </c>
      <c r="E106" t="s">
        <v>115</v>
      </c>
      <c r="F106" t="s">
        <v>115</v>
      </c>
      <c r="G106" t="s">
        <v>115</v>
      </c>
      <c r="H106" t="s">
        <v>115</v>
      </c>
      <c r="I106" t="s">
        <v>115</v>
      </c>
      <c r="J106">
        <v>0.17100000000000001</v>
      </c>
      <c r="K106" t="s">
        <v>116</v>
      </c>
      <c r="L106" t="s">
        <v>115</v>
      </c>
      <c r="M106" t="s">
        <v>115</v>
      </c>
      <c r="N106" t="s">
        <v>115</v>
      </c>
      <c r="O106" t="s">
        <v>115</v>
      </c>
      <c r="P106" t="s">
        <v>115</v>
      </c>
      <c r="Q106" t="s">
        <v>115</v>
      </c>
      <c r="R106" t="s">
        <v>115</v>
      </c>
      <c r="S106" t="s">
        <v>115</v>
      </c>
      <c r="T106">
        <v>0.19700000000000001</v>
      </c>
      <c r="U106" t="s">
        <v>116</v>
      </c>
      <c r="V106">
        <v>0</v>
      </c>
      <c r="W106" t="s">
        <v>116</v>
      </c>
      <c r="X106">
        <v>0.3</v>
      </c>
      <c r="Y106" t="s">
        <v>116</v>
      </c>
      <c r="Z106" t="s">
        <v>115</v>
      </c>
      <c r="AA106" t="s">
        <v>115</v>
      </c>
    </row>
    <row r="107" spans="1:27" x14ac:dyDescent="0.35">
      <c r="A107">
        <v>106</v>
      </c>
      <c r="B107" t="s">
        <v>5</v>
      </c>
      <c r="C107" s="1">
        <v>45039</v>
      </c>
      <c r="D107" t="s">
        <v>115</v>
      </c>
      <c r="E107" t="s">
        <v>115</v>
      </c>
      <c r="F107" t="s">
        <v>115</v>
      </c>
      <c r="G107" t="s">
        <v>115</v>
      </c>
      <c r="H107" t="s">
        <v>115</v>
      </c>
      <c r="I107" t="s">
        <v>115</v>
      </c>
      <c r="J107">
        <v>0.24</v>
      </c>
      <c r="K107" t="s">
        <v>116</v>
      </c>
      <c r="L107">
        <v>0</v>
      </c>
      <c r="M107" t="s">
        <v>116</v>
      </c>
      <c r="N107" t="s">
        <v>115</v>
      </c>
      <c r="O107" t="s">
        <v>115</v>
      </c>
      <c r="P107">
        <v>44.9</v>
      </c>
      <c r="Q107" t="s">
        <v>117</v>
      </c>
      <c r="R107">
        <v>0.9</v>
      </c>
      <c r="S107" t="s">
        <v>118</v>
      </c>
      <c r="T107">
        <v>0.28299999999999997</v>
      </c>
      <c r="U107" t="s">
        <v>116</v>
      </c>
      <c r="V107">
        <v>3.8E-3</v>
      </c>
      <c r="W107" t="s">
        <v>116</v>
      </c>
      <c r="X107">
        <v>0.3</v>
      </c>
      <c r="Y107" t="s">
        <v>116</v>
      </c>
      <c r="Z107" t="s">
        <v>115</v>
      </c>
      <c r="AA107" t="s">
        <v>115</v>
      </c>
    </row>
    <row r="108" spans="1:27" x14ac:dyDescent="0.35">
      <c r="A108">
        <v>107</v>
      </c>
      <c r="B108" t="s">
        <v>5</v>
      </c>
      <c r="C108" s="1">
        <v>45074</v>
      </c>
      <c r="D108">
        <v>752.5</v>
      </c>
      <c r="E108" t="s">
        <v>119</v>
      </c>
      <c r="F108">
        <v>12.61</v>
      </c>
      <c r="G108" t="s">
        <v>116</v>
      </c>
      <c r="H108">
        <v>98</v>
      </c>
      <c r="I108" t="s">
        <v>120</v>
      </c>
      <c r="J108">
        <v>0.14899999999999999</v>
      </c>
      <c r="K108" t="s">
        <v>116</v>
      </c>
      <c r="L108">
        <v>1.2999999999999999E-3</v>
      </c>
      <c r="M108" t="s">
        <v>116</v>
      </c>
      <c r="N108">
        <v>7.26</v>
      </c>
      <c r="O108" t="s">
        <v>121</v>
      </c>
      <c r="P108">
        <v>41</v>
      </c>
      <c r="Q108" t="s">
        <v>117</v>
      </c>
      <c r="R108">
        <v>4.5599999999999996</v>
      </c>
      <c r="S108" t="s">
        <v>118</v>
      </c>
      <c r="T108">
        <v>0.23100000000000001</v>
      </c>
      <c r="U108" t="s">
        <v>116</v>
      </c>
      <c r="V108">
        <v>5.0000000000000001E-3</v>
      </c>
      <c r="W108" t="s">
        <v>116</v>
      </c>
      <c r="X108">
        <v>1.8</v>
      </c>
      <c r="Y108" t="s">
        <v>116</v>
      </c>
      <c r="Z108">
        <v>0.76</v>
      </c>
      <c r="AA108" t="s">
        <v>122</v>
      </c>
    </row>
    <row r="109" spans="1:27" x14ac:dyDescent="0.35">
      <c r="A109">
        <v>108</v>
      </c>
      <c r="B109" t="s">
        <v>5</v>
      </c>
      <c r="C109" s="1">
        <v>45102</v>
      </c>
      <c r="D109">
        <v>757.8</v>
      </c>
      <c r="E109" t="s">
        <v>119</v>
      </c>
      <c r="F109">
        <v>13.58</v>
      </c>
      <c r="G109" t="s">
        <v>116</v>
      </c>
      <c r="H109">
        <v>109.1</v>
      </c>
      <c r="I109" t="s">
        <v>120</v>
      </c>
      <c r="J109">
        <v>0.113</v>
      </c>
      <c r="K109" t="s">
        <v>116</v>
      </c>
      <c r="L109">
        <v>1.1999999999999999E-3</v>
      </c>
      <c r="M109" t="s">
        <v>116</v>
      </c>
      <c r="N109">
        <v>7.12</v>
      </c>
      <c r="O109" t="s">
        <v>121</v>
      </c>
      <c r="P109">
        <v>41</v>
      </c>
      <c r="Q109" t="s">
        <v>117</v>
      </c>
      <c r="R109">
        <v>5.78</v>
      </c>
      <c r="S109" t="s">
        <v>118</v>
      </c>
      <c r="T109">
        <v>0.188</v>
      </c>
      <c r="U109" t="s">
        <v>116</v>
      </c>
      <c r="V109">
        <v>3.2000000000000002E-3</v>
      </c>
      <c r="W109" t="s">
        <v>116</v>
      </c>
      <c r="X109">
        <v>1.7</v>
      </c>
      <c r="Y109" t="s">
        <v>116</v>
      </c>
      <c r="Z109">
        <v>1.18</v>
      </c>
      <c r="AA109" t="s">
        <v>122</v>
      </c>
    </row>
    <row r="110" spans="1:27" x14ac:dyDescent="0.35">
      <c r="A110">
        <v>109</v>
      </c>
      <c r="B110" t="s">
        <v>5</v>
      </c>
      <c r="C110" s="1">
        <v>45137</v>
      </c>
      <c r="D110">
        <v>759</v>
      </c>
      <c r="E110" t="s">
        <v>119</v>
      </c>
      <c r="F110">
        <v>11.38</v>
      </c>
      <c r="G110" t="s">
        <v>116</v>
      </c>
      <c r="H110">
        <v>100.4</v>
      </c>
      <c r="I110" t="s">
        <v>120</v>
      </c>
      <c r="J110">
        <v>0.12</v>
      </c>
      <c r="K110" t="s">
        <v>116</v>
      </c>
      <c r="L110">
        <v>1E-3</v>
      </c>
      <c r="M110" t="s">
        <v>116</v>
      </c>
      <c r="N110">
        <v>7.34</v>
      </c>
      <c r="O110" t="s">
        <v>121</v>
      </c>
      <c r="P110">
        <v>46</v>
      </c>
      <c r="Q110" t="s">
        <v>117</v>
      </c>
      <c r="R110">
        <v>9.81</v>
      </c>
      <c r="S110" t="s">
        <v>118</v>
      </c>
      <c r="T110">
        <v>0.184</v>
      </c>
      <c r="U110" t="s">
        <v>116</v>
      </c>
      <c r="V110">
        <v>1.23E-2</v>
      </c>
      <c r="W110" t="s">
        <v>116</v>
      </c>
      <c r="X110">
        <v>1.4</v>
      </c>
      <c r="Y110" t="s">
        <v>116</v>
      </c>
      <c r="Z110">
        <v>0.57999999999999996</v>
      </c>
      <c r="AA110" t="s">
        <v>122</v>
      </c>
    </row>
    <row r="111" spans="1:27" x14ac:dyDescent="0.35">
      <c r="A111">
        <v>110</v>
      </c>
      <c r="B111" t="s">
        <v>5</v>
      </c>
      <c r="C111" s="1">
        <v>45166</v>
      </c>
      <c r="D111">
        <v>761</v>
      </c>
      <c r="E111" t="s">
        <v>119</v>
      </c>
      <c r="F111">
        <v>11.8</v>
      </c>
      <c r="G111" t="s">
        <v>116</v>
      </c>
      <c r="H111">
        <v>102.3</v>
      </c>
      <c r="I111" t="s">
        <v>120</v>
      </c>
      <c r="J111">
        <v>0.13900000000000001</v>
      </c>
      <c r="K111" t="s">
        <v>116</v>
      </c>
      <c r="L111">
        <v>1.4E-3</v>
      </c>
      <c r="M111" t="s">
        <v>116</v>
      </c>
      <c r="N111">
        <v>7.23</v>
      </c>
      <c r="O111" t="s">
        <v>121</v>
      </c>
      <c r="P111">
        <v>45</v>
      </c>
      <c r="Q111" t="s">
        <v>117</v>
      </c>
      <c r="R111">
        <v>9.2200000000000006</v>
      </c>
      <c r="S111" t="s">
        <v>118</v>
      </c>
      <c r="T111">
        <v>0.20399999999999999</v>
      </c>
      <c r="U111" t="s">
        <v>116</v>
      </c>
      <c r="V111">
        <v>4.4999999999999997E-3</v>
      </c>
      <c r="W111" t="s">
        <v>116</v>
      </c>
      <c r="X111">
        <v>1.7</v>
      </c>
      <c r="Y111" t="s">
        <v>116</v>
      </c>
      <c r="Z111">
        <v>0.88</v>
      </c>
      <c r="AA111" t="s">
        <v>122</v>
      </c>
    </row>
    <row r="112" spans="1:27" x14ac:dyDescent="0.35">
      <c r="A112">
        <v>111</v>
      </c>
      <c r="B112" t="s">
        <v>5</v>
      </c>
      <c r="C112" s="1">
        <v>45194</v>
      </c>
      <c r="D112">
        <v>758.1</v>
      </c>
      <c r="E112" t="s">
        <v>119</v>
      </c>
      <c r="F112">
        <v>12.92</v>
      </c>
      <c r="G112" t="s">
        <v>116</v>
      </c>
      <c r="H112">
        <v>105.6</v>
      </c>
      <c r="I112" t="s">
        <v>120</v>
      </c>
      <c r="J112">
        <v>0.155</v>
      </c>
      <c r="K112" t="s">
        <v>116</v>
      </c>
      <c r="L112">
        <v>2.8E-3</v>
      </c>
      <c r="M112" t="s">
        <v>116</v>
      </c>
      <c r="N112">
        <v>7.51</v>
      </c>
      <c r="O112" t="s">
        <v>121</v>
      </c>
      <c r="P112">
        <v>52</v>
      </c>
      <c r="Q112" t="s">
        <v>117</v>
      </c>
      <c r="R112">
        <v>6.4</v>
      </c>
      <c r="S112" t="s">
        <v>118</v>
      </c>
      <c r="T112">
        <v>0.20399999999999999</v>
      </c>
      <c r="U112" t="s">
        <v>116</v>
      </c>
      <c r="V112">
        <v>3.0000000000000001E-3</v>
      </c>
      <c r="W112" t="s">
        <v>116</v>
      </c>
      <c r="X112">
        <v>1.1000000000000001</v>
      </c>
      <c r="Y112" t="s">
        <v>116</v>
      </c>
      <c r="Z112">
        <v>0.86</v>
      </c>
      <c r="AA112" t="s">
        <v>122</v>
      </c>
    </row>
    <row r="113" spans="1:27" x14ac:dyDescent="0.35">
      <c r="A113">
        <v>112</v>
      </c>
      <c r="B113" t="s">
        <v>5</v>
      </c>
      <c r="C113" s="1">
        <v>45236</v>
      </c>
      <c r="D113">
        <v>748.4</v>
      </c>
      <c r="E113" t="s">
        <v>119</v>
      </c>
      <c r="F113">
        <v>13.86</v>
      </c>
      <c r="G113" t="s">
        <v>116</v>
      </c>
      <c r="H113">
        <v>102.7</v>
      </c>
      <c r="I113" t="s">
        <v>120</v>
      </c>
      <c r="J113">
        <v>0.21299999999999999</v>
      </c>
      <c r="K113" t="s">
        <v>116</v>
      </c>
      <c r="L113">
        <v>1.1999999999999999E-3</v>
      </c>
      <c r="M113" t="s">
        <v>116</v>
      </c>
      <c r="N113">
        <v>7.59</v>
      </c>
      <c r="O113" t="s">
        <v>121</v>
      </c>
      <c r="P113">
        <v>64</v>
      </c>
      <c r="Q113" t="s">
        <v>117</v>
      </c>
      <c r="R113">
        <v>2.88</v>
      </c>
      <c r="S113" t="s">
        <v>118</v>
      </c>
      <c r="T113">
        <v>0.26</v>
      </c>
      <c r="U113" t="s">
        <v>116</v>
      </c>
      <c r="V113">
        <v>2.2000000000000001E-3</v>
      </c>
      <c r="W113" t="s">
        <v>116</v>
      </c>
      <c r="X113">
        <v>0.3</v>
      </c>
      <c r="Y113" t="s">
        <v>116</v>
      </c>
      <c r="Z113">
        <v>0.31</v>
      </c>
      <c r="AA113" t="s">
        <v>122</v>
      </c>
    </row>
    <row r="114" spans="1:27" x14ac:dyDescent="0.35">
      <c r="A114">
        <v>113</v>
      </c>
      <c r="B114" t="s">
        <v>5</v>
      </c>
      <c r="C114" s="1">
        <v>45411</v>
      </c>
      <c r="D114">
        <v>699.5</v>
      </c>
      <c r="E114" t="s">
        <v>119</v>
      </c>
      <c r="F114">
        <v>12.05</v>
      </c>
      <c r="G114" t="s">
        <v>116</v>
      </c>
      <c r="H114">
        <v>92.3</v>
      </c>
      <c r="I114" t="s">
        <v>120</v>
      </c>
      <c r="J114">
        <v>0.22</v>
      </c>
      <c r="K114" t="s">
        <v>116</v>
      </c>
      <c r="L114" s="3" t="s">
        <v>19</v>
      </c>
      <c r="M114" t="s">
        <v>116</v>
      </c>
      <c r="N114">
        <v>7.71</v>
      </c>
      <c r="O114" t="s">
        <v>121</v>
      </c>
      <c r="P114">
        <v>75</v>
      </c>
      <c r="Q114" t="s">
        <v>117</v>
      </c>
      <c r="R114">
        <v>4.0199999999999996</v>
      </c>
      <c r="S114" t="s">
        <v>118</v>
      </c>
      <c r="T114">
        <v>0.26600000000000001</v>
      </c>
      <c r="U114" t="s">
        <v>116</v>
      </c>
      <c r="V114">
        <v>3.0999999999999999E-3</v>
      </c>
      <c r="W114" t="s">
        <v>116</v>
      </c>
      <c r="X114">
        <v>0.4</v>
      </c>
      <c r="Y114" t="s">
        <v>116</v>
      </c>
      <c r="Z114">
        <v>0.26</v>
      </c>
      <c r="AA114" t="s">
        <v>122</v>
      </c>
    </row>
    <row r="115" spans="1:27" x14ac:dyDescent="0.35">
      <c r="A115">
        <v>114</v>
      </c>
      <c r="B115" t="s">
        <v>5</v>
      </c>
      <c r="C115" s="1">
        <v>45439</v>
      </c>
      <c r="D115">
        <v>706.5</v>
      </c>
      <c r="E115" t="s">
        <v>119</v>
      </c>
      <c r="F115">
        <v>12.8</v>
      </c>
      <c r="G115" t="s">
        <v>116</v>
      </c>
      <c r="H115">
        <v>97.4</v>
      </c>
      <c r="I115" t="s">
        <v>120</v>
      </c>
      <c r="J115">
        <v>0.16900000000000001</v>
      </c>
      <c r="K115" t="s">
        <v>116</v>
      </c>
      <c r="L115">
        <v>1.1000000000000001E-3</v>
      </c>
      <c r="M115" t="s">
        <v>116</v>
      </c>
      <c r="N115">
        <v>7.5</v>
      </c>
      <c r="O115" t="s">
        <v>121</v>
      </c>
      <c r="P115">
        <v>67</v>
      </c>
      <c r="Q115" t="s">
        <v>117</v>
      </c>
      <c r="R115">
        <v>3.75</v>
      </c>
      <c r="S115" t="s">
        <v>118</v>
      </c>
      <c r="T115">
        <v>0.23799999999999999</v>
      </c>
      <c r="U115" t="s">
        <v>116</v>
      </c>
      <c r="V115">
        <v>3.0000000000000001E-3</v>
      </c>
      <c r="W115" t="s">
        <v>116</v>
      </c>
      <c r="X115">
        <v>0.5</v>
      </c>
      <c r="Y115" t="s">
        <v>116</v>
      </c>
      <c r="Z115">
        <v>0.65</v>
      </c>
      <c r="AA115" t="s">
        <v>122</v>
      </c>
    </row>
    <row r="116" spans="1:27" x14ac:dyDescent="0.35">
      <c r="A116">
        <v>115</v>
      </c>
      <c r="B116" t="s">
        <v>5</v>
      </c>
      <c r="C116" s="1">
        <v>45467</v>
      </c>
      <c r="D116">
        <v>703.9</v>
      </c>
      <c r="E116" t="s">
        <v>119</v>
      </c>
      <c r="F116">
        <v>12.02</v>
      </c>
      <c r="G116" t="s">
        <v>116</v>
      </c>
      <c r="H116">
        <v>100.2</v>
      </c>
      <c r="I116" t="s">
        <v>120</v>
      </c>
      <c r="J116">
        <v>0.13200000000000001</v>
      </c>
      <c r="K116" t="s">
        <v>116</v>
      </c>
      <c r="L116">
        <v>1.2999999999999999E-3</v>
      </c>
      <c r="M116" t="s">
        <v>116</v>
      </c>
      <c r="N116">
        <v>6.83</v>
      </c>
      <c r="O116" t="s">
        <v>121</v>
      </c>
      <c r="P116">
        <v>39</v>
      </c>
      <c r="Q116" t="s">
        <v>117</v>
      </c>
      <c r="R116">
        <v>7.4</v>
      </c>
      <c r="S116" t="s">
        <v>118</v>
      </c>
      <c r="T116">
        <v>0.20499999999999999</v>
      </c>
      <c r="U116" t="s">
        <v>116</v>
      </c>
      <c r="V116">
        <v>6.1000000000000004E-3</v>
      </c>
      <c r="W116" t="s">
        <v>116</v>
      </c>
      <c r="X116">
        <v>3.2</v>
      </c>
      <c r="Y116" t="s">
        <v>116</v>
      </c>
      <c r="Z116">
        <v>1.6</v>
      </c>
      <c r="AA116" t="s">
        <v>122</v>
      </c>
    </row>
    <row r="117" spans="1:27" x14ac:dyDescent="0.35">
      <c r="A117">
        <v>116</v>
      </c>
      <c r="B117" t="s">
        <v>5</v>
      </c>
      <c r="C117" s="1">
        <v>45501</v>
      </c>
      <c r="D117">
        <v>703.5</v>
      </c>
      <c r="E117" t="s">
        <v>119</v>
      </c>
      <c r="F117">
        <v>11.68</v>
      </c>
      <c r="G117" t="s">
        <v>116</v>
      </c>
      <c r="H117">
        <v>101</v>
      </c>
      <c r="I117" t="s">
        <v>120</v>
      </c>
      <c r="J117">
        <v>0.13</v>
      </c>
      <c r="K117" t="s">
        <v>116</v>
      </c>
      <c r="L117">
        <v>1.9E-3</v>
      </c>
      <c r="M117" t="s">
        <v>116</v>
      </c>
      <c r="N117">
        <v>7.4</v>
      </c>
      <c r="O117" t="s">
        <v>121</v>
      </c>
      <c r="P117">
        <v>47</v>
      </c>
      <c r="Q117" t="s">
        <v>117</v>
      </c>
      <c r="R117">
        <v>8.8800000000000008</v>
      </c>
      <c r="S117" t="s">
        <v>118</v>
      </c>
      <c r="T117">
        <v>0.184</v>
      </c>
      <c r="U117" t="s">
        <v>116</v>
      </c>
      <c r="V117">
        <v>2.5999999999999999E-3</v>
      </c>
      <c r="W117" t="s">
        <v>116</v>
      </c>
      <c r="X117">
        <v>0.9</v>
      </c>
      <c r="Y117" t="s">
        <v>116</v>
      </c>
      <c r="Z117">
        <v>1.62</v>
      </c>
      <c r="AA117" t="s">
        <v>122</v>
      </c>
    </row>
    <row r="118" spans="1:27" x14ac:dyDescent="0.35">
      <c r="A118">
        <v>117</v>
      </c>
      <c r="B118" t="s">
        <v>5</v>
      </c>
      <c r="C118" s="1">
        <v>45530</v>
      </c>
      <c r="D118">
        <v>709.8</v>
      </c>
      <c r="E118" t="s">
        <v>119</v>
      </c>
      <c r="F118">
        <v>11.62</v>
      </c>
      <c r="G118" t="s">
        <v>116</v>
      </c>
      <c r="H118">
        <v>100.7</v>
      </c>
      <c r="I118" t="s">
        <v>120</v>
      </c>
      <c r="J118">
        <v>0.13</v>
      </c>
      <c r="K118" t="s">
        <v>116</v>
      </c>
      <c r="L118">
        <v>1.1999999999999999E-3</v>
      </c>
      <c r="M118" t="s">
        <v>116</v>
      </c>
      <c r="N118">
        <v>7.05</v>
      </c>
      <c r="O118" t="s">
        <v>121</v>
      </c>
      <c r="P118">
        <v>49</v>
      </c>
      <c r="Q118" t="s">
        <v>117</v>
      </c>
      <c r="R118">
        <v>9.01</v>
      </c>
      <c r="S118" t="s">
        <v>118</v>
      </c>
      <c r="T118">
        <v>0.187</v>
      </c>
      <c r="U118" t="s">
        <v>116</v>
      </c>
      <c r="V118">
        <v>3.0999999999999999E-3</v>
      </c>
      <c r="W118" t="s">
        <v>116</v>
      </c>
      <c r="X118">
        <v>1</v>
      </c>
      <c r="Y118" t="s">
        <v>116</v>
      </c>
      <c r="Z118">
        <v>1.33</v>
      </c>
      <c r="AA118" t="s">
        <v>122</v>
      </c>
    </row>
    <row r="119" spans="1:27" x14ac:dyDescent="0.35">
      <c r="A119">
        <v>118</v>
      </c>
      <c r="B119" t="s">
        <v>5</v>
      </c>
      <c r="C119" s="1">
        <v>45564</v>
      </c>
      <c r="D119">
        <v>703.4</v>
      </c>
      <c r="E119" t="s">
        <v>119</v>
      </c>
      <c r="F119">
        <v>11.77</v>
      </c>
      <c r="G119" t="s">
        <v>116</v>
      </c>
      <c r="H119">
        <v>97.5</v>
      </c>
      <c r="I119" t="s">
        <v>120</v>
      </c>
      <c r="J119">
        <v>0.188</v>
      </c>
      <c r="K119" t="s">
        <v>116</v>
      </c>
      <c r="L119">
        <v>1.1999999999999999E-3</v>
      </c>
      <c r="M119" t="s">
        <v>116</v>
      </c>
      <c r="N119">
        <v>7.27</v>
      </c>
      <c r="O119" t="s">
        <v>121</v>
      </c>
      <c r="P119">
        <v>62</v>
      </c>
      <c r="Q119" t="s">
        <v>117</v>
      </c>
      <c r="R119">
        <v>7.17</v>
      </c>
      <c r="S119" t="s">
        <v>118</v>
      </c>
      <c r="T119">
        <v>0.221</v>
      </c>
      <c r="U119" t="s">
        <v>116</v>
      </c>
      <c r="V119">
        <v>2.7000000000000001E-3</v>
      </c>
      <c r="W119" t="s">
        <v>116</v>
      </c>
      <c r="X119">
        <v>0.5</v>
      </c>
      <c r="Y119" t="s">
        <v>116</v>
      </c>
      <c r="Z119">
        <v>0.5</v>
      </c>
      <c r="AA119" t="s">
        <v>122</v>
      </c>
    </row>
    <row r="120" spans="1:27" x14ac:dyDescent="0.35">
      <c r="A120">
        <v>119</v>
      </c>
      <c r="B120" t="s">
        <v>5</v>
      </c>
      <c r="C120" s="1">
        <v>45592</v>
      </c>
      <c r="D120">
        <v>703.3</v>
      </c>
      <c r="E120" t="s">
        <v>119</v>
      </c>
      <c r="F120">
        <v>13.01</v>
      </c>
      <c r="G120" t="s">
        <v>116</v>
      </c>
      <c r="H120">
        <v>97.7</v>
      </c>
      <c r="I120" t="s">
        <v>120</v>
      </c>
      <c r="J120">
        <v>0.20499999999999999</v>
      </c>
      <c r="K120" t="s">
        <v>116</v>
      </c>
      <c r="L120">
        <v>1.5E-3</v>
      </c>
      <c r="M120" t="s">
        <v>116</v>
      </c>
      <c r="N120">
        <v>7.34</v>
      </c>
      <c r="O120" t="s">
        <v>121</v>
      </c>
      <c r="P120">
        <v>69</v>
      </c>
      <c r="Q120" t="s">
        <v>117</v>
      </c>
      <c r="R120">
        <v>3.35</v>
      </c>
      <c r="S120" t="s">
        <v>118</v>
      </c>
      <c r="T120">
        <v>0.246</v>
      </c>
      <c r="U120" t="s">
        <v>116</v>
      </c>
      <c r="V120">
        <v>1.5E-3</v>
      </c>
      <c r="W120" t="s">
        <v>116</v>
      </c>
      <c r="X120">
        <v>0.2</v>
      </c>
      <c r="Y120" t="s">
        <v>116</v>
      </c>
      <c r="Z120">
        <v>0.25</v>
      </c>
      <c r="AA120" t="s">
        <v>122</v>
      </c>
    </row>
    <row r="121" spans="1:27" x14ac:dyDescent="0.35">
      <c r="A121">
        <v>120</v>
      </c>
      <c r="B121" t="s">
        <v>13</v>
      </c>
      <c r="C121" s="1">
        <v>44683</v>
      </c>
      <c r="D121" t="s">
        <v>115</v>
      </c>
      <c r="E121" t="s">
        <v>115</v>
      </c>
      <c r="F121" t="s">
        <v>115</v>
      </c>
      <c r="G121" t="s">
        <v>115</v>
      </c>
      <c r="H121" t="s">
        <v>115</v>
      </c>
      <c r="I121" t="s">
        <v>115</v>
      </c>
      <c r="J121">
        <v>4.3E-3</v>
      </c>
      <c r="K121" t="s">
        <v>116</v>
      </c>
      <c r="L121" t="s">
        <v>115</v>
      </c>
      <c r="M121" t="s">
        <v>115</v>
      </c>
      <c r="N121" t="s">
        <v>115</v>
      </c>
      <c r="O121" t="s">
        <v>115</v>
      </c>
      <c r="P121" t="s">
        <v>115</v>
      </c>
      <c r="Q121" t="s">
        <v>115</v>
      </c>
      <c r="R121" t="s">
        <v>115</v>
      </c>
      <c r="S121" t="s">
        <v>115</v>
      </c>
      <c r="T121">
        <v>0.21</v>
      </c>
      <c r="U121" t="s">
        <v>116</v>
      </c>
      <c r="V121">
        <v>1.0500000000000001E-2</v>
      </c>
      <c r="W121" t="s">
        <v>116</v>
      </c>
      <c r="X121">
        <v>5.6</v>
      </c>
      <c r="Y121" t="s">
        <v>116</v>
      </c>
      <c r="Z121" t="s">
        <v>115</v>
      </c>
      <c r="AA121" t="s">
        <v>115</v>
      </c>
    </row>
    <row r="122" spans="1:27" x14ac:dyDescent="0.35">
      <c r="A122">
        <v>121</v>
      </c>
      <c r="B122" t="s">
        <v>13</v>
      </c>
      <c r="C122" s="1">
        <v>44711</v>
      </c>
      <c r="D122" t="s">
        <v>115</v>
      </c>
      <c r="E122" t="s">
        <v>115</v>
      </c>
      <c r="F122" t="s">
        <v>115</v>
      </c>
      <c r="G122" t="s">
        <v>115</v>
      </c>
      <c r="H122" t="s">
        <v>115</v>
      </c>
      <c r="I122" t="s">
        <v>115</v>
      </c>
      <c r="J122">
        <v>0.13300000000000001</v>
      </c>
      <c r="K122" t="s">
        <v>116</v>
      </c>
      <c r="L122" t="s">
        <v>115</v>
      </c>
      <c r="M122" t="s">
        <v>115</v>
      </c>
      <c r="N122" t="s">
        <v>115</v>
      </c>
      <c r="O122" t="s">
        <v>115</v>
      </c>
      <c r="P122" t="s">
        <v>115</v>
      </c>
      <c r="Q122" t="s">
        <v>115</v>
      </c>
      <c r="R122" t="s">
        <v>115</v>
      </c>
      <c r="S122" t="s">
        <v>115</v>
      </c>
      <c r="T122">
        <v>1.82</v>
      </c>
      <c r="U122" t="s">
        <v>116</v>
      </c>
      <c r="V122">
        <v>0.34699999999999998</v>
      </c>
      <c r="W122" t="s">
        <v>116</v>
      </c>
      <c r="X122">
        <v>454</v>
      </c>
      <c r="Y122" t="s">
        <v>116</v>
      </c>
      <c r="Z122" t="s">
        <v>115</v>
      </c>
      <c r="AA122" t="s">
        <v>115</v>
      </c>
    </row>
    <row r="123" spans="1:27" x14ac:dyDescent="0.35">
      <c r="A123">
        <v>122</v>
      </c>
      <c r="B123" t="s">
        <v>13</v>
      </c>
      <c r="C123" s="1">
        <v>44745</v>
      </c>
      <c r="D123" t="s">
        <v>115</v>
      </c>
      <c r="E123" t="s">
        <v>115</v>
      </c>
      <c r="F123" t="s">
        <v>115</v>
      </c>
      <c r="G123" t="s">
        <v>115</v>
      </c>
      <c r="H123" t="s">
        <v>115</v>
      </c>
      <c r="I123" t="s">
        <v>115</v>
      </c>
      <c r="J123" t="s">
        <v>115</v>
      </c>
      <c r="K123" t="s">
        <v>115</v>
      </c>
      <c r="L123" t="s">
        <v>115</v>
      </c>
      <c r="M123" t="s">
        <v>115</v>
      </c>
      <c r="N123" t="s">
        <v>115</v>
      </c>
      <c r="O123" t="s">
        <v>115</v>
      </c>
      <c r="P123" t="s">
        <v>115</v>
      </c>
      <c r="Q123" t="s">
        <v>115</v>
      </c>
      <c r="R123" t="s">
        <v>115</v>
      </c>
      <c r="S123" t="s">
        <v>115</v>
      </c>
      <c r="T123" t="s">
        <v>115</v>
      </c>
      <c r="U123" t="s">
        <v>115</v>
      </c>
      <c r="V123" t="s">
        <v>115</v>
      </c>
      <c r="W123" t="s">
        <v>115</v>
      </c>
      <c r="X123">
        <v>41.4</v>
      </c>
      <c r="Y123" t="s">
        <v>116</v>
      </c>
      <c r="Z123" t="s">
        <v>115</v>
      </c>
      <c r="AA123" t="s">
        <v>115</v>
      </c>
    </row>
    <row r="124" spans="1:27" x14ac:dyDescent="0.35">
      <c r="A124">
        <v>123</v>
      </c>
      <c r="B124" t="s">
        <v>13</v>
      </c>
      <c r="C124" s="1">
        <v>44781</v>
      </c>
      <c r="D124" t="s">
        <v>115</v>
      </c>
      <c r="E124" t="s">
        <v>115</v>
      </c>
      <c r="F124" t="s">
        <v>115</v>
      </c>
      <c r="G124" t="s">
        <v>115</v>
      </c>
      <c r="H124" t="s">
        <v>115</v>
      </c>
      <c r="I124" t="s">
        <v>115</v>
      </c>
      <c r="J124">
        <v>3.6400000000000002E-2</v>
      </c>
      <c r="K124" t="s">
        <v>116</v>
      </c>
      <c r="L124" t="s">
        <v>115</v>
      </c>
      <c r="M124" t="s">
        <v>115</v>
      </c>
      <c r="N124" t="s">
        <v>115</v>
      </c>
      <c r="O124" t="s">
        <v>115</v>
      </c>
      <c r="P124" t="s">
        <v>115</v>
      </c>
      <c r="Q124" t="s">
        <v>115</v>
      </c>
      <c r="R124" t="s">
        <v>115</v>
      </c>
      <c r="S124" t="s">
        <v>115</v>
      </c>
      <c r="T124">
        <v>0.27800000000000002</v>
      </c>
      <c r="U124" t="s">
        <v>116</v>
      </c>
      <c r="V124">
        <v>2.8799999999999999E-2</v>
      </c>
      <c r="W124" t="s">
        <v>116</v>
      </c>
      <c r="X124">
        <v>11.3</v>
      </c>
      <c r="Y124" t="s">
        <v>116</v>
      </c>
      <c r="Z124" t="s">
        <v>115</v>
      </c>
      <c r="AA124" t="s">
        <v>115</v>
      </c>
    </row>
    <row r="125" spans="1:27" x14ac:dyDescent="0.35">
      <c r="A125">
        <v>124</v>
      </c>
      <c r="B125" t="s">
        <v>13</v>
      </c>
      <c r="C125" s="1">
        <v>44801</v>
      </c>
      <c r="D125" t="s">
        <v>115</v>
      </c>
      <c r="E125" t="s">
        <v>115</v>
      </c>
      <c r="F125" t="s">
        <v>115</v>
      </c>
      <c r="G125" t="s">
        <v>115</v>
      </c>
      <c r="H125" t="s">
        <v>115</v>
      </c>
      <c r="I125" t="s">
        <v>115</v>
      </c>
      <c r="J125">
        <v>1.15E-2</v>
      </c>
      <c r="K125" t="s">
        <v>116</v>
      </c>
      <c r="L125" t="s">
        <v>115</v>
      </c>
      <c r="M125" t="s">
        <v>115</v>
      </c>
      <c r="N125" t="s">
        <v>115</v>
      </c>
      <c r="O125" t="s">
        <v>115</v>
      </c>
      <c r="P125" t="s">
        <v>115</v>
      </c>
      <c r="Q125" t="s">
        <v>115</v>
      </c>
      <c r="R125" t="s">
        <v>115</v>
      </c>
      <c r="S125" t="s">
        <v>115</v>
      </c>
      <c r="T125">
        <v>0.32400000000000001</v>
      </c>
      <c r="U125" t="s">
        <v>116</v>
      </c>
      <c r="V125">
        <v>3.4799999999999998E-2</v>
      </c>
      <c r="W125" t="s">
        <v>116</v>
      </c>
      <c r="X125">
        <v>9.6999999999999993</v>
      </c>
      <c r="Y125" t="s">
        <v>116</v>
      </c>
      <c r="Z125" t="s">
        <v>115</v>
      </c>
      <c r="AA125" t="s">
        <v>115</v>
      </c>
    </row>
    <row r="126" spans="1:27" x14ac:dyDescent="0.35">
      <c r="A126">
        <v>125</v>
      </c>
      <c r="B126" t="s">
        <v>13</v>
      </c>
      <c r="C126" s="1">
        <v>44829</v>
      </c>
      <c r="D126" t="s">
        <v>115</v>
      </c>
      <c r="E126" t="s">
        <v>115</v>
      </c>
      <c r="F126" t="s">
        <v>115</v>
      </c>
      <c r="G126" t="s">
        <v>115</v>
      </c>
      <c r="H126" t="s">
        <v>115</v>
      </c>
      <c r="I126" t="s">
        <v>115</v>
      </c>
      <c r="J126">
        <v>2.3E-3</v>
      </c>
      <c r="K126" t="s">
        <v>116</v>
      </c>
      <c r="L126" t="s">
        <v>115</v>
      </c>
      <c r="M126" t="s">
        <v>115</v>
      </c>
      <c r="N126" t="s">
        <v>115</v>
      </c>
      <c r="O126" t="s">
        <v>115</v>
      </c>
      <c r="P126" t="s">
        <v>115</v>
      </c>
      <c r="Q126" t="s">
        <v>115</v>
      </c>
      <c r="R126" t="s">
        <v>115</v>
      </c>
      <c r="S126" t="s">
        <v>115</v>
      </c>
      <c r="T126">
        <v>0.21199999999999999</v>
      </c>
      <c r="U126" t="s">
        <v>116</v>
      </c>
      <c r="V126">
        <v>1.5299999999999999E-2</v>
      </c>
      <c r="W126" t="s">
        <v>116</v>
      </c>
      <c r="X126">
        <v>6.7</v>
      </c>
      <c r="Y126" t="s">
        <v>116</v>
      </c>
      <c r="Z126" t="s">
        <v>115</v>
      </c>
      <c r="AA126" t="s">
        <v>115</v>
      </c>
    </row>
    <row r="127" spans="1:27" x14ac:dyDescent="0.35">
      <c r="A127">
        <v>126</v>
      </c>
      <c r="B127" t="s">
        <v>13</v>
      </c>
      <c r="C127" s="1">
        <v>44858</v>
      </c>
      <c r="D127" t="s">
        <v>115</v>
      </c>
      <c r="E127" t="s">
        <v>115</v>
      </c>
      <c r="F127" t="s">
        <v>115</v>
      </c>
      <c r="G127" t="s">
        <v>115</v>
      </c>
      <c r="H127" t="s">
        <v>115</v>
      </c>
      <c r="I127" t="s">
        <v>115</v>
      </c>
      <c r="J127">
        <v>3.5000000000000001E-3</v>
      </c>
      <c r="K127" t="s">
        <v>116</v>
      </c>
      <c r="L127" t="s">
        <v>115</v>
      </c>
      <c r="M127" t="s">
        <v>115</v>
      </c>
      <c r="N127" t="s">
        <v>115</v>
      </c>
      <c r="O127" t="s">
        <v>115</v>
      </c>
      <c r="P127" t="s">
        <v>115</v>
      </c>
      <c r="Q127" t="s">
        <v>115</v>
      </c>
      <c r="R127" t="s">
        <v>115</v>
      </c>
      <c r="S127" t="s">
        <v>115</v>
      </c>
      <c r="T127">
        <v>0.157</v>
      </c>
      <c r="U127" t="s">
        <v>116</v>
      </c>
      <c r="V127">
        <v>8.5000000000000006E-3</v>
      </c>
      <c r="W127" t="s">
        <v>116</v>
      </c>
      <c r="X127">
        <v>5.3</v>
      </c>
      <c r="Y127" t="s">
        <v>116</v>
      </c>
      <c r="Z127" t="s">
        <v>115</v>
      </c>
      <c r="AA127" t="s">
        <v>115</v>
      </c>
    </row>
    <row r="128" spans="1:27" x14ac:dyDescent="0.35">
      <c r="A128">
        <v>127</v>
      </c>
      <c r="B128" t="s">
        <v>13</v>
      </c>
      <c r="C128" s="1">
        <v>45039</v>
      </c>
      <c r="D128" t="s">
        <v>115</v>
      </c>
      <c r="E128" t="s">
        <v>115</v>
      </c>
      <c r="F128" t="s">
        <v>115</v>
      </c>
      <c r="G128" t="s">
        <v>115</v>
      </c>
      <c r="H128" t="s">
        <v>115</v>
      </c>
      <c r="I128" t="s">
        <v>115</v>
      </c>
      <c r="J128">
        <v>0.20799999999999999</v>
      </c>
      <c r="K128" t="s">
        <v>116</v>
      </c>
      <c r="L128">
        <v>2.0999999999999999E-3</v>
      </c>
      <c r="M128" t="s">
        <v>116</v>
      </c>
      <c r="N128" t="s">
        <v>115</v>
      </c>
      <c r="O128" t="s">
        <v>115</v>
      </c>
      <c r="P128">
        <v>174</v>
      </c>
      <c r="Q128" t="s">
        <v>117</v>
      </c>
      <c r="R128">
        <v>7.5</v>
      </c>
      <c r="S128" t="s">
        <v>118</v>
      </c>
      <c r="T128">
        <v>0.434</v>
      </c>
      <c r="U128" t="s">
        <v>116</v>
      </c>
      <c r="V128">
        <v>1.7000000000000001E-2</v>
      </c>
      <c r="W128" t="s">
        <v>116</v>
      </c>
      <c r="X128">
        <v>6.2</v>
      </c>
      <c r="Y128" t="s">
        <v>116</v>
      </c>
      <c r="Z128" t="s">
        <v>115</v>
      </c>
      <c r="AA128" t="s">
        <v>115</v>
      </c>
    </row>
    <row r="129" spans="1:27" x14ac:dyDescent="0.35">
      <c r="A129">
        <v>128</v>
      </c>
      <c r="B129" t="s">
        <v>13</v>
      </c>
      <c r="C129" s="1">
        <v>45074</v>
      </c>
      <c r="D129">
        <v>815.1</v>
      </c>
      <c r="E129" t="s">
        <v>119</v>
      </c>
      <c r="F129">
        <v>11.53</v>
      </c>
      <c r="G129" t="s">
        <v>116</v>
      </c>
      <c r="H129">
        <v>109.5</v>
      </c>
      <c r="I129" t="s">
        <v>120</v>
      </c>
      <c r="J129">
        <v>9.98E-2</v>
      </c>
      <c r="K129" t="s">
        <v>116</v>
      </c>
      <c r="L129">
        <v>3.5000000000000001E-3</v>
      </c>
      <c r="M129" t="s">
        <v>116</v>
      </c>
      <c r="N129">
        <v>7.85</v>
      </c>
      <c r="O129" t="s">
        <v>121</v>
      </c>
      <c r="P129">
        <v>146</v>
      </c>
      <c r="Q129" t="s">
        <v>117</v>
      </c>
      <c r="R129">
        <v>13.19</v>
      </c>
      <c r="S129" t="s">
        <v>118</v>
      </c>
      <c r="T129">
        <v>0.32</v>
      </c>
      <c r="U129" t="s">
        <v>116</v>
      </c>
      <c r="V129">
        <v>3.4099999999999998E-2</v>
      </c>
      <c r="W129" t="s">
        <v>116</v>
      </c>
      <c r="X129">
        <v>40.9</v>
      </c>
      <c r="Y129" t="s">
        <v>116</v>
      </c>
      <c r="Z129">
        <v>21.7</v>
      </c>
      <c r="AA129" t="s">
        <v>122</v>
      </c>
    </row>
    <row r="130" spans="1:27" x14ac:dyDescent="0.35">
      <c r="A130">
        <v>129</v>
      </c>
      <c r="B130" t="s">
        <v>13</v>
      </c>
      <c r="C130" s="1">
        <v>45102</v>
      </c>
      <c r="D130">
        <v>819.9</v>
      </c>
      <c r="E130" t="s">
        <v>119</v>
      </c>
      <c r="F130">
        <v>10.8</v>
      </c>
      <c r="G130" t="s">
        <v>116</v>
      </c>
      <c r="H130">
        <v>109.2</v>
      </c>
      <c r="I130" t="s">
        <v>120</v>
      </c>
      <c r="J130">
        <v>8.1699999999999995E-2</v>
      </c>
      <c r="K130" t="s">
        <v>116</v>
      </c>
      <c r="L130">
        <v>8.5000000000000006E-3</v>
      </c>
      <c r="M130" t="s">
        <v>116</v>
      </c>
      <c r="N130">
        <v>8.09</v>
      </c>
      <c r="O130" t="s">
        <v>121</v>
      </c>
      <c r="P130">
        <v>215</v>
      </c>
      <c r="Q130" t="s">
        <v>117</v>
      </c>
      <c r="R130">
        <v>15.87</v>
      </c>
      <c r="S130" t="s">
        <v>118</v>
      </c>
      <c r="T130">
        <v>0.56799999999999995</v>
      </c>
      <c r="U130" t="s">
        <v>116</v>
      </c>
      <c r="V130">
        <v>0.16600000000000001</v>
      </c>
      <c r="W130" t="s">
        <v>116</v>
      </c>
      <c r="X130">
        <v>341</v>
      </c>
      <c r="Y130" t="s">
        <v>116</v>
      </c>
      <c r="Z130">
        <v>15.8</v>
      </c>
      <c r="AA130" t="s">
        <v>122</v>
      </c>
    </row>
    <row r="131" spans="1:27" x14ac:dyDescent="0.35">
      <c r="A131">
        <v>130</v>
      </c>
      <c r="B131" t="s">
        <v>13</v>
      </c>
      <c r="C131" s="1">
        <v>45137</v>
      </c>
      <c r="D131">
        <v>819.7</v>
      </c>
      <c r="E131" t="s">
        <v>119</v>
      </c>
      <c r="F131">
        <v>10.63</v>
      </c>
      <c r="G131" t="s">
        <v>116</v>
      </c>
      <c r="H131">
        <v>115.7</v>
      </c>
      <c r="I131" t="s">
        <v>120</v>
      </c>
      <c r="J131">
        <v>2.07E-2</v>
      </c>
      <c r="K131" t="s">
        <v>116</v>
      </c>
      <c r="L131">
        <v>7.1999999999999998E-3</v>
      </c>
      <c r="M131" t="s">
        <v>116</v>
      </c>
      <c r="N131">
        <v>8.5500000000000007</v>
      </c>
      <c r="O131" t="s">
        <v>121</v>
      </c>
      <c r="P131">
        <v>229</v>
      </c>
      <c r="Q131" t="s">
        <v>117</v>
      </c>
      <c r="R131">
        <v>19.52</v>
      </c>
      <c r="S131" t="s">
        <v>118</v>
      </c>
      <c r="T131">
        <v>0.30299999999999999</v>
      </c>
      <c r="U131" t="s">
        <v>116</v>
      </c>
      <c r="V131">
        <v>3.6299999999999999E-2</v>
      </c>
      <c r="W131" t="s">
        <v>116</v>
      </c>
      <c r="X131">
        <v>15.3</v>
      </c>
      <c r="Y131" t="s">
        <v>116</v>
      </c>
      <c r="Z131">
        <v>11.4</v>
      </c>
      <c r="AA131" t="s">
        <v>122</v>
      </c>
    </row>
    <row r="132" spans="1:27" x14ac:dyDescent="0.35">
      <c r="A132">
        <v>131</v>
      </c>
      <c r="B132" t="s">
        <v>13</v>
      </c>
      <c r="C132" s="1">
        <v>45166</v>
      </c>
      <c r="D132">
        <v>822.8</v>
      </c>
      <c r="E132" t="s">
        <v>119</v>
      </c>
      <c r="F132">
        <v>11.58</v>
      </c>
      <c r="G132" t="s">
        <v>116</v>
      </c>
      <c r="H132">
        <v>128.4</v>
      </c>
      <c r="I132" t="s">
        <v>120</v>
      </c>
      <c r="J132">
        <v>6.1000000000000004E-3</v>
      </c>
      <c r="K132" t="s">
        <v>116</v>
      </c>
      <c r="L132">
        <v>6.8999999999999999E-3</v>
      </c>
      <c r="M132" t="s">
        <v>116</v>
      </c>
      <c r="N132">
        <v>8.6300000000000008</v>
      </c>
      <c r="O132" t="s">
        <v>121</v>
      </c>
      <c r="P132">
        <v>257</v>
      </c>
      <c r="Q132" t="s">
        <v>117</v>
      </c>
      <c r="R132">
        <v>20.02</v>
      </c>
      <c r="S132" t="s">
        <v>118</v>
      </c>
      <c r="T132">
        <v>0.26</v>
      </c>
      <c r="U132" t="s">
        <v>116</v>
      </c>
      <c r="V132">
        <v>2.4E-2</v>
      </c>
      <c r="W132" t="s">
        <v>116</v>
      </c>
      <c r="X132">
        <v>8.8000000000000007</v>
      </c>
      <c r="Y132" t="s">
        <v>116</v>
      </c>
      <c r="Z132">
        <v>7.71</v>
      </c>
      <c r="AA132" t="s">
        <v>122</v>
      </c>
    </row>
    <row r="133" spans="1:27" x14ac:dyDescent="0.35">
      <c r="A133">
        <v>132</v>
      </c>
      <c r="B133" t="s">
        <v>13</v>
      </c>
      <c r="C133" s="1">
        <v>45194</v>
      </c>
      <c r="D133">
        <v>820.5</v>
      </c>
      <c r="E133" t="s">
        <v>119</v>
      </c>
      <c r="F133">
        <v>12.59</v>
      </c>
      <c r="G133" t="s">
        <v>116</v>
      </c>
      <c r="H133">
        <v>123.9</v>
      </c>
      <c r="I133" t="s">
        <v>120</v>
      </c>
      <c r="J133">
        <v>2.5000000000000001E-3</v>
      </c>
      <c r="K133" t="s">
        <v>116</v>
      </c>
      <c r="L133">
        <v>1.4E-3</v>
      </c>
      <c r="M133" t="s">
        <v>116</v>
      </c>
      <c r="N133">
        <v>8.52</v>
      </c>
      <c r="O133" t="s">
        <v>121</v>
      </c>
      <c r="P133">
        <v>258</v>
      </c>
      <c r="Q133" t="s">
        <v>117</v>
      </c>
      <c r="R133">
        <v>14.55</v>
      </c>
      <c r="S133" t="s">
        <v>118</v>
      </c>
      <c r="T133">
        <v>0.22500000000000001</v>
      </c>
      <c r="U133" t="s">
        <v>116</v>
      </c>
      <c r="V133">
        <v>1.9699999999999999E-2</v>
      </c>
      <c r="W133" t="s">
        <v>116</v>
      </c>
      <c r="X133">
        <v>11.4</v>
      </c>
      <c r="Y133" t="s">
        <v>116</v>
      </c>
      <c r="Z133">
        <v>10.199999999999999</v>
      </c>
      <c r="AA133" t="s">
        <v>122</v>
      </c>
    </row>
    <row r="134" spans="1:27" x14ac:dyDescent="0.35">
      <c r="A134">
        <v>133</v>
      </c>
      <c r="B134" t="s">
        <v>13</v>
      </c>
      <c r="C134" s="1">
        <v>45236</v>
      </c>
      <c r="D134">
        <v>808.6</v>
      </c>
      <c r="E134" t="s">
        <v>119</v>
      </c>
      <c r="F134">
        <v>15.2</v>
      </c>
      <c r="G134" t="s">
        <v>116</v>
      </c>
      <c r="H134">
        <v>126.4</v>
      </c>
      <c r="I134" t="s">
        <v>120</v>
      </c>
      <c r="J134">
        <v>5.4000000000000003E-3</v>
      </c>
      <c r="K134" t="s">
        <v>116</v>
      </c>
      <c r="L134">
        <v>1.1000000000000001E-3</v>
      </c>
      <c r="M134" t="s">
        <v>116</v>
      </c>
      <c r="N134">
        <v>9.2200000000000006</v>
      </c>
      <c r="O134" t="s">
        <v>121</v>
      </c>
      <c r="P134">
        <v>193</v>
      </c>
      <c r="Q134" t="s">
        <v>117</v>
      </c>
      <c r="R134">
        <v>7.53</v>
      </c>
      <c r="S134" t="s">
        <v>118</v>
      </c>
      <c r="T134">
        <v>0.188</v>
      </c>
      <c r="U134" t="s">
        <v>116</v>
      </c>
      <c r="V134">
        <v>7.9000000000000008E-3</v>
      </c>
      <c r="W134" t="s">
        <v>116</v>
      </c>
      <c r="X134">
        <v>2.9</v>
      </c>
      <c r="Y134" t="s">
        <v>116</v>
      </c>
      <c r="Z134">
        <v>2.54</v>
      </c>
      <c r="AA134" t="s">
        <v>122</v>
      </c>
    </row>
    <row r="135" spans="1:27" x14ac:dyDescent="0.35">
      <c r="A135">
        <v>134</v>
      </c>
      <c r="B135" t="s">
        <v>13</v>
      </c>
      <c r="C135" s="1">
        <v>45411</v>
      </c>
      <c r="D135">
        <v>759.4</v>
      </c>
      <c r="E135" t="s">
        <v>119</v>
      </c>
      <c r="F135">
        <v>10.77</v>
      </c>
      <c r="G135" t="s">
        <v>116</v>
      </c>
      <c r="H135">
        <v>104</v>
      </c>
      <c r="I135" t="s">
        <v>120</v>
      </c>
      <c r="J135">
        <v>5.8700000000000002E-2</v>
      </c>
      <c r="K135" t="s">
        <v>116</v>
      </c>
      <c r="L135">
        <v>2.3E-3</v>
      </c>
      <c r="M135" t="s">
        <v>116</v>
      </c>
      <c r="N135">
        <v>8.67</v>
      </c>
      <c r="O135" t="s">
        <v>121</v>
      </c>
      <c r="P135">
        <v>233</v>
      </c>
      <c r="Q135" t="s">
        <v>117</v>
      </c>
      <c r="R135">
        <v>13.8</v>
      </c>
      <c r="S135" t="s">
        <v>118</v>
      </c>
      <c r="T135">
        <v>0.28000000000000003</v>
      </c>
      <c r="U135" t="s">
        <v>116</v>
      </c>
      <c r="V135">
        <v>1.6400000000000001E-2</v>
      </c>
      <c r="W135" t="s">
        <v>116</v>
      </c>
      <c r="X135">
        <v>10.7</v>
      </c>
      <c r="Y135" t="s">
        <v>116</v>
      </c>
      <c r="Z135" t="s">
        <v>115</v>
      </c>
      <c r="AA135" t="s">
        <v>115</v>
      </c>
    </row>
    <row r="136" spans="1:27" x14ac:dyDescent="0.35">
      <c r="A136">
        <v>135</v>
      </c>
      <c r="B136" t="s">
        <v>13</v>
      </c>
      <c r="C136" s="1">
        <v>45439</v>
      </c>
      <c r="D136">
        <v>770.2</v>
      </c>
      <c r="E136" t="s">
        <v>119</v>
      </c>
      <c r="F136">
        <v>11.07</v>
      </c>
      <c r="G136" t="s">
        <v>116</v>
      </c>
      <c r="H136">
        <v>105.8</v>
      </c>
      <c r="I136" t="s">
        <v>120</v>
      </c>
      <c r="J136">
        <v>8.5400000000000004E-2</v>
      </c>
      <c r="K136" t="s">
        <v>116</v>
      </c>
      <c r="L136">
        <v>3.8999999999999998E-3</v>
      </c>
      <c r="M136" t="s">
        <v>116</v>
      </c>
      <c r="N136">
        <v>8.42</v>
      </c>
      <c r="O136" t="s">
        <v>121</v>
      </c>
      <c r="P136">
        <v>281</v>
      </c>
      <c r="Q136" t="s">
        <v>117</v>
      </c>
      <c r="R136">
        <v>13.21</v>
      </c>
      <c r="S136" t="s">
        <v>118</v>
      </c>
      <c r="T136">
        <v>0.35399999999999998</v>
      </c>
      <c r="U136" t="s">
        <v>116</v>
      </c>
      <c r="V136">
        <v>3.49E-2</v>
      </c>
      <c r="W136" t="s">
        <v>116</v>
      </c>
      <c r="X136">
        <v>59</v>
      </c>
      <c r="Y136" t="s">
        <v>116</v>
      </c>
      <c r="Z136">
        <v>36.799999999999997</v>
      </c>
      <c r="AA136" t="s">
        <v>122</v>
      </c>
    </row>
    <row r="137" spans="1:27" x14ac:dyDescent="0.35">
      <c r="A137">
        <v>136</v>
      </c>
      <c r="B137" t="s">
        <v>13</v>
      </c>
      <c r="C137" s="1">
        <v>45467</v>
      </c>
      <c r="D137">
        <v>764.1</v>
      </c>
      <c r="E137" t="s">
        <v>119</v>
      </c>
      <c r="F137">
        <v>10.48</v>
      </c>
      <c r="G137" t="s">
        <v>116</v>
      </c>
      <c r="H137">
        <v>109.7</v>
      </c>
      <c r="I137" t="s">
        <v>120</v>
      </c>
      <c r="J137">
        <v>4.8000000000000001E-2</v>
      </c>
      <c r="K137" t="s">
        <v>116</v>
      </c>
      <c r="L137">
        <v>2.2000000000000001E-3</v>
      </c>
      <c r="M137" t="s">
        <v>116</v>
      </c>
      <c r="N137">
        <v>8.56</v>
      </c>
      <c r="O137" t="s">
        <v>121</v>
      </c>
      <c r="P137">
        <v>174</v>
      </c>
      <c r="Q137" t="s">
        <v>117</v>
      </c>
      <c r="R137">
        <v>17.399999999999999</v>
      </c>
      <c r="S137" t="s">
        <v>118</v>
      </c>
      <c r="T137">
        <v>0.25700000000000001</v>
      </c>
      <c r="U137" t="s">
        <v>116</v>
      </c>
      <c r="V137">
        <v>2.4E-2</v>
      </c>
      <c r="W137" t="s">
        <v>116</v>
      </c>
      <c r="X137">
        <v>55.5</v>
      </c>
      <c r="Y137" t="s">
        <v>116</v>
      </c>
      <c r="Z137">
        <v>26.4</v>
      </c>
      <c r="AA137" t="s">
        <v>122</v>
      </c>
    </row>
    <row r="138" spans="1:27" x14ac:dyDescent="0.35">
      <c r="A138">
        <v>137</v>
      </c>
      <c r="B138" t="s">
        <v>13</v>
      </c>
      <c r="C138" s="1">
        <v>45501</v>
      </c>
      <c r="D138">
        <v>765.1</v>
      </c>
      <c r="E138" t="s">
        <v>119</v>
      </c>
      <c r="F138">
        <v>11.32</v>
      </c>
      <c r="G138" t="s">
        <v>116</v>
      </c>
      <c r="H138">
        <v>119.6</v>
      </c>
      <c r="I138" t="s">
        <v>120</v>
      </c>
      <c r="J138">
        <v>3.7699999999999997E-2</v>
      </c>
      <c r="K138" t="s">
        <v>116</v>
      </c>
      <c r="L138">
        <v>5.3E-3</v>
      </c>
      <c r="M138" t="s">
        <v>116</v>
      </c>
      <c r="N138">
        <v>8.69</v>
      </c>
      <c r="O138" t="s">
        <v>121</v>
      </c>
      <c r="P138">
        <v>251</v>
      </c>
      <c r="Q138" t="s">
        <v>117</v>
      </c>
      <c r="R138">
        <v>17.989999999999998</v>
      </c>
      <c r="S138" t="s">
        <v>118</v>
      </c>
      <c r="T138">
        <v>0.32800000000000001</v>
      </c>
      <c r="U138" t="s">
        <v>116</v>
      </c>
      <c r="V138">
        <v>3.2899999999999999E-2</v>
      </c>
      <c r="W138" t="s">
        <v>116</v>
      </c>
      <c r="X138">
        <v>20.6</v>
      </c>
      <c r="Y138" t="s">
        <v>116</v>
      </c>
      <c r="Z138">
        <v>10.9</v>
      </c>
      <c r="AA138" t="s">
        <v>122</v>
      </c>
    </row>
    <row r="139" spans="1:27" x14ac:dyDescent="0.35">
      <c r="A139">
        <v>138</v>
      </c>
      <c r="B139" t="s">
        <v>13</v>
      </c>
      <c r="C139" s="1">
        <v>45530</v>
      </c>
      <c r="D139">
        <v>773.3</v>
      </c>
      <c r="E139" t="s">
        <v>119</v>
      </c>
      <c r="F139">
        <v>11.58</v>
      </c>
      <c r="G139" t="s">
        <v>116</v>
      </c>
      <c r="H139">
        <v>123.8</v>
      </c>
      <c r="I139" t="s">
        <v>120</v>
      </c>
      <c r="J139">
        <v>2.3E-3</v>
      </c>
      <c r="K139" t="s">
        <v>116</v>
      </c>
      <c r="L139">
        <v>2.0999999999999999E-3</v>
      </c>
      <c r="M139" t="s">
        <v>116</v>
      </c>
      <c r="N139">
        <v>8.85</v>
      </c>
      <c r="O139" t="s">
        <v>121</v>
      </c>
      <c r="P139">
        <v>303</v>
      </c>
      <c r="Q139" t="s">
        <v>117</v>
      </c>
      <c r="R139">
        <v>18.5</v>
      </c>
      <c r="S139" t="s">
        <v>118</v>
      </c>
      <c r="T139">
        <v>0.27500000000000002</v>
      </c>
      <c r="U139" t="s">
        <v>116</v>
      </c>
      <c r="V139">
        <v>2.3900000000000001E-2</v>
      </c>
      <c r="W139" t="s">
        <v>116</v>
      </c>
      <c r="X139">
        <v>9.4</v>
      </c>
      <c r="Y139" t="s">
        <v>116</v>
      </c>
      <c r="Z139">
        <v>6.78</v>
      </c>
      <c r="AA139" t="s">
        <v>122</v>
      </c>
    </row>
    <row r="140" spans="1:27" x14ac:dyDescent="0.35">
      <c r="A140">
        <v>139</v>
      </c>
      <c r="B140" t="s">
        <v>13</v>
      </c>
      <c r="C140" s="1">
        <v>45564</v>
      </c>
      <c r="D140">
        <v>762.5</v>
      </c>
      <c r="E140" t="s">
        <v>119</v>
      </c>
      <c r="F140">
        <v>11.81</v>
      </c>
      <c r="G140" t="s">
        <v>116</v>
      </c>
      <c r="H140">
        <v>120</v>
      </c>
      <c r="I140" t="s">
        <v>120</v>
      </c>
      <c r="J140">
        <v>0</v>
      </c>
      <c r="K140" t="s">
        <v>116</v>
      </c>
      <c r="L140" s="3" t="s">
        <v>20</v>
      </c>
      <c r="M140" t="s">
        <v>116</v>
      </c>
      <c r="N140">
        <v>8.9</v>
      </c>
      <c r="O140" t="s">
        <v>121</v>
      </c>
      <c r="P140">
        <v>300</v>
      </c>
      <c r="Q140" t="s">
        <v>117</v>
      </c>
      <c r="R140">
        <v>16.04</v>
      </c>
      <c r="S140" t="s">
        <v>118</v>
      </c>
      <c r="T140">
        <v>0.222</v>
      </c>
      <c r="U140" t="s">
        <v>116</v>
      </c>
      <c r="V140">
        <v>1.54E-2</v>
      </c>
      <c r="W140" t="s">
        <v>116</v>
      </c>
      <c r="X140">
        <v>4.5</v>
      </c>
      <c r="Y140" t="s">
        <v>116</v>
      </c>
      <c r="Z140">
        <v>4.79</v>
      </c>
      <c r="AA140" t="s">
        <v>122</v>
      </c>
    </row>
    <row r="141" spans="1:27" x14ac:dyDescent="0.35">
      <c r="A141">
        <v>140</v>
      </c>
      <c r="B141" t="s">
        <v>13</v>
      </c>
      <c r="C141" s="1">
        <v>45592</v>
      </c>
      <c r="D141">
        <v>762.3</v>
      </c>
      <c r="E141" t="s">
        <v>119</v>
      </c>
      <c r="F141">
        <v>13.41</v>
      </c>
      <c r="G141" t="s">
        <v>116</v>
      </c>
      <c r="H141">
        <v>112.7</v>
      </c>
      <c r="I141" t="s">
        <v>120</v>
      </c>
      <c r="J141">
        <v>0</v>
      </c>
      <c r="K141" t="s">
        <v>116</v>
      </c>
      <c r="L141">
        <v>0</v>
      </c>
      <c r="M141" t="s">
        <v>116</v>
      </c>
      <c r="N141">
        <v>8.6300000000000008</v>
      </c>
      <c r="O141" t="s">
        <v>121</v>
      </c>
      <c r="P141">
        <v>290</v>
      </c>
      <c r="Q141" t="s">
        <v>117</v>
      </c>
      <c r="R141">
        <v>7.75</v>
      </c>
      <c r="S141" t="s">
        <v>118</v>
      </c>
      <c r="T141">
        <v>0.184</v>
      </c>
      <c r="U141" t="s">
        <v>116</v>
      </c>
      <c r="V141">
        <v>9.4999999999999998E-3</v>
      </c>
      <c r="W141" t="s">
        <v>116</v>
      </c>
      <c r="X141">
        <v>7.6</v>
      </c>
      <c r="Y141" t="s">
        <v>116</v>
      </c>
      <c r="Z141">
        <v>3.78</v>
      </c>
      <c r="AA141" t="s">
        <v>122</v>
      </c>
    </row>
    <row r="142" spans="1:27" x14ac:dyDescent="0.35">
      <c r="A142">
        <v>141</v>
      </c>
      <c r="B142" t="s">
        <v>10</v>
      </c>
      <c r="C142" s="1">
        <v>44683</v>
      </c>
      <c r="D142" t="s">
        <v>115</v>
      </c>
      <c r="E142" t="s">
        <v>115</v>
      </c>
      <c r="F142" t="s">
        <v>115</v>
      </c>
      <c r="G142" t="s">
        <v>115</v>
      </c>
      <c r="H142" t="s">
        <v>115</v>
      </c>
      <c r="I142" t="s">
        <v>115</v>
      </c>
      <c r="J142">
        <v>4.0500000000000001E-2</v>
      </c>
      <c r="K142" t="s">
        <v>116</v>
      </c>
      <c r="L142" t="s">
        <v>115</v>
      </c>
      <c r="M142" t="s">
        <v>115</v>
      </c>
      <c r="N142" t="s">
        <v>115</v>
      </c>
      <c r="O142" t="s">
        <v>115</v>
      </c>
      <c r="P142" t="s">
        <v>115</v>
      </c>
      <c r="Q142" t="s">
        <v>115</v>
      </c>
      <c r="R142" t="s">
        <v>115</v>
      </c>
      <c r="S142" t="s">
        <v>115</v>
      </c>
      <c r="T142">
        <v>0.22900000000000001</v>
      </c>
      <c r="U142" t="s">
        <v>116</v>
      </c>
      <c r="V142">
        <v>1.2200000000000001E-2</v>
      </c>
      <c r="W142" t="s">
        <v>116</v>
      </c>
      <c r="X142">
        <v>4.3</v>
      </c>
      <c r="Y142" t="s">
        <v>116</v>
      </c>
      <c r="Z142" t="s">
        <v>115</v>
      </c>
      <c r="AA142" t="s">
        <v>115</v>
      </c>
    </row>
    <row r="143" spans="1:27" x14ac:dyDescent="0.35">
      <c r="A143">
        <v>142</v>
      </c>
      <c r="B143" t="s">
        <v>10</v>
      </c>
      <c r="C143" s="1">
        <v>44711</v>
      </c>
      <c r="D143" t="s">
        <v>115</v>
      </c>
      <c r="E143" t="s">
        <v>115</v>
      </c>
      <c r="F143" t="s">
        <v>115</v>
      </c>
      <c r="G143" t="s">
        <v>115</v>
      </c>
      <c r="H143" t="s">
        <v>115</v>
      </c>
      <c r="I143" t="s">
        <v>115</v>
      </c>
      <c r="J143">
        <v>0.184</v>
      </c>
      <c r="K143" t="s">
        <v>116</v>
      </c>
      <c r="L143" t="s">
        <v>115</v>
      </c>
      <c r="M143" t="s">
        <v>115</v>
      </c>
      <c r="N143" t="s">
        <v>115</v>
      </c>
      <c r="O143" t="s">
        <v>115</v>
      </c>
      <c r="P143" t="s">
        <v>115</v>
      </c>
      <c r="Q143" t="s">
        <v>115</v>
      </c>
      <c r="R143" t="s">
        <v>115</v>
      </c>
      <c r="S143" t="s">
        <v>115</v>
      </c>
      <c r="T143">
        <v>1.63</v>
      </c>
      <c r="U143" t="s">
        <v>116</v>
      </c>
      <c r="V143">
        <v>0.26400000000000001</v>
      </c>
      <c r="W143" t="s">
        <v>116</v>
      </c>
      <c r="X143">
        <v>171</v>
      </c>
      <c r="Y143" t="s">
        <v>116</v>
      </c>
      <c r="Z143" t="s">
        <v>115</v>
      </c>
      <c r="AA143" t="s">
        <v>115</v>
      </c>
    </row>
    <row r="144" spans="1:27" x14ac:dyDescent="0.35">
      <c r="A144">
        <v>143</v>
      </c>
      <c r="B144" t="s">
        <v>10</v>
      </c>
      <c r="C144" s="1">
        <v>44745</v>
      </c>
      <c r="D144" t="s">
        <v>115</v>
      </c>
      <c r="E144" t="s">
        <v>115</v>
      </c>
      <c r="F144" t="s">
        <v>115</v>
      </c>
      <c r="G144" t="s">
        <v>115</v>
      </c>
      <c r="H144" t="s">
        <v>115</v>
      </c>
      <c r="I144" t="s">
        <v>115</v>
      </c>
      <c r="J144">
        <v>9.7199999999999995E-2</v>
      </c>
      <c r="K144" t="s">
        <v>116</v>
      </c>
      <c r="L144" t="s">
        <v>115</v>
      </c>
      <c r="M144" t="s">
        <v>115</v>
      </c>
      <c r="N144" t="s">
        <v>115</v>
      </c>
      <c r="O144" t="s">
        <v>115</v>
      </c>
      <c r="P144" t="s">
        <v>115</v>
      </c>
      <c r="Q144" t="s">
        <v>115</v>
      </c>
      <c r="R144" t="s">
        <v>115</v>
      </c>
      <c r="S144" t="s">
        <v>115</v>
      </c>
      <c r="T144">
        <v>0.24299999999999999</v>
      </c>
      <c r="U144" t="s">
        <v>116</v>
      </c>
      <c r="V144">
        <v>2.1499999999999998E-2</v>
      </c>
      <c r="W144" t="s">
        <v>116</v>
      </c>
      <c r="X144">
        <v>28.9</v>
      </c>
      <c r="Y144" t="s">
        <v>116</v>
      </c>
      <c r="Z144" t="s">
        <v>115</v>
      </c>
      <c r="AA144" t="s">
        <v>115</v>
      </c>
    </row>
    <row r="145" spans="1:27" x14ac:dyDescent="0.35">
      <c r="A145">
        <v>144</v>
      </c>
      <c r="B145" t="s">
        <v>10</v>
      </c>
      <c r="C145" s="1">
        <v>44781</v>
      </c>
      <c r="D145" t="s">
        <v>115</v>
      </c>
      <c r="E145" t="s">
        <v>115</v>
      </c>
      <c r="F145" t="s">
        <v>115</v>
      </c>
      <c r="G145" t="s">
        <v>115</v>
      </c>
      <c r="H145" t="s">
        <v>115</v>
      </c>
      <c r="I145" t="s">
        <v>115</v>
      </c>
      <c r="J145">
        <v>0.10199999999999999</v>
      </c>
      <c r="K145" t="s">
        <v>116</v>
      </c>
      <c r="L145" t="s">
        <v>115</v>
      </c>
      <c r="M145" t="s">
        <v>115</v>
      </c>
      <c r="N145" t="s">
        <v>115</v>
      </c>
      <c r="O145" t="s">
        <v>115</v>
      </c>
      <c r="P145" t="s">
        <v>115</v>
      </c>
      <c r="Q145" t="s">
        <v>115</v>
      </c>
      <c r="R145" t="s">
        <v>115</v>
      </c>
      <c r="S145" t="s">
        <v>115</v>
      </c>
      <c r="T145">
        <v>0.252</v>
      </c>
      <c r="U145" t="s">
        <v>116</v>
      </c>
      <c r="V145">
        <v>1.5800000000000002E-2</v>
      </c>
      <c r="W145" t="s">
        <v>116</v>
      </c>
      <c r="X145">
        <v>5.7</v>
      </c>
      <c r="Y145" t="s">
        <v>116</v>
      </c>
      <c r="Z145" t="s">
        <v>115</v>
      </c>
      <c r="AA145" t="s">
        <v>115</v>
      </c>
    </row>
    <row r="146" spans="1:27" x14ac:dyDescent="0.35">
      <c r="A146">
        <v>145</v>
      </c>
      <c r="B146" t="s">
        <v>10</v>
      </c>
      <c r="C146" s="1">
        <v>44801</v>
      </c>
      <c r="D146" t="s">
        <v>115</v>
      </c>
      <c r="E146" t="s">
        <v>115</v>
      </c>
      <c r="F146" t="s">
        <v>115</v>
      </c>
      <c r="G146" t="s">
        <v>115</v>
      </c>
      <c r="H146" t="s">
        <v>115</v>
      </c>
      <c r="I146" t="s">
        <v>115</v>
      </c>
      <c r="J146">
        <v>0.16800000000000001</v>
      </c>
      <c r="K146" t="s">
        <v>116</v>
      </c>
      <c r="L146" t="s">
        <v>115</v>
      </c>
      <c r="M146" t="s">
        <v>115</v>
      </c>
      <c r="N146" t="s">
        <v>115</v>
      </c>
      <c r="O146" t="s">
        <v>115</v>
      </c>
      <c r="P146" t="s">
        <v>115</v>
      </c>
      <c r="Q146" t="s">
        <v>115</v>
      </c>
      <c r="R146" t="s">
        <v>115</v>
      </c>
      <c r="S146" t="s">
        <v>115</v>
      </c>
      <c r="T146">
        <v>0.33300000000000002</v>
      </c>
      <c r="U146" t="s">
        <v>116</v>
      </c>
      <c r="V146">
        <v>2.06E-2</v>
      </c>
      <c r="W146" t="s">
        <v>116</v>
      </c>
      <c r="X146">
        <v>7.1</v>
      </c>
      <c r="Y146" t="s">
        <v>116</v>
      </c>
      <c r="Z146" t="s">
        <v>115</v>
      </c>
      <c r="AA146" t="s">
        <v>115</v>
      </c>
    </row>
    <row r="147" spans="1:27" x14ac:dyDescent="0.35">
      <c r="A147">
        <v>146</v>
      </c>
      <c r="B147" t="s">
        <v>10</v>
      </c>
      <c r="C147" s="1">
        <v>44829</v>
      </c>
      <c r="D147" t="s">
        <v>115</v>
      </c>
      <c r="E147" t="s">
        <v>115</v>
      </c>
      <c r="F147" t="s">
        <v>115</v>
      </c>
      <c r="G147" t="s">
        <v>115</v>
      </c>
      <c r="H147" t="s">
        <v>115</v>
      </c>
      <c r="I147" t="s">
        <v>115</v>
      </c>
      <c r="J147">
        <v>0.16600000000000001</v>
      </c>
      <c r="K147" t="s">
        <v>116</v>
      </c>
      <c r="L147" t="s">
        <v>115</v>
      </c>
      <c r="M147" t="s">
        <v>115</v>
      </c>
      <c r="N147" t="s">
        <v>115</v>
      </c>
      <c r="O147" t="s">
        <v>115</v>
      </c>
      <c r="P147" t="s">
        <v>115</v>
      </c>
      <c r="Q147" t="s">
        <v>115</v>
      </c>
      <c r="R147" t="s">
        <v>115</v>
      </c>
      <c r="S147" t="s">
        <v>115</v>
      </c>
      <c r="T147">
        <v>0.30399999999999999</v>
      </c>
      <c r="U147" t="s">
        <v>116</v>
      </c>
      <c r="V147">
        <v>1.6400000000000001E-2</v>
      </c>
      <c r="W147" t="s">
        <v>116</v>
      </c>
      <c r="X147">
        <v>6.7</v>
      </c>
      <c r="Y147" t="s">
        <v>116</v>
      </c>
      <c r="Z147" t="s">
        <v>115</v>
      </c>
      <c r="AA147" t="s">
        <v>115</v>
      </c>
    </row>
    <row r="148" spans="1:27" x14ac:dyDescent="0.35">
      <c r="A148">
        <v>147</v>
      </c>
      <c r="B148" t="s">
        <v>10</v>
      </c>
      <c r="C148" s="1">
        <v>44858</v>
      </c>
      <c r="D148" t="s">
        <v>115</v>
      </c>
      <c r="E148" t="s">
        <v>115</v>
      </c>
      <c r="F148" t="s">
        <v>115</v>
      </c>
      <c r="G148" t="s">
        <v>115</v>
      </c>
      <c r="H148" t="s">
        <v>115</v>
      </c>
      <c r="I148" t="s">
        <v>115</v>
      </c>
      <c r="J148">
        <v>0.11</v>
      </c>
      <c r="K148" t="s">
        <v>116</v>
      </c>
      <c r="L148" t="s">
        <v>115</v>
      </c>
      <c r="M148" t="s">
        <v>115</v>
      </c>
      <c r="N148" t="s">
        <v>115</v>
      </c>
      <c r="O148" t="s">
        <v>115</v>
      </c>
      <c r="P148" t="s">
        <v>115</v>
      </c>
      <c r="Q148" t="s">
        <v>115</v>
      </c>
      <c r="R148" t="s">
        <v>115</v>
      </c>
      <c r="S148" t="s">
        <v>115</v>
      </c>
      <c r="T148">
        <v>0.20699999999999999</v>
      </c>
      <c r="U148" t="s">
        <v>116</v>
      </c>
      <c r="V148">
        <v>5.8999999999999999E-3</v>
      </c>
      <c r="W148" t="s">
        <v>116</v>
      </c>
      <c r="X148">
        <v>3.9</v>
      </c>
      <c r="Y148" t="s">
        <v>116</v>
      </c>
      <c r="Z148" t="s">
        <v>115</v>
      </c>
      <c r="AA148" t="s">
        <v>115</v>
      </c>
    </row>
    <row r="149" spans="1:27" x14ac:dyDescent="0.35">
      <c r="A149">
        <v>148</v>
      </c>
      <c r="B149" t="s">
        <v>10</v>
      </c>
      <c r="C149" s="1">
        <v>45039</v>
      </c>
      <c r="D149" t="s">
        <v>115</v>
      </c>
      <c r="E149" t="s">
        <v>115</v>
      </c>
      <c r="F149" t="s">
        <v>115</v>
      </c>
      <c r="G149" t="s">
        <v>115</v>
      </c>
      <c r="H149" t="s">
        <v>115</v>
      </c>
      <c r="I149" t="s">
        <v>115</v>
      </c>
      <c r="J149">
        <v>0.33100000000000002</v>
      </c>
      <c r="K149" t="s">
        <v>116</v>
      </c>
      <c r="L149">
        <v>2.5000000000000001E-3</v>
      </c>
      <c r="M149" t="s">
        <v>116</v>
      </c>
      <c r="N149" t="s">
        <v>115</v>
      </c>
      <c r="O149" t="s">
        <v>115</v>
      </c>
      <c r="P149">
        <v>103.4</v>
      </c>
      <c r="Q149" t="s">
        <v>117</v>
      </c>
      <c r="R149">
        <v>4.5</v>
      </c>
      <c r="S149" t="s">
        <v>118</v>
      </c>
      <c r="T149">
        <v>0.48699999999999999</v>
      </c>
      <c r="U149" t="s">
        <v>116</v>
      </c>
      <c r="V149">
        <v>1.3299999999999999E-2</v>
      </c>
      <c r="W149" t="s">
        <v>116</v>
      </c>
      <c r="X149">
        <v>5.7</v>
      </c>
      <c r="Y149" t="s">
        <v>116</v>
      </c>
      <c r="Z149" t="s">
        <v>115</v>
      </c>
      <c r="AA149" t="s">
        <v>115</v>
      </c>
    </row>
    <row r="150" spans="1:27" x14ac:dyDescent="0.35">
      <c r="A150">
        <v>149</v>
      </c>
      <c r="B150" t="s">
        <v>10</v>
      </c>
      <c r="C150" s="1">
        <v>45074</v>
      </c>
      <c r="D150">
        <v>798.9</v>
      </c>
      <c r="E150" t="s">
        <v>119</v>
      </c>
      <c r="F150">
        <v>12.04</v>
      </c>
      <c r="G150" t="s">
        <v>116</v>
      </c>
      <c r="H150">
        <v>105.4</v>
      </c>
      <c r="I150" t="s">
        <v>120</v>
      </c>
      <c r="J150">
        <v>0.14499999999999999</v>
      </c>
      <c r="K150" t="s">
        <v>116</v>
      </c>
      <c r="L150">
        <v>4.8999999999999998E-3</v>
      </c>
      <c r="M150" t="s">
        <v>116</v>
      </c>
      <c r="N150">
        <v>7.36</v>
      </c>
      <c r="O150" t="s">
        <v>121</v>
      </c>
      <c r="P150">
        <v>63</v>
      </c>
      <c r="Q150" t="s">
        <v>117</v>
      </c>
      <c r="R150">
        <v>9.5</v>
      </c>
      <c r="S150" t="s">
        <v>118</v>
      </c>
      <c r="T150">
        <v>0.29699999999999999</v>
      </c>
      <c r="U150" t="s">
        <v>116</v>
      </c>
      <c r="V150">
        <v>2.3099999999999999E-2</v>
      </c>
      <c r="W150" t="s">
        <v>116</v>
      </c>
      <c r="X150">
        <v>24.6</v>
      </c>
      <c r="Y150" t="s">
        <v>116</v>
      </c>
      <c r="Z150">
        <v>11.1</v>
      </c>
      <c r="AA150" t="s">
        <v>122</v>
      </c>
    </row>
    <row r="151" spans="1:27" x14ac:dyDescent="0.35">
      <c r="A151">
        <v>150</v>
      </c>
      <c r="B151" t="s">
        <v>10</v>
      </c>
      <c r="C151" s="1">
        <v>45102</v>
      </c>
      <c r="D151">
        <v>803.3</v>
      </c>
      <c r="E151" t="s">
        <v>119</v>
      </c>
      <c r="F151">
        <v>12.36</v>
      </c>
      <c r="G151" t="s">
        <v>116</v>
      </c>
      <c r="H151">
        <v>111.3</v>
      </c>
      <c r="I151" t="s">
        <v>120</v>
      </c>
      <c r="J151">
        <v>0.13600000000000001</v>
      </c>
      <c r="K151" t="s">
        <v>116</v>
      </c>
      <c r="L151">
        <v>6.4000000000000003E-3</v>
      </c>
      <c r="M151" t="s">
        <v>116</v>
      </c>
      <c r="N151">
        <v>7.46</v>
      </c>
      <c r="O151" t="s">
        <v>121</v>
      </c>
      <c r="P151">
        <v>78</v>
      </c>
      <c r="Q151" t="s">
        <v>117</v>
      </c>
      <c r="R151">
        <v>10.6</v>
      </c>
      <c r="S151" t="s">
        <v>118</v>
      </c>
      <c r="T151">
        <v>0.32900000000000001</v>
      </c>
      <c r="U151" t="s">
        <v>116</v>
      </c>
      <c r="V151">
        <v>2.8799999999999999E-2</v>
      </c>
      <c r="W151" t="s">
        <v>116</v>
      </c>
      <c r="X151">
        <v>32</v>
      </c>
      <c r="Y151" t="s">
        <v>116</v>
      </c>
      <c r="Z151">
        <v>16.5</v>
      </c>
      <c r="AA151" t="s">
        <v>122</v>
      </c>
    </row>
    <row r="152" spans="1:27" x14ac:dyDescent="0.35">
      <c r="A152">
        <v>151</v>
      </c>
      <c r="B152" t="s">
        <v>10</v>
      </c>
      <c r="C152" s="1">
        <v>45137</v>
      </c>
      <c r="D152">
        <v>803.4</v>
      </c>
      <c r="E152" t="s">
        <v>119</v>
      </c>
      <c r="F152">
        <v>10.69</v>
      </c>
      <c r="G152" t="s">
        <v>116</v>
      </c>
      <c r="H152">
        <v>108.8</v>
      </c>
      <c r="I152" t="s">
        <v>120</v>
      </c>
      <c r="J152">
        <v>0.121</v>
      </c>
      <c r="K152" t="s">
        <v>116</v>
      </c>
      <c r="L152">
        <v>6.1999999999999998E-3</v>
      </c>
      <c r="M152" t="s">
        <v>116</v>
      </c>
      <c r="N152">
        <v>7.89</v>
      </c>
      <c r="O152" t="s">
        <v>121</v>
      </c>
      <c r="P152">
        <v>108</v>
      </c>
      <c r="Q152" t="s">
        <v>117</v>
      </c>
      <c r="R152">
        <v>16.25</v>
      </c>
      <c r="S152" t="s">
        <v>118</v>
      </c>
      <c r="T152">
        <v>0.26200000000000001</v>
      </c>
      <c r="U152" t="s">
        <v>116</v>
      </c>
      <c r="V152">
        <v>1.7600000000000001E-2</v>
      </c>
      <c r="W152" t="s">
        <v>116</v>
      </c>
      <c r="X152">
        <v>8.4</v>
      </c>
      <c r="Y152" t="s">
        <v>116</v>
      </c>
      <c r="Z152">
        <v>4.51</v>
      </c>
      <c r="AA152" t="s">
        <v>122</v>
      </c>
    </row>
    <row r="153" spans="1:27" x14ac:dyDescent="0.35">
      <c r="A153">
        <v>152</v>
      </c>
      <c r="B153" t="s">
        <v>10</v>
      </c>
      <c r="C153" s="1">
        <v>45166</v>
      </c>
      <c r="D153">
        <v>806</v>
      </c>
      <c r="E153" t="s">
        <v>119</v>
      </c>
      <c r="F153">
        <v>10.99</v>
      </c>
      <c r="G153" t="s">
        <v>116</v>
      </c>
      <c r="H153">
        <v>108.8</v>
      </c>
      <c r="I153" t="s">
        <v>120</v>
      </c>
      <c r="J153">
        <v>0.14299999999999999</v>
      </c>
      <c r="K153" t="s">
        <v>116</v>
      </c>
      <c r="L153">
        <v>6.0000000000000001E-3</v>
      </c>
      <c r="M153" t="s">
        <v>116</v>
      </c>
      <c r="N153">
        <v>8.0399999999999991</v>
      </c>
      <c r="O153" t="s">
        <v>121</v>
      </c>
      <c r="P153">
        <v>154</v>
      </c>
      <c r="Q153" t="s">
        <v>117</v>
      </c>
      <c r="R153">
        <v>14.99</v>
      </c>
      <c r="S153" t="s">
        <v>118</v>
      </c>
      <c r="T153">
        <v>0.318</v>
      </c>
      <c r="U153" t="s">
        <v>116</v>
      </c>
      <c r="V153">
        <v>2.4500000000000001E-2</v>
      </c>
      <c r="W153" t="s">
        <v>116</v>
      </c>
      <c r="X153">
        <v>7.8</v>
      </c>
      <c r="Y153" t="s">
        <v>116</v>
      </c>
      <c r="Z153">
        <v>4.6399999999999997</v>
      </c>
      <c r="AA153" t="s">
        <v>122</v>
      </c>
    </row>
    <row r="154" spans="1:27" x14ac:dyDescent="0.35">
      <c r="A154">
        <v>153</v>
      </c>
      <c r="B154" t="s">
        <v>10</v>
      </c>
      <c r="C154" s="1">
        <v>45194</v>
      </c>
      <c r="D154">
        <v>803.9</v>
      </c>
      <c r="E154" t="s">
        <v>119</v>
      </c>
      <c r="F154">
        <v>12.48</v>
      </c>
      <c r="G154" t="s">
        <v>116</v>
      </c>
      <c r="H154">
        <v>113</v>
      </c>
      <c r="I154" t="s">
        <v>120</v>
      </c>
      <c r="J154">
        <v>0.14299999999999999</v>
      </c>
      <c r="K154" t="s">
        <v>116</v>
      </c>
      <c r="L154">
        <v>3.0999999999999999E-3</v>
      </c>
      <c r="M154" t="s">
        <v>116</v>
      </c>
      <c r="N154">
        <v>7.99</v>
      </c>
      <c r="O154" t="s">
        <v>121</v>
      </c>
      <c r="P154">
        <v>160</v>
      </c>
      <c r="Q154" t="s">
        <v>117</v>
      </c>
      <c r="R154">
        <v>10.8</v>
      </c>
      <c r="S154" t="s">
        <v>118</v>
      </c>
      <c r="T154">
        <v>0.28999999999999998</v>
      </c>
      <c r="U154" t="s">
        <v>116</v>
      </c>
      <c r="V154">
        <v>1.66E-2</v>
      </c>
      <c r="W154" t="s">
        <v>116</v>
      </c>
      <c r="X154">
        <v>7.6</v>
      </c>
      <c r="Y154" t="s">
        <v>116</v>
      </c>
      <c r="Z154">
        <v>5.56</v>
      </c>
      <c r="AA154" t="s">
        <v>122</v>
      </c>
    </row>
    <row r="155" spans="1:27" x14ac:dyDescent="0.35">
      <c r="A155">
        <v>154</v>
      </c>
      <c r="B155" t="s">
        <v>10</v>
      </c>
      <c r="C155" s="1">
        <v>45236</v>
      </c>
      <c r="D155">
        <v>793.1</v>
      </c>
      <c r="E155" t="s">
        <v>119</v>
      </c>
      <c r="F155">
        <v>13.86</v>
      </c>
      <c r="G155" t="s">
        <v>116</v>
      </c>
      <c r="H155">
        <v>109.4</v>
      </c>
      <c r="I155" t="s">
        <v>120</v>
      </c>
      <c r="J155">
        <v>0.161</v>
      </c>
      <c r="K155" t="s">
        <v>116</v>
      </c>
      <c r="L155">
        <v>2E-3</v>
      </c>
      <c r="M155" t="s">
        <v>116</v>
      </c>
      <c r="N155">
        <v>8.09</v>
      </c>
      <c r="O155" t="s">
        <v>121</v>
      </c>
      <c r="P155">
        <v>120</v>
      </c>
      <c r="Q155" t="s">
        <v>117</v>
      </c>
      <c r="R155">
        <v>5.29</v>
      </c>
      <c r="S155" t="s">
        <v>118</v>
      </c>
      <c r="T155">
        <v>0.246</v>
      </c>
      <c r="U155" t="s">
        <v>116</v>
      </c>
      <c r="V155">
        <v>7.4000000000000003E-3</v>
      </c>
      <c r="W155" t="s">
        <v>116</v>
      </c>
      <c r="X155">
        <v>2.6</v>
      </c>
      <c r="Y155" t="s">
        <v>116</v>
      </c>
      <c r="Z155">
        <v>2.82</v>
      </c>
      <c r="AA155" t="s">
        <v>122</v>
      </c>
    </row>
    <row r="156" spans="1:27" x14ac:dyDescent="0.35">
      <c r="A156">
        <v>155</v>
      </c>
      <c r="B156" t="s">
        <v>10</v>
      </c>
      <c r="C156" s="1">
        <v>45411</v>
      </c>
      <c r="D156">
        <v>743.9</v>
      </c>
      <c r="E156" t="s">
        <v>119</v>
      </c>
      <c r="F156">
        <v>11.28</v>
      </c>
      <c r="G156" t="s">
        <v>116</v>
      </c>
      <c r="H156">
        <v>102.8</v>
      </c>
      <c r="I156" t="s">
        <v>120</v>
      </c>
      <c r="J156">
        <v>0.19900000000000001</v>
      </c>
      <c r="K156" t="s">
        <v>116</v>
      </c>
      <c r="L156">
        <v>5.0000000000000001E-3</v>
      </c>
      <c r="M156" t="s">
        <v>116</v>
      </c>
      <c r="N156">
        <v>8.49</v>
      </c>
      <c r="O156" t="s">
        <v>121</v>
      </c>
      <c r="P156">
        <v>133</v>
      </c>
      <c r="Q156" t="s">
        <v>117</v>
      </c>
      <c r="R156">
        <v>11.04</v>
      </c>
      <c r="S156" t="s">
        <v>118</v>
      </c>
      <c r="T156">
        <v>0.36399999999999999</v>
      </c>
      <c r="U156" t="s">
        <v>116</v>
      </c>
      <c r="V156">
        <v>1.6299999999999999E-2</v>
      </c>
      <c r="W156" t="s">
        <v>116</v>
      </c>
      <c r="X156">
        <v>6.4</v>
      </c>
      <c r="Y156" t="s">
        <v>116</v>
      </c>
      <c r="Z156">
        <v>3.05</v>
      </c>
      <c r="AA156" t="s">
        <v>122</v>
      </c>
    </row>
    <row r="157" spans="1:27" x14ac:dyDescent="0.35">
      <c r="A157">
        <v>156</v>
      </c>
      <c r="B157" t="s">
        <v>10</v>
      </c>
      <c r="C157" s="1">
        <v>45439</v>
      </c>
      <c r="D157">
        <v>753.4</v>
      </c>
      <c r="E157" t="s">
        <v>119</v>
      </c>
      <c r="F157">
        <v>12.02</v>
      </c>
      <c r="G157" t="s">
        <v>116</v>
      </c>
      <c r="H157">
        <v>104.6</v>
      </c>
      <c r="I157" t="s">
        <v>120</v>
      </c>
      <c r="J157">
        <v>0.18099999999999999</v>
      </c>
      <c r="K157" t="s">
        <v>116</v>
      </c>
      <c r="L157">
        <v>6.8999999999999999E-3</v>
      </c>
      <c r="M157" t="s">
        <v>116</v>
      </c>
      <c r="N157">
        <v>8.1</v>
      </c>
      <c r="O157" t="s">
        <v>121</v>
      </c>
      <c r="P157">
        <v>126</v>
      </c>
      <c r="Q157" t="s">
        <v>117</v>
      </c>
      <c r="R157">
        <v>9.1199999999999992</v>
      </c>
      <c r="S157" t="s">
        <v>118</v>
      </c>
      <c r="T157">
        <v>0.34699999999999998</v>
      </c>
      <c r="U157" t="s">
        <v>116</v>
      </c>
      <c r="V157">
        <v>2.2599999999999999E-2</v>
      </c>
      <c r="W157" t="s">
        <v>116</v>
      </c>
      <c r="X157">
        <v>14.7</v>
      </c>
      <c r="Y157" t="s">
        <v>116</v>
      </c>
      <c r="Z157">
        <v>8.57</v>
      </c>
      <c r="AA157" t="s">
        <v>122</v>
      </c>
    </row>
    <row r="158" spans="1:27" x14ac:dyDescent="0.35">
      <c r="A158">
        <v>157</v>
      </c>
      <c r="B158" t="s">
        <v>10</v>
      </c>
      <c r="C158" s="1">
        <v>45467</v>
      </c>
      <c r="D158">
        <v>748.4</v>
      </c>
      <c r="E158" t="s">
        <v>119</v>
      </c>
      <c r="F158">
        <v>11.99</v>
      </c>
      <c r="G158" t="s">
        <v>116</v>
      </c>
      <c r="H158">
        <v>104.2</v>
      </c>
      <c r="I158" t="s">
        <v>120</v>
      </c>
      <c r="J158">
        <v>0.11799999999999999</v>
      </c>
      <c r="K158" t="s">
        <v>116</v>
      </c>
      <c r="L158">
        <v>4.4999999999999997E-3</v>
      </c>
      <c r="M158" t="s">
        <v>116</v>
      </c>
      <c r="N158">
        <v>7.73</v>
      </c>
      <c r="O158" t="s">
        <v>121</v>
      </c>
      <c r="P158">
        <v>67</v>
      </c>
      <c r="Q158" t="s">
        <v>117</v>
      </c>
      <c r="R158">
        <v>12.79</v>
      </c>
      <c r="S158" t="s">
        <v>118</v>
      </c>
      <c r="T158">
        <v>0.29199999999999998</v>
      </c>
      <c r="U158" t="s">
        <v>116</v>
      </c>
      <c r="V158">
        <v>3.0800000000000001E-2</v>
      </c>
      <c r="W158" t="s">
        <v>116</v>
      </c>
      <c r="X158">
        <v>34.4</v>
      </c>
      <c r="Y158" t="s">
        <v>116</v>
      </c>
      <c r="Z158">
        <v>17.600000000000001</v>
      </c>
      <c r="AA158" t="s">
        <v>122</v>
      </c>
    </row>
    <row r="159" spans="1:27" x14ac:dyDescent="0.35">
      <c r="A159">
        <v>158</v>
      </c>
      <c r="B159" t="s">
        <v>10</v>
      </c>
      <c r="C159" s="1">
        <v>45501</v>
      </c>
      <c r="D159">
        <v>748.1</v>
      </c>
      <c r="E159" t="s">
        <v>119</v>
      </c>
      <c r="F159">
        <v>11.05</v>
      </c>
      <c r="G159" t="s">
        <v>116</v>
      </c>
      <c r="H159">
        <v>106.9</v>
      </c>
      <c r="I159" t="s">
        <v>120</v>
      </c>
      <c r="J159">
        <v>0.11</v>
      </c>
      <c r="K159" t="s">
        <v>116</v>
      </c>
      <c r="L159">
        <v>4.1000000000000003E-3</v>
      </c>
      <c r="M159" t="s">
        <v>116</v>
      </c>
      <c r="N159">
        <v>8.15</v>
      </c>
      <c r="O159" t="s">
        <v>121</v>
      </c>
      <c r="P159">
        <v>117</v>
      </c>
      <c r="Q159" t="s">
        <v>117</v>
      </c>
      <c r="R159">
        <v>13.77</v>
      </c>
      <c r="S159" t="s">
        <v>118</v>
      </c>
      <c r="T159">
        <v>0.28299999999999997</v>
      </c>
      <c r="U159" t="s">
        <v>116</v>
      </c>
      <c r="V159">
        <v>1.7899999999999999E-2</v>
      </c>
      <c r="W159" t="s">
        <v>116</v>
      </c>
      <c r="X159">
        <v>10.1</v>
      </c>
      <c r="Y159" t="s">
        <v>116</v>
      </c>
      <c r="Z159">
        <v>15</v>
      </c>
      <c r="AA159" t="s">
        <v>122</v>
      </c>
    </row>
    <row r="160" spans="1:27" x14ac:dyDescent="0.35">
      <c r="A160">
        <v>159</v>
      </c>
      <c r="B160" t="s">
        <v>10</v>
      </c>
      <c r="C160" s="1">
        <v>45530</v>
      </c>
      <c r="D160">
        <v>756</v>
      </c>
      <c r="E160" t="s">
        <v>119</v>
      </c>
      <c r="F160">
        <v>11.33</v>
      </c>
      <c r="G160" t="s">
        <v>116</v>
      </c>
      <c r="H160">
        <v>11.01</v>
      </c>
      <c r="I160" t="s">
        <v>120</v>
      </c>
      <c r="J160">
        <v>0.13200000000000001</v>
      </c>
      <c r="K160" t="s">
        <v>116</v>
      </c>
      <c r="L160">
        <v>4.0000000000000001E-3</v>
      </c>
      <c r="M160" t="s">
        <v>116</v>
      </c>
      <c r="N160">
        <v>8.41</v>
      </c>
      <c r="O160" t="s">
        <v>121</v>
      </c>
      <c r="P160">
        <v>168</v>
      </c>
      <c r="Q160" t="s">
        <v>117</v>
      </c>
      <c r="R160">
        <v>14.07</v>
      </c>
      <c r="S160" t="s">
        <v>118</v>
      </c>
      <c r="T160">
        <v>0.29199999999999998</v>
      </c>
      <c r="U160" t="s">
        <v>116</v>
      </c>
      <c r="V160">
        <v>1.5699999999999999E-2</v>
      </c>
      <c r="W160" t="s">
        <v>116</v>
      </c>
      <c r="X160">
        <v>5.5</v>
      </c>
      <c r="Y160" t="s">
        <v>116</v>
      </c>
      <c r="Z160">
        <v>5.59</v>
      </c>
      <c r="AA160" t="s">
        <v>122</v>
      </c>
    </row>
    <row r="161" spans="1:27" x14ac:dyDescent="0.35">
      <c r="A161">
        <v>160</v>
      </c>
      <c r="B161" t="s">
        <v>10</v>
      </c>
      <c r="C161" s="1">
        <v>45564</v>
      </c>
      <c r="D161">
        <v>747.1</v>
      </c>
      <c r="E161" t="s">
        <v>119</v>
      </c>
      <c r="F161">
        <v>11</v>
      </c>
      <c r="G161" t="s">
        <v>116</v>
      </c>
      <c r="H161">
        <v>105.1</v>
      </c>
      <c r="I161" t="s">
        <v>120</v>
      </c>
      <c r="J161">
        <v>8.2500000000000004E-2</v>
      </c>
      <c r="K161" t="s">
        <v>116</v>
      </c>
      <c r="L161">
        <v>2E-3</v>
      </c>
      <c r="M161" t="s">
        <v>116</v>
      </c>
      <c r="N161">
        <v>8.33</v>
      </c>
      <c r="O161" t="s">
        <v>121</v>
      </c>
      <c r="P161">
        <v>181</v>
      </c>
      <c r="Q161" t="s">
        <v>117</v>
      </c>
      <c r="R161">
        <v>13.13</v>
      </c>
      <c r="S161" t="s">
        <v>118</v>
      </c>
      <c r="T161">
        <v>0.249</v>
      </c>
      <c r="U161" t="s">
        <v>116</v>
      </c>
      <c r="V161">
        <v>1.15E-2</v>
      </c>
      <c r="W161" t="s">
        <v>116</v>
      </c>
      <c r="X161">
        <v>2.9</v>
      </c>
      <c r="Y161" t="s">
        <v>116</v>
      </c>
      <c r="Z161">
        <v>1.89</v>
      </c>
      <c r="AA161" t="s">
        <v>122</v>
      </c>
    </row>
    <row r="162" spans="1:27" x14ac:dyDescent="0.35">
      <c r="A162">
        <v>161</v>
      </c>
      <c r="B162" t="s">
        <v>10</v>
      </c>
      <c r="C162" s="1">
        <v>45592</v>
      </c>
      <c r="D162">
        <v>746.9</v>
      </c>
      <c r="E162" t="s">
        <v>119</v>
      </c>
      <c r="F162">
        <v>12.55</v>
      </c>
      <c r="G162" t="s">
        <v>116</v>
      </c>
      <c r="H162">
        <v>102.3</v>
      </c>
      <c r="I162" t="s">
        <v>120</v>
      </c>
      <c r="J162">
        <v>0.14599999999999999</v>
      </c>
      <c r="K162" t="s">
        <v>116</v>
      </c>
      <c r="L162">
        <v>1.2999999999999999E-3</v>
      </c>
      <c r="M162" t="s">
        <v>116</v>
      </c>
      <c r="N162">
        <v>8.27</v>
      </c>
      <c r="O162" t="s">
        <v>121</v>
      </c>
      <c r="P162">
        <v>196</v>
      </c>
      <c r="Q162" t="s">
        <v>117</v>
      </c>
      <c r="R162">
        <v>6.48</v>
      </c>
      <c r="S162" t="s">
        <v>118</v>
      </c>
      <c r="T162">
        <v>0.26400000000000001</v>
      </c>
      <c r="U162" t="s">
        <v>116</v>
      </c>
      <c r="V162">
        <v>7.3000000000000001E-3</v>
      </c>
      <c r="W162" t="s">
        <v>116</v>
      </c>
      <c r="X162">
        <v>2.2999999999999998</v>
      </c>
      <c r="Y162" t="s">
        <v>116</v>
      </c>
      <c r="Z162">
        <v>2.16</v>
      </c>
      <c r="AA162" t="s">
        <v>122</v>
      </c>
    </row>
    <row r="163" spans="1:27" x14ac:dyDescent="0.35">
      <c r="A163">
        <v>162</v>
      </c>
      <c r="B163" t="s">
        <v>14</v>
      </c>
      <c r="C163" s="1">
        <v>44683</v>
      </c>
      <c r="D163" t="s">
        <v>115</v>
      </c>
      <c r="E163" t="s">
        <v>115</v>
      </c>
      <c r="F163" t="s">
        <v>115</v>
      </c>
      <c r="G163" t="s">
        <v>115</v>
      </c>
      <c r="H163" t="s">
        <v>115</v>
      </c>
      <c r="I163" t="s">
        <v>115</v>
      </c>
      <c r="J163">
        <v>1.17E-2</v>
      </c>
      <c r="K163" t="s">
        <v>116</v>
      </c>
      <c r="L163" t="s">
        <v>115</v>
      </c>
      <c r="M163" t="s">
        <v>115</v>
      </c>
      <c r="N163" t="s">
        <v>115</v>
      </c>
      <c r="O163" t="s">
        <v>115</v>
      </c>
      <c r="P163" t="s">
        <v>115</v>
      </c>
      <c r="Q163" t="s">
        <v>115</v>
      </c>
      <c r="R163" t="s">
        <v>115</v>
      </c>
      <c r="S163" t="s">
        <v>115</v>
      </c>
      <c r="T163">
        <v>0.249</v>
      </c>
      <c r="U163" t="s">
        <v>116</v>
      </c>
      <c r="V163">
        <v>1.4999999999999999E-2</v>
      </c>
      <c r="W163" t="s">
        <v>116</v>
      </c>
      <c r="X163" t="s">
        <v>115</v>
      </c>
      <c r="Y163" t="s">
        <v>115</v>
      </c>
      <c r="Z163" t="s">
        <v>115</v>
      </c>
      <c r="AA163" t="s">
        <v>115</v>
      </c>
    </row>
    <row r="164" spans="1:27" x14ac:dyDescent="0.35">
      <c r="A164">
        <v>163</v>
      </c>
      <c r="B164" t="s">
        <v>14</v>
      </c>
      <c r="C164" s="1">
        <v>44711</v>
      </c>
      <c r="D164" t="s">
        <v>115</v>
      </c>
      <c r="E164" t="s">
        <v>115</v>
      </c>
      <c r="F164" t="s">
        <v>115</v>
      </c>
      <c r="G164" t="s">
        <v>115</v>
      </c>
      <c r="H164" t="s">
        <v>115</v>
      </c>
      <c r="I164" t="s">
        <v>115</v>
      </c>
      <c r="J164">
        <v>9.74E-2</v>
      </c>
      <c r="K164" t="s">
        <v>116</v>
      </c>
      <c r="L164" t="s">
        <v>115</v>
      </c>
      <c r="M164" t="s">
        <v>115</v>
      </c>
      <c r="N164" t="s">
        <v>115</v>
      </c>
      <c r="O164" t="s">
        <v>115</v>
      </c>
      <c r="P164" t="s">
        <v>115</v>
      </c>
      <c r="Q164" t="s">
        <v>115</v>
      </c>
      <c r="R164" t="s">
        <v>115</v>
      </c>
      <c r="S164" t="s">
        <v>115</v>
      </c>
      <c r="T164">
        <v>1.7</v>
      </c>
      <c r="U164" t="s">
        <v>116</v>
      </c>
      <c r="V164">
        <v>0.33400000000000002</v>
      </c>
      <c r="W164" t="s">
        <v>116</v>
      </c>
      <c r="X164">
        <v>380</v>
      </c>
      <c r="Y164" t="s">
        <v>116</v>
      </c>
      <c r="Z164" t="s">
        <v>115</v>
      </c>
      <c r="AA164" t="s">
        <v>115</v>
      </c>
    </row>
    <row r="165" spans="1:27" x14ac:dyDescent="0.35">
      <c r="A165">
        <v>164</v>
      </c>
      <c r="B165" t="s">
        <v>14</v>
      </c>
      <c r="C165" s="1">
        <v>44745</v>
      </c>
      <c r="D165" t="s">
        <v>115</v>
      </c>
      <c r="E165" t="s">
        <v>115</v>
      </c>
      <c r="F165" t="s">
        <v>115</v>
      </c>
      <c r="G165" t="s">
        <v>115</v>
      </c>
      <c r="H165" t="s">
        <v>115</v>
      </c>
      <c r="I165" t="s">
        <v>115</v>
      </c>
      <c r="J165">
        <v>3.49E-2</v>
      </c>
      <c r="K165" t="s">
        <v>116</v>
      </c>
      <c r="L165" t="s">
        <v>115</v>
      </c>
      <c r="M165" t="s">
        <v>115</v>
      </c>
      <c r="N165" t="s">
        <v>115</v>
      </c>
      <c r="O165" t="s">
        <v>115</v>
      </c>
      <c r="P165" t="s">
        <v>115</v>
      </c>
      <c r="Q165" t="s">
        <v>115</v>
      </c>
      <c r="R165" t="s">
        <v>115</v>
      </c>
      <c r="S165" t="s">
        <v>115</v>
      </c>
      <c r="T165">
        <v>0.25</v>
      </c>
      <c r="U165" t="s">
        <v>116</v>
      </c>
      <c r="V165">
        <v>2.9899999999999999E-2</v>
      </c>
      <c r="W165" t="s">
        <v>116</v>
      </c>
      <c r="X165">
        <v>35.799999999999997</v>
      </c>
      <c r="Y165" t="s">
        <v>116</v>
      </c>
      <c r="Z165" t="s">
        <v>115</v>
      </c>
      <c r="AA165" t="s">
        <v>115</v>
      </c>
    </row>
    <row r="166" spans="1:27" x14ac:dyDescent="0.35">
      <c r="A166">
        <v>165</v>
      </c>
      <c r="B166" t="s">
        <v>14</v>
      </c>
      <c r="C166" s="1">
        <v>44781</v>
      </c>
      <c r="D166" t="s">
        <v>115</v>
      </c>
      <c r="E166" t="s">
        <v>115</v>
      </c>
      <c r="F166" t="s">
        <v>115</v>
      </c>
      <c r="G166" t="s">
        <v>115</v>
      </c>
      <c r="H166" t="s">
        <v>115</v>
      </c>
      <c r="I166" t="s">
        <v>115</v>
      </c>
      <c r="J166">
        <v>2.3199999999999998E-2</v>
      </c>
      <c r="K166" t="s">
        <v>116</v>
      </c>
      <c r="L166" t="s">
        <v>115</v>
      </c>
      <c r="M166" t="s">
        <v>115</v>
      </c>
      <c r="N166" t="s">
        <v>115</v>
      </c>
      <c r="O166" t="s">
        <v>115</v>
      </c>
      <c r="P166" t="s">
        <v>115</v>
      </c>
      <c r="Q166" t="s">
        <v>115</v>
      </c>
      <c r="R166" t="s">
        <v>115</v>
      </c>
      <c r="S166" t="s">
        <v>115</v>
      </c>
      <c r="T166">
        <v>0.25600000000000001</v>
      </c>
      <c r="U166" t="s">
        <v>116</v>
      </c>
      <c r="V166">
        <v>1.9400000000000001E-2</v>
      </c>
      <c r="W166" t="s">
        <v>116</v>
      </c>
      <c r="X166">
        <v>5.5</v>
      </c>
      <c r="Y166" t="s">
        <v>116</v>
      </c>
      <c r="Z166" t="s">
        <v>115</v>
      </c>
      <c r="AA166" t="s">
        <v>115</v>
      </c>
    </row>
    <row r="167" spans="1:27" x14ac:dyDescent="0.35">
      <c r="A167">
        <v>166</v>
      </c>
      <c r="B167" t="s">
        <v>14</v>
      </c>
      <c r="C167" s="1">
        <v>44801</v>
      </c>
      <c r="D167" t="s">
        <v>115</v>
      </c>
      <c r="E167" t="s">
        <v>115</v>
      </c>
      <c r="F167" t="s">
        <v>115</v>
      </c>
      <c r="G167" t="s">
        <v>115</v>
      </c>
      <c r="H167" t="s">
        <v>115</v>
      </c>
      <c r="I167" t="s">
        <v>115</v>
      </c>
      <c r="J167">
        <v>1.2200000000000001E-2</v>
      </c>
      <c r="K167" t="s">
        <v>116</v>
      </c>
      <c r="L167" t="s">
        <v>115</v>
      </c>
      <c r="M167" t="s">
        <v>115</v>
      </c>
      <c r="N167" t="s">
        <v>115</v>
      </c>
      <c r="O167" t="s">
        <v>115</v>
      </c>
      <c r="P167" t="s">
        <v>115</v>
      </c>
      <c r="Q167" t="s">
        <v>115</v>
      </c>
      <c r="R167" t="s">
        <v>115</v>
      </c>
      <c r="S167" t="s">
        <v>115</v>
      </c>
      <c r="T167">
        <v>0.27400000000000002</v>
      </c>
      <c r="U167" t="s">
        <v>116</v>
      </c>
      <c r="V167">
        <v>2.2700000000000001E-2</v>
      </c>
      <c r="W167" t="s">
        <v>116</v>
      </c>
      <c r="X167">
        <v>3.5</v>
      </c>
      <c r="Y167" t="s">
        <v>116</v>
      </c>
      <c r="Z167" t="s">
        <v>115</v>
      </c>
      <c r="AA167" t="s">
        <v>115</v>
      </c>
    </row>
    <row r="168" spans="1:27" x14ac:dyDescent="0.35">
      <c r="A168">
        <v>167</v>
      </c>
      <c r="B168" t="s">
        <v>14</v>
      </c>
      <c r="C168" s="1">
        <v>44829</v>
      </c>
      <c r="D168" t="s">
        <v>115</v>
      </c>
      <c r="E168" t="s">
        <v>115</v>
      </c>
      <c r="F168" t="s">
        <v>115</v>
      </c>
      <c r="G168" t="s">
        <v>115</v>
      </c>
      <c r="H168" t="s">
        <v>115</v>
      </c>
      <c r="I168" t="s">
        <v>115</v>
      </c>
      <c r="J168">
        <v>0</v>
      </c>
      <c r="K168" t="s">
        <v>116</v>
      </c>
      <c r="L168" t="s">
        <v>115</v>
      </c>
      <c r="M168" t="s">
        <v>115</v>
      </c>
      <c r="N168" t="s">
        <v>115</v>
      </c>
      <c r="O168" t="s">
        <v>115</v>
      </c>
      <c r="P168" t="s">
        <v>115</v>
      </c>
      <c r="Q168" t="s">
        <v>115</v>
      </c>
      <c r="R168" t="s">
        <v>115</v>
      </c>
      <c r="S168" t="s">
        <v>115</v>
      </c>
      <c r="T168">
        <v>0.21299999999999999</v>
      </c>
      <c r="U168" t="s">
        <v>116</v>
      </c>
      <c r="V168">
        <v>1.5699999999999999E-2</v>
      </c>
      <c r="W168" t="s">
        <v>116</v>
      </c>
      <c r="X168">
        <v>8.8000000000000007</v>
      </c>
      <c r="Y168" t="s">
        <v>116</v>
      </c>
      <c r="Z168" t="s">
        <v>115</v>
      </c>
      <c r="AA168" t="s">
        <v>115</v>
      </c>
    </row>
    <row r="169" spans="1:27" x14ac:dyDescent="0.35">
      <c r="A169">
        <v>168</v>
      </c>
      <c r="B169" t="s">
        <v>14</v>
      </c>
      <c r="C169" s="1">
        <v>44858</v>
      </c>
      <c r="D169" t="s">
        <v>115</v>
      </c>
      <c r="E169" t="s">
        <v>115</v>
      </c>
      <c r="F169" t="s">
        <v>115</v>
      </c>
      <c r="G169" t="s">
        <v>115</v>
      </c>
      <c r="H169" t="s">
        <v>115</v>
      </c>
      <c r="I169" t="s">
        <v>115</v>
      </c>
      <c r="J169">
        <v>6.6E-3</v>
      </c>
      <c r="K169" t="s">
        <v>116</v>
      </c>
      <c r="L169" t="s">
        <v>115</v>
      </c>
      <c r="M169" t="s">
        <v>115</v>
      </c>
      <c r="N169" t="s">
        <v>115</v>
      </c>
      <c r="O169" t="s">
        <v>115</v>
      </c>
      <c r="P169" t="s">
        <v>115</v>
      </c>
      <c r="Q169" t="s">
        <v>115</v>
      </c>
      <c r="R169" t="s">
        <v>115</v>
      </c>
      <c r="S169" t="s">
        <v>115</v>
      </c>
      <c r="T169">
        <v>0.158</v>
      </c>
      <c r="U169" t="s">
        <v>116</v>
      </c>
      <c r="V169">
        <v>8.6999999999999994E-3</v>
      </c>
      <c r="W169" t="s">
        <v>116</v>
      </c>
      <c r="X169">
        <v>5.7</v>
      </c>
      <c r="Y169" t="s">
        <v>116</v>
      </c>
      <c r="Z169" t="s">
        <v>115</v>
      </c>
      <c r="AA169" t="s">
        <v>115</v>
      </c>
    </row>
    <row r="170" spans="1:27" x14ac:dyDescent="0.35">
      <c r="A170">
        <v>169</v>
      </c>
      <c r="B170" t="s">
        <v>14</v>
      </c>
      <c r="C170" s="1">
        <v>45039</v>
      </c>
      <c r="D170" t="s">
        <v>115</v>
      </c>
      <c r="E170" t="s">
        <v>115</v>
      </c>
      <c r="F170" t="s">
        <v>115</v>
      </c>
      <c r="G170" t="s">
        <v>115</v>
      </c>
      <c r="H170" t="s">
        <v>115</v>
      </c>
      <c r="I170" t="s">
        <v>115</v>
      </c>
      <c r="J170">
        <v>0.20499999999999999</v>
      </c>
      <c r="K170" t="s">
        <v>116</v>
      </c>
      <c r="L170">
        <v>2.8E-3</v>
      </c>
      <c r="M170" t="s">
        <v>116</v>
      </c>
      <c r="N170" t="s">
        <v>115</v>
      </c>
      <c r="O170" t="s">
        <v>115</v>
      </c>
      <c r="P170">
        <v>187.4</v>
      </c>
      <c r="Q170" t="s">
        <v>117</v>
      </c>
      <c r="R170">
        <v>8.4</v>
      </c>
      <c r="S170" t="s">
        <v>118</v>
      </c>
      <c r="T170">
        <v>0.437</v>
      </c>
      <c r="U170" t="s">
        <v>116</v>
      </c>
      <c r="V170">
        <v>1.8800000000000001E-2</v>
      </c>
      <c r="W170" t="s">
        <v>116</v>
      </c>
      <c r="X170">
        <v>8.1999999999999993</v>
      </c>
      <c r="Y170" t="s">
        <v>116</v>
      </c>
      <c r="Z170" t="s">
        <v>115</v>
      </c>
      <c r="AA170" t="s">
        <v>115</v>
      </c>
    </row>
    <row r="171" spans="1:27" x14ac:dyDescent="0.35">
      <c r="A171">
        <v>170</v>
      </c>
      <c r="B171" t="s">
        <v>14</v>
      </c>
      <c r="C171" s="1">
        <v>45074</v>
      </c>
      <c r="D171">
        <v>820.2</v>
      </c>
      <c r="E171" t="s">
        <v>119</v>
      </c>
      <c r="F171">
        <v>11.46</v>
      </c>
      <c r="G171" t="s">
        <v>116</v>
      </c>
      <c r="H171">
        <v>108.6</v>
      </c>
      <c r="I171" t="s">
        <v>120</v>
      </c>
      <c r="J171">
        <v>9.8100000000000007E-2</v>
      </c>
      <c r="K171" t="s">
        <v>116</v>
      </c>
      <c r="L171">
        <v>4.0000000000000001E-3</v>
      </c>
      <c r="M171" t="s">
        <v>116</v>
      </c>
      <c r="N171">
        <v>7.81</v>
      </c>
      <c r="O171" t="s">
        <v>121</v>
      </c>
      <c r="P171">
        <v>152</v>
      </c>
      <c r="Q171" t="s">
        <v>117</v>
      </c>
      <c r="R171">
        <v>14</v>
      </c>
      <c r="S171" t="s">
        <v>118</v>
      </c>
      <c r="T171">
        <v>0.33400000000000002</v>
      </c>
      <c r="U171" t="s">
        <v>116</v>
      </c>
      <c r="V171">
        <v>4.36E-2</v>
      </c>
      <c r="W171" t="s">
        <v>116</v>
      </c>
      <c r="X171">
        <v>45.4</v>
      </c>
      <c r="Y171" t="s">
        <v>116</v>
      </c>
      <c r="Z171">
        <v>29.4</v>
      </c>
      <c r="AA171" t="s">
        <v>122</v>
      </c>
    </row>
    <row r="172" spans="1:27" x14ac:dyDescent="0.35">
      <c r="A172">
        <v>171</v>
      </c>
      <c r="B172" t="s">
        <v>14</v>
      </c>
      <c r="C172" s="1">
        <v>45102</v>
      </c>
      <c r="D172">
        <v>825</v>
      </c>
      <c r="E172" t="s">
        <v>119</v>
      </c>
      <c r="F172">
        <v>10.67</v>
      </c>
      <c r="G172" t="s">
        <v>116</v>
      </c>
      <c r="H172">
        <v>109</v>
      </c>
      <c r="I172" t="s">
        <v>120</v>
      </c>
      <c r="J172">
        <v>7.9000000000000001E-2</v>
      </c>
      <c r="K172" t="s">
        <v>116</v>
      </c>
      <c r="L172">
        <v>6.7999999999999996E-3</v>
      </c>
      <c r="M172" t="s">
        <v>116</v>
      </c>
      <c r="N172">
        <v>7.93</v>
      </c>
      <c r="O172" t="s">
        <v>121</v>
      </c>
      <c r="P172">
        <v>226</v>
      </c>
      <c r="Q172" t="s">
        <v>117</v>
      </c>
      <c r="R172">
        <v>16.34</v>
      </c>
      <c r="S172" t="s">
        <v>118</v>
      </c>
      <c r="T172">
        <v>0.53600000000000003</v>
      </c>
      <c r="U172" t="s">
        <v>116</v>
      </c>
      <c r="V172">
        <v>0.13100000000000001</v>
      </c>
      <c r="W172" t="s">
        <v>116</v>
      </c>
      <c r="X172">
        <v>210</v>
      </c>
      <c r="Y172" t="s">
        <v>116</v>
      </c>
      <c r="Z172">
        <v>18.899999999999999</v>
      </c>
      <c r="AA172" t="s">
        <v>122</v>
      </c>
    </row>
    <row r="173" spans="1:27" x14ac:dyDescent="0.35">
      <c r="A173">
        <v>172</v>
      </c>
      <c r="B173" t="s">
        <v>14</v>
      </c>
      <c r="C173" s="1">
        <v>45137</v>
      </c>
      <c r="D173">
        <v>825</v>
      </c>
      <c r="E173" t="s">
        <v>119</v>
      </c>
      <c r="F173">
        <v>10.73</v>
      </c>
      <c r="G173" t="s">
        <v>116</v>
      </c>
      <c r="H173">
        <v>120.7</v>
      </c>
      <c r="I173" t="s">
        <v>120</v>
      </c>
      <c r="J173">
        <v>1.18E-2</v>
      </c>
      <c r="K173" t="s">
        <v>116</v>
      </c>
      <c r="L173">
        <v>5.7999999999999996E-3</v>
      </c>
      <c r="M173" t="s">
        <v>116</v>
      </c>
      <c r="N173">
        <v>8.44</v>
      </c>
      <c r="O173" t="s">
        <v>121</v>
      </c>
      <c r="P173">
        <v>242</v>
      </c>
      <c r="Q173" t="s">
        <v>117</v>
      </c>
      <c r="R173">
        <v>21.6</v>
      </c>
      <c r="S173" t="s">
        <v>118</v>
      </c>
      <c r="T173">
        <v>0.26100000000000001</v>
      </c>
      <c r="U173" t="s">
        <v>116</v>
      </c>
      <c r="V173">
        <v>2.75E-2</v>
      </c>
      <c r="W173" t="s">
        <v>116</v>
      </c>
      <c r="X173">
        <v>11.2</v>
      </c>
      <c r="Y173" t="s">
        <v>116</v>
      </c>
      <c r="Z173">
        <v>8.33</v>
      </c>
      <c r="AA173" t="s">
        <v>122</v>
      </c>
    </row>
    <row r="174" spans="1:27" x14ac:dyDescent="0.35">
      <c r="A174">
        <v>173</v>
      </c>
      <c r="B174" t="s">
        <v>14</v>
      </c>
      <c r="C174" s="1">
        <v>45166</v>
      </c>
      <c r="D174">
        <v>827.9</v>
      </c>
      <c r="E174" t="s">
        <v>119</v>
      </c>
      <c r="F174">
        <v>11.98</v>
      </c>
      <c r="G174" t="s">
        <v>116</v>
      </c>
      <c r="H174">
        <v>135.1</v>
      </c>
      <c r="I174" t="s">
        <v>120</v>
      </c>
      <c r="J174">
        <v>5.1999999999999998E-3</v>
      </c>
      <c r="K174" t="s">
        <v>116</v>
      </c>
      <c r="L174">
        <v>3.7000000000000002E-3</v>
      </c>
      <c r="M174" t="s">
        <v>116</v>
      </c>
      <c r="N174">
        <v>8.5299999999999994</v>
      </c>
      <c r="O174" t="s">
        <v>121</v>
      </c>
      <c r="P174">
        <v>279</v>
      </c>
      <c r="Q174" t="s">
        <v>117</v>
      </c>
      <c r="R174">
        <v>21.25</v>
      </c>
      <c r="S174" t="s">
        <v>118</v>
      </c>
      <c r="T174">
        <v>0.252</v>
      </c>
      <c r="U174" t="s">
        <v>116</v>
      </c>
      <c r="V174">
        <v>1.95E-2</v>
      </c>
      <c r="W174" t="s">
        <v>116</v>
      </c>
      <c r="X174">
        <v>6</v>
      </c>
      <c r="Y174" t="s">
        <v>116</v>
      </c>
      <c r="Z174">
        <v>5.31</v>
      </c>
      <c r="AA174" t="s">
        <v>122</v>
      </c>
    </row>
    <row r="175" spans="1:27" x14ac:dyDescent="0.35">
      <c r="A175">
        <v>174</v>
      </c>
      <c r="B175" t="s">
        <v>14</v>
      </c>
      <c r="C175" s="1">
        <v>45194</v>
      </c>
      <c r="D175">
        <v>826.1</v>
      </c>
      <c r="E175" t="s">
        <v>119</v>
      </c>
      <c r="F175">
        <v>12.73</v>
      </c>
      <c r="G175" t="s">
        <v>116</v>
      </c>
      <c r="H175">
        <v>126.2</v>
      </c>
      <c r="I175" t="s">
        <v>120</v>
      </c>
      <c r="J175">
        <v>4.4000000000000003E-3</v>
      </c>
      <c r="K175" t="s">
        <v>116</v>
      </c>
      <c r="L175">
        <v>1.8E-3</v>
      </c>
      <c r="M175" t="s">
        <v>116</v>
      </c>
      <c r="N175">
        <v>8.2799999999999994</v>
      </c>
      <c r="O175" t="s">
        <v>121</v>
      </c>
      <c r="P175">
        <v>268</v>
      </c>
      <c r="Q175" t="s">
        <v>117</v>
      </c>
      <c r="R175">
        <v>14.94</v>
      </c>
      <c r="S175" t="s">
        <v>118</v>
      </c>
      <c r="T175">
        <v>0.28499999999999998</v>
      </c>
      <c r="U175" t="s">
        <v>116</v>
      </c>
      <c r="V175">
        <v>2.5700000000000001E-2</v>
      </c>
      <c r="W175" t="s">
        <v>116</v>
      </c>
      <c r="X175">
        <v>14</v>
      </c>
      <c r="Y175" t="s">
        <v>116</v>
      </c>
      <c r="Z175">
        <v>11.2</v>
      </c>
      <c r="AA175" t="s">
        <v>122</v>
      </c>
    </row>
    <row r="176" spans="1:27" x14ac:dyDescent="0.35">
      <c r="A176">
        <v>175</v>
      </c>
      <c r="B176" t="s">
        <v>14</v>
      </c>
      <c r="C176" s="1">
        <v>45236</v>
      </c>
      <c r="D176">
        <v>813.6</v>
      </c>
      <c r="E176" t="s">
        <v>119</v>
      </c>
      <c r="F176">
        <v>14.92</v>
      </c>
      <c r="G176" t="s">
        <v>116</v>
      </c>
      <c r="H176">
        <v>124.5</v>
      </c>
      <c r="I176" t="s">
        <v>120</v>
      </c>
      <c r="J176">
        <v>2.7000000000000001E-3</v>
      </c>
      <c r="K176" t="s">
        <v>116</v>
      </c>
      <c r="L176" s="3" t="s">
        <v>20</v>
      </c>
      <c r="M176" t="s">
        <v>116</v>
      </c>
      <c r="N176">
        <v>9.18</v>
      </c>
      <c r="O176" t="s">
        <v>121</v>
      </c>
      <c r="P176">
        <v>201</v>
      </c>
      <c r="Q176" t="s">
        <v>117</v>
      </c>
      <c r="R176">
        <v>7.56</v>
      </c>
      <c r="S176" t="s">
        <v>118</v>
      </c>
      <c r="T176">
        <v>0.158</v>
      </c>
      <c r="U176" t="s">
        <v>116</v>
      </c>
      <c r="V176">
        <v>7.4999999999999997E-3</v>
      </c>
      <c r="W176" t="s">
        <v>116</v>
      </c>
      <c r="X176">
        <v>3.2</v>
      </c>
      <c r="Y176" t="s">
        <v>116</v>
      </c>
      <c r="Z176">
        <v>2.66</v>
      </c>
      <c r="AA176" t="s">
        <v>122</v>
      </c>
    </row>
    <row r="177" spans="1:27" x14ac:dyDescent="0.35">
      <c r="A177">
        <v>176</v>
      </c>
      <c r="B177" t="s">
        <v>14</v>
      </c>
      <c r="C177" s="1">
        <v>45411</v>
      </c>
      <c r="D177">
        <v>764.6</v>
      </c>
      <c r="E177" t="s">
        <v>119</v>
      </c>
      <c r="F177">
        <v>10.94</v>
      </c>
      <c r="G177" t="s">
        <v>116</v>
      </c>
      <c r="H177">
        <v>108</v>
      </c>
      <c r="I177" t="s">
        <v>120</v>
      </c>
      <c r="J177">
        <v>2.64E-2</v>
      </c>
      <c r="K177" t="s">
        <v>116</v>
      </c>
      <c r="L177">
        <v>2.8999999999999998E-3</v>
      </c>
      <c r="M177" t="s">
        <v>116</v>
      </c>
      <c r="N177">
        <v>8.7200000000000006</v>
      </c>
      <c r="O177" t="s">
        <v>121</v>
      </c>
      <c r="P177">
        <v>240</v>
      </c>
      <c r="Q177" t="s">
        <v>117</v>
      </c>
      <c r="R177">
        <v>14.11</v>
      </c>
      <c r="S177" t="s">
        <v>118</v>
      </c>
      <c r="T177">
        <v>0.24199999999999999</v>
      </c>
      <c r="U177" t="s">
        <v>116</v>
      </c>
      <c r="V177">
        <v>1.5299999999999999E-2</v>
      </c>
      <c r="W177" t="s">
        <v>116</v>
      </c>
      <c r="X177">
        <v>10.4</v>
      </c>
      <c r="Y177" t="s">
        <v>116</v>
      </c>
      <c r="Z177">
        <v>5.26</v>
      </c>
      <c r="AA177" t="s">
        <v>122</v>
      </c>
    </row>
    <row r="178" spans="1:27" x14ac:dyDescent="0.35">
      <c r="A178">
        <v>177</v>
      </c>
      <c r="B178" t="s">
        <v>14</v>
      </c>
      <c r="C178" s="1">
        <v>45439</v>
      </c>
      <c r="D178">
        <v>775.4</v>
      </c>
      <c r="E178" t="s">
        <v>119</v>
      </c>
      <c r="F178">
        <v>11.04</v>
      </c>
      <c r="G178" t="s">
        <v>116</v>
      </c>
      <c r="H178">
        <v>106.8</v>
      </c>
      <c r="I178" t="s">
        <v>120</v>
      </c>
      <c r="J178">
        <v>8.8300000000000003E-2</v>
      </c>
      <c r="K178" t="s">
        <v>116</v>
      </c>
      <c r="L178">
        <v>5.1999999999999998E-3</v>
      </c>
      <c r="M178" t="s">
        <v>116</v>
      </c>
      <c r="N178">
        <v>8.35</v>
      </c>
      <c r="O178" t="s">
        <v>121</v>
      </c>
      <c r="P178">
        <v>289</v>
      </c>
      <c r="Q178" t="s">
        <v>117</v>
      </c>
      <c r="R178">
        <v>13.81</v>
      </c>
      <c r="S178" t="s">
        <v>118</v>
      </c>
      <c r="T178">
        <v>0.38500000000000001</v>
      </c>
      <c r="U178" t="s">
        <v>116</v>
      </c>
      <c r="V178">
        <v>4.5600000000000002E-2</v>
      </c>
      <c r="W178" t="s">
        <v>116</v>
      </c>
      <c r="X178">
        <v>64.2</v>
      </c>
      <c r="Y178" t="s">
        <v>116</v>
      </c>
      <c r="Z178">
        <v>34.799999999999997</v>
      </c>
      <c r="AA178" t="s">
        <v>122</v>
      </c>
    </row>
    <row r="179" spans="1:27" x14ac:dyDescent="0.35">
      <c r="A179">
        <v>178</v>
      </c>
      <c r="B179" t="s">
        <v>14</v>
      </c>
      <c r="C179" s="1">
        <v>45467</v>
      </c>
      <c r="D179">
        <v>769.7</v>
      </c>
      <c r="E179" t="s">
        <v>119</v>
      </c>
      <c r="F179">
        <v>10.35</v>
      </c>
      <c r="G179" t="s">
        <v>116</v>
      </c>
      <c r="H179">
        <v>112.6</v>
      </c>
      <c r="I179" t="s">
        <v>120</v>
      </c>
      <c r="J179">
        <v>2.9700000000000001E-2</v>
      </c>
      <c r="K179" t="s">
        <v>116</v>
      </c>
      <c r="L179">
        <v>2.2000000000000001E-3</v>
      </c>
      <c r="M179" t="s">
        <v>116</v>
      </c>
      <c r="N179">
        <v>8.4700000000000006</v>
      </c>
      <c r="O179" t="s">
        <v>121</v>
      </c>
      <c r="P179">
        <v>189</v>
      </c>
      <c r="Q179" t="s">
        <v>117</v>
      </c>
      <c r="R179">
        <v>19.329999999999998</v>
      </c>
      <c r="S179" t="s">
        <v>118</v>
      </c>
      <c r="T179">
        <v>0.27300000000000002</v>
      </c>
      <c r="U179" t="s">
        <v>116</v>
      </c>
      <c r="V179">
        <v>3.1E-2</v>
      </c>
      <c r="W179" t="s">
        <v>116</v>
      </c>
      <c r="X179">
        <v>52</v>
      </c>
      <c r="Y179" t="s">
        <v>116</v>
      </c>
      <c r="Z179">
        <v>26</v>
      </c>
      <c r="AA179" t="s">
        <v>122</v>
      </c>
    </row>
    <row r="180" spans="1:27" x14ac:dyDescent="0.35">
      <c r="A180">
        <v>179</v>
      </c>
      <c r="B180" t="s">
        <v>14</v>
      </c>
      <c r="C180" s="1">
        <v>45501</v>
      </c>
      <c r="D180">
        <v>770.4</v>
      </c>
      <c r="E180" t="s">
        <v>119</v>
      </c>
      <c r="F180">
        <v>11.3</v>
      </c>
      <c r="G180" t="s">
        <v>116</v>
      </c>
      <c r="H180">
        <v>125.2</v>
      </c>
      <c r="I180" t="s">
        <v>120</v>
      </c>
      <c r="J180">
        <v>6.3299999999999995E-2</v>
      </c>
      <c r="K180" t="s">
        <v>116</v>
      </c>
      <c r="L180">
        <v>0.02</v>
      </c>
      <c r="M180" t="s">
        <v>116</v>
      </c>
      <c r="N180">
        <v>8.51</v>
      </c>
      <c r="O180" t="s">
        <v>121</v>
      </c>
      <c r="P180">
        <v>307</v>
      </c>
      <c r="Q180" t="s">
        <v>117</v>
      </c>
      <c r="R180">
        <v>20.350000000000001</v>
      </c>
      <c r="S180" t="s">
        <v>118</v>
      </c>
      <c r="T180">
        <v>0.442</v>
      </c>
      <c r="U180" t="s">
        <v>116</v>
      </c>
      <c r="V180">
        <v>6.7900000000000002E-2</v>
      </c>
      <c r="W180" t="s">
        <v>116</v>
      </c>
      <c r="X180">
        <v>18.899999999999999</v>
      </c>
      <c r="Y180" t="s">
        <v>116</v>
      </c>
      <c r="Z180">
        <v>14.6</v>
      </c>
      <c r="AA180" t="s">
        <v>122</v>
      </c>
    </row>
    <row r="181" spans="1:27" x14ac:dyDescent="0.35">
      <c r="A181">
        <v>180</v>
      </c>
      <c r="B181" t="s">
        <v>14</v>
      </c>
      <c r="C181" s="1">
        <v>45530</v>
      </c>
      <c r="D181">
        <v>778.7</v>
      </c>
      <c r="E181" t="s">
        <v>119</v>
      </c>
      <c r="F181">
        <v>13.74</v>
      </c>
      <c r="G181" t="s">
        <v>116</v>
      </c>
      <c r="H181">
        <v>149</v>
      </c>
      <c r="I181" t="s">
        <v>120</v>
      </c>
      <c r="J181">
        <v>1.7899999999999999E-2</v>
      </c>
      <c r="K181" t="s">
        <v>116</v>
      </c>
      <c r="L181">
        <v>1.1999999999999999E-3</v>
      </c>
      <c r="M181" t="s">
        <v>116</v>
      </c>
      <c r="N181">
        <v>8.9</v>
      </c>
      <c r="O181" t="s">
        <v>121</v>
      </c>
      <c r="P181">
        <v>328</v>
      </c>
      <c r="Q181" t="s">
        <v>117</v>
      </c>
      <c r="R181">
        <v>19.25</v>
      </c>
      <c r="S181" t="s">
        <v>118</v>
      </c>
      <c r="T181">
        <v>0.28899999999999998</v>
      </c>
      <c r="U181" t="s">
        <v>116</v>
      </c>
      <c r="V181">
        <v>1.7100000000000001E-2</v>
      </c>
      <c r="W181" t="s">
        <v>116</v>
      </c>
      <c r="X181">
        <v>7.3</v>
      </c>
      <c r="Y181" t="s">
        <v>116</v>
      </c>
      <c r="Z181">
        <v>4.18</v>
      </c>
      <c r="AA181" t="s">
        <v>122</v>
      </c>
    </row>
    <row r="182" spans="1:27" x14ac:dyDescent="0.35">
      <c r="A182">
        <v>181</v>
      </c>
      <c r="B182" t="s">
        <v>14</v>
      </c>
      <c r="C182" s="1">
        <v>45564</v>
      </c>
      <c r="D182">
        <v>766.9</v>
      </c>
      <c r="E182" t="s">
        <v>119</v>
      </c>
      <c r="F182">
        <v>12.53</v>
      </c>
      <c r="G182" t="s">
        <v>116</v>
      </c>
      <c r="H182">
        <v>131</v>
      </c>
      <c r="I182" t="s">
        <v>120</v>
      </c>
      <c r="J182">
        <v>1.84E-2</v>
      </c>
      <c r="K182" t="s">
        <v>116</v>
      </c>
      <c r="L182">
        <v>1E-3</v>
      </c>
      <c r="M182" t="s">
        <v>116</v>
      </c>
      <c r="N182">
        <v>8.75</v>
      </c>
      <c r="O182" t="s">
        <v>121</v>
      </c>
      <c r="P182">
        <v>323</v>
      </c>
      <c r="Q182" t="s">
        <v>117</v>
      </c>
      <c r="R182">
        <v>17.75</v>
      </c>
      <c r="S182" t="s">
        <v>118</v>
      </c>
      <c r="T182">
        <v>0.25</v>
      </c>
      <c r="U182" t="s">
        <v>116</v>
      </c>
      <c r="V182">
        <v>1.29E-2</v>
      </c>
      <c r="W182" t="s">
        <v>116</v>
      </c>
      <c r="X182">
        <v>4.8</v>
      </c>
      <c r="Y182" t="s">
        <v>116</v>
      </c>
      <c r="Z182">
        <v>3.71</v>
      </c>
      <c r="AA182" t="s">
        <v>122</v>
      </c>
    </row>
    <row r="183" spans="1:27" x14ac:dyDescent="0.35">
      <c r="A183">
        <v>182</v>
      </c>
      <c r="B183" t="s">
        <v>14</v>
      </c>
      <c r="C183" s="1">
        <v>45592</v>
      </c>
      <c r="D183">
        <v>766.5</v>
      </c>
      <c r="E183" t="s">
        <v>119</v>
      </c>
      <c r="F183">
        <v>13.65</v>
      </c>
      <c r="G183" t="s">
        <v>116</v>
      </c>
      <c r="H183">
        <v>116.6</v>
      </c>
      <c r="I183" t="s">
        <v>120</v>
      </c>
      <c r="J183">
        <v>1.12E-2</v>
      </c>
      <c r="K183" t="s">
        <v>116</v>
      </c>
      <c r="L183" s="3" t="s">
        <v>19</v>
      </c>
      <c r="M183" t="s">
        <v>116</v>
      </c>
      <c r="N183">
        <v>8.6</v>
      </c>
      <c r="O183" t="s">
        <v>121</v>
      </c>
      <c r="P183">
        <v>307</v>
      </c>
      <c r="Q183" t="s">
        <v>117</v>
      </c>
      <c r="R183">
        <v>8.42</v>
      </c>
      <c r="S183" t="s">
        <v>118</v>
      </c>
      <c r="T183">
        <v>0.2</v>
      </c>
      <c r="U183" t="s">
        <v>116</v>
      </c>
      <c r="V183">
        <v>0.01</v>
      </c>
      <c r="W183" t="s">
        <v>116</v>
      </c>
      <c r="X183">
        <v>5.9</v>
      </c>
      <c r="Y183" t="s">
        <v>116</v>
      </c>
      <c r="Z183">
        <v>4.7</v>
      </c>
      <c r="AA183" t="s">
        <v>122</v>
      </c>
    </row>
    <row r="184" spans="1:27" x14ac:dyDescent="0.35">
      <c r="A184">
        <v>183</v>
      </c>
      <c r="B184" t="s">
        <v>7</v>
      </c>
      <c r="C184" s="1">
        <v>44683</v>
      </c>
      <c r="D184" t="s">
        <v>115</v>
      </c>
      <c r="E184" t="s">
        <v>115</v>
      </c>
      <c r="F184" t="s">
        <v>115</v>
      </c>
      <c r="G184" t="s">
        <v>115</v>
      </c>
      <c r="H184" t="s">
        <v>115</v>
      </c>
      <c r="I184" t="s">
        <v>115</v>
      </c>
      <c r="J184">
        <v>0.113</v>
      </c>
      <c r="K184" t="s">
        <v>116</v>
      </c>
      <c r="L184" t="s">
        <v>115</v>
      </c>
      <c r="M184" t="s">
        <v>115</v>
      </c>
      <c r="N184" t="s">
        <v>115</v>
      </c>
      <c r="O184" t="s">
        <v>115</v>
      </c>
      <c r="P184" t="s">
        <v>115</v>
      </c>
      <c r="Q184" t="s">
        <v>115</v>
      </c>
      <c r="R184" t="s">
        <v>115</v>
      </c>
      <c r="S184" t="s">
        <v>115</v>
      </c>
      <c r="T184">
        <v>0.16900000000000001</v>
      </c>
      <c r="U184" t="s">
        <v>116</v>
      </c>
      <c r="V184">
        <v>2.5999999999999999E-3</v>
      </c>
      <c r="W184" t="s">
        <v>116</v>
      </c>
      <c r="X184">
        <v>2.4</v>
      </c>
      <c r="Y184" t="s">
        <v>116</v>
      </c>
      <c r="Z184" t="s">
        <v>115</v>
      </c>
      <c r="AA184" t="s">
        <v>115</v>
      </c>
    </row>
    <row r="185" spans="1:27" x14ac:dyDescent="0.35">
      <c r="A185">
        <v>184</v>
      </c>
      <c r="B185" t="s">
        <v>7</v>
      </c>
      <c r="C185" s="1">
        <v>44711</v>
      </c>
      <c r="D185" t="s">
        <v>115</v>
      </c>
      <c r="E185" t="s">
        <v>115</v>
      </c>
      <c r="F185" t="s">
        <v>115</v>
      </c>
      <c r="G185" t="s">
        <v>115</v>
      </c>
      <c r="H185" t="s">
        <v>115</v>
      </c>
      <c r="I185" t="s">
        <v>115</v>
      </c>
      <c r="J185">
        <v>0.122</v>
      </c>
      <c r="K185" t="s">
        <v>116</v>
      </c>
      <c r="L185" t="s">
        <v>115</v>
      </c>
      <c r="M185" t="s">
        <v>115</v>
      </c>
      <c r="N185" t="s">
        <v>115</v>
      </c>
      <c r="O185" t="s">
        <v>115</v>
      </c>
      <c r="P185" t="s">
        <v>115</v>
      </c>
      <c r="Q185" t="s">
        <v>115</v>
      </c>
      <c r="R185" t="s">
        <v>115</v>
      </c>
      <c r="S185" t="s">
        <v>115</v>
      </c>
      <c r="T185">
        <v>0.25900000000000001</v>
      </c>
      <c r="U185" t="s">
        <v>116</v>
      </c>
      <c r="V185">
        <v>8.9999999999999993E-3</v>
      </c>
      <c r="W185" t="s">
        <v>116</v>
      </c>
      <c r="X185">
        <v>3.4</v>
      </c>
      <c r="Y185" t="s">
        <v>116</v>
      </c>
      <c r="Z185" t="s">
        <v>115</v>
      </c>
      <c r="AA185" t="s">
        <v>115</v>
      </c>
    </row>
    <row r="186" spans="1:27" x14ac:dyDescent="0.35">
      <c r="A186">
        <v>185</v>
      </c>
      <c r="B186" t="s">
        <v>7</v>
      </c>
      <c r="C186" s="1">
        <v>44745</v>
      </c>
      <c r="D186" t="s">
        <v>115</v>
      </c>
      <c r="E186" t="s">
        <v>115</v>
      </c>
      <c r="F186" t="s">
        <v>115</v>
      </c>
      <c r="G186" t="s">
        <v>115</v>
      </c>
      <c r="H186" t="s">
        <v>115</v>
      </c>
      <c r="I186" t="s">
        <v>115</v>
      </c>
      <c r="J186">
        <v>0.13</v>
      </c>
      <c r="K186" t="s">
        <v>116</v>
      </c>
      <c r="L186" t="s">
        <v>115</v>
      </c>
      <c r="M186" t="s">
        <v>115</v>
      </c>
      <c r="N186" t="s">
        <v>115</v>
      </c>
      <c r="O186" t="s">
        <v>115</v>
      </c>
      <c r="P186" t="s">
        <v>115</v>
      </c>
      <c r="Q186" t="s">
        <v>115</v>
      </c>
      <c r="R186" t="s">
        <v>115</v>
      </c>
      <c r="S186" t="s">
        <v>115</v>
      </c>
      <c r="T186">
        <v>0.19700000000000001</v>
      </c>
      <c r="U186" t="s">
        <v>116</v>
      </c>
      <c r="V186">
        <v>1.7500000000000002E-2</v>
      </c>
      <c r="W186" t="s">
        <v>116</v>
      </c>
      <c r="X186">
        <v>7.3</v>
      </c>
      <c r="Y186" t="s">
        <v>116</v>
      </c>
      <c r="Z186" t="s">
        <v>115</v>
      </c>
      <c r="AA186" t="s">
        <v>115</v>
      </c>
    </row>
    <row r="187" spans="1:27" x14ac:dyDescent="0.35">
      <c r="A187">
        <v>186</v>
      </c>
      <c r="B187" t="s">
        <v>7</v>
      </c>
      <c r="C187" s="1">
        <v>44781</v>
      </c>
      <c r="D187" t="s">
        <v>115</v>
      </c>
      <c r="E187" t="s">
        <v>115</v>
      </c>
      <c r="F187" t="s">
        <v>115</v>
      </c>
      <c r="G187" t="s">
        <v>115</v>
      </c>
      <c r="H187" t="s">
        <v>115</v>
      </c>
      <c r="I187" t="s">
        <v>115</v>
      </c>
      <c r="J187">
        <v>7.9200000000000007E-2</v>
      </c>
      <c r="K187" t="s">
        <v>116</v>
      </c>
      <c r="L187" t="s">
        <v>115</v>
      </c>
      <c r="M187" t="s">
        <v>115</v>
      </c>
      <c r="N187" t="s">
        <v>115</v>
      </c>
      <c r="O187" t="s">
        <v>115</v>
      </c>
      <c r="P187" t="s">
        <v>115</v>
      </c>
      <c r="Q187" t="s">
        <v>115</v>
      </c>
      <c r="R187" t="s">
        <v>115</v>
      </c>
      <c r="S187" t="s">
        <v>115</v>
      </c>
      <c r="T187">
        <v>0.13800000000000001</v>
      </c>
      <c r="U187" t="s">
        <v>116</v>
      </c>
      <c r="V187">
        <v>2.8999999999999998E-3</v>
      </c>
      <c r="W187" t="s">
        <v>116</v>
      </c>
      <c r="X187">
        <v>1.1000000000000001</v>
      </c>
      <c r="Y187" t="s">
        <v>116</v>
      </c>
      <c r="Z187" t="s">
        <v>115</v>
      </c>
      <c r="AA187" t="s">
        <v>115</v>
      </c>
    </row>
    <row r="188" spans="1:27" x14ac:dyDescent="0.35">
      <c r="A188">
        <v>187</v>
      </c>
      <c r="B188" t="s">
        <v>7</v>
      </c>
      <c r="C188" s="1">
        <v>44801</v>
      </c>
      <c r="D188" t="s">
        <v>115</v>
      </c>
      <c r="E188" t="s">
        <v>115</v>
      </c>
      <c r="F188" t="s">
        <v>115</v>
      </c>
      <c r="G188" t="s">
        <v>115</v>
      </c>
      <c r="H188" t="s">
        <v>115</v>
      </c>
      <c r="I188" t="s">
        <v>115</v>
      </c>
      <c r="J188">
        <v>0.13500000000000001</v>
      </c>
      <c r="K188" t="s">
        <v>116</v>
      </c>
      <c r="L188" t="s">
        <v>115</v>
      </c>
      <c r="M188" t="s">
        <v>115</v>
      </c>
      <c r="N188" t="s">
        <v>115</v>
      </c>
      <c r="O188" t="s">
        <v>115</v>
      </c>
      <c r="P188" t="s">
        <v>115</v>
      </c>
      <c r="Q188" t="s">
        <v>115</v>
      </c>
      <c r="R188" t="s">
        <v>115</v>
      </c>
      <c r="S188" t="s">
        <v>115</v>
      </c>
      <c r="T188">
        <v>0.224</v>
      </c>
      <c r="U188" t="s">
        <v>116</v>
      </c>
      <c r="V188">
        <v>4.3E-3</v>
      </c>
      <c r="W188" t="s">
        <v>116</v>
      </c>
      <c r="X188">
        <v>5.3</v>
      </c>
      <c r="Y188" t="s">
        <v>116</v>
      </c>
      <c r="Z188" t="s">
        <v>115</v>
      </c>
      <c r="AA188" t="s">
        <v>115</v>
      </c>
    </row>
    <row r="189" spans="1:27" x14ac:dyDescent="0.35">
      <c r="A189">
        <v>188</v>
      </c>
      <c r="B189" t="s">
        <v>7</v>
      </c>
      <c r="C189" s="1">
        <v>44829</v>
      </c>
      <c r="D189" t="s">
        <v>115</v>
      </c>
      <c r="E189" t="s">
        <v>115</v>
      </c>
      <c r="F189" t="s">
        <v>115</v>
      </c>
      <c r="G189" t="s">
        <v>115</v>
      </c>
      <c r="H189" t="s">
        <v>115</v>
      </c>
      <c r="I189" t="s">
        <v>115</v>
      </c>
      <c r="J189">
        <v>0.126</v>
      </c>
      <c r="K189" t="s">
        <v>116</v>
      </c>
      <c r="L189" t="s">
        <v>115</v>
      </c>
      <c r="M189" t="s">
        <v>115</v>
      </c>
      <c r="N189" t="s">
        <v>115</v>
      </c>
      <c r="O189" t="s">
        <v>115</v>
      </c>
      <c r="P189" t="s">
        <v>115</v>
      </c>
      <c r="Q189" t="s">
        <v>115</v>
      </c>
      <c r="R189" t="s">
        <v>115</v>
      </c>
      <c r="S189" t="s">
        <v>115</v>
      </c>
      <c r="T189">
        <v>0.219</v>
      </c>
      <c r="U189" t="s">
        <v>116</v>
      </c>
      <c r="V189">
        <v>5.8999999999999999E-3</v>
      </c>
      <c r="W189" t="s">
        <v>116</v>
      </c>
      <c r="X189">
        <v>0</v>
      </c>
      <c r="Y189" t="s">
        <v>116</v>
      </c>
      <c r="Z189" t="s">
        <v>115</v>
      </c>
      <c r="AA189" t="s">
        <v>115</v>
      </c>
    </row>
    <row r="190" spans="1:27" x14ac:dyDescent="0.35">
      <c r="A190">
        <v>189</v>
      </c>
      <c r="B190" t="s">
        <v>7</v>
      </c>
      <c r="C190" s="1">
        <v>44858</v>
      </c>
      <c r="D190" t="s">
        <v>115</v>
      </c>
      <c r="E190" t="s">
        <v>115</v>
      </c>
      <c r="F190" t="s">
        <v>115</v>
      </c>
      <c r="G190" t="s">
        <v>115</v>
      </c>
      <c r="H190" t="s">
        <v>115</v>
      </c>
      <c r="I190" t="s">
        <v>115</v>
      </c>
      <c r="J190">
        <v>0.11</v>
      </c>
      <c r="K190" t="s">
        <v>116</v>
      </c>
      <c r="L190" t="s">
        <v>115</v>
      </c>
      <c r="M190" t="s">
        <v>115</v>
      </c>
      <c r="N190" t="s">
        <v>115</v>
      </c>
      <c r="O190" t="s">
        <v>115</v>
      </c>
      <c r="P190" t="s">
        <v>115</v>
      </c>
      <c r="Q190" t="s">
        <v>115</v>
      </c>
      <c r="R190" t="s">
        <v>115</v>
      </c>
      <c r="S190" t="s">
        <v>115</v>
      </c>
      <c r="T190">
        <v>0.15</v>
      </c>
      <c r="U190" t="s">
        <v>116</v>
      </c>
      <c r="V190">
        <v>1.6000000000000001E-3</v>
      </c>
      <c r="W190" t="s">
        <v>116</v>
      </c>
      <c r="X190">
        <v>0.6</v>
      </c>
      <c r="Y190" t="s">
        <v>116</v>
      </c>
      <c r="Z190" t="s">
        <v>115</v>
      </c>
      <c r="AA190" t="s">
        <v>115</v>
      </c>
    </row>
    <row r="191" spans="1:27" x14ac:dyDescent="0.35">
      <c r="A191">
        <v>190</v>
      </c>
      <c r="B191" t="s">
        <v>7</v>
      </c>
      <c r="C191" s="1">
        <v>45039</v>
      </c>
      <c r="D191" t="s">
        <v>115</v>
      </c>
      <c r="E191" t="s">
        <v>115</v>
      </c>
      <c r="F191" t="s">
        <v>115</v>
      </c>
      <c r="G191" t="s">
        <v>115</v>
      </c>
      <c r="H191" t="s">
        <v>115</v>
      </c>
      <c r="I191" t="s">
        <v>115</v>
      </c>
      <c r="J191">
        <v>0.15</v>
      </c>
      <c r="K191" t="s">
        <v>116</v>
      </c>
      <c r="L191" s="3" t="s">
        <v>19</v>
      </c>
      <c r="M191" t="s">
        <v>116</v>
      </c>
      <c r="N191" t="s">
        <v>115</v>
      </c>
      <c r="O191" t="s">
        <v>115</v>
      </c>
      <c r="P191">
        <v>41.2</v>
      </c>
      <c r="Q191" t="s">
        <v>117</v>
      </c>
      <c r="R191">
        <v>1.2</v>
      </c>
      <c r="S191" t="s">
        <v>118</v>
      </c>
      <c r="T191">
        <v>0.183</v>
      </c>
      <c r="U191" t="s">
        <v>116</v>
      </c>
      <c r="V191">
        <v>1.5E-3</v>
      </c>
      <c r="W191" t="s">
        <v>116</v>
      </c>
      <c r="X191">
        <v>0.3</v>
      </c>
      <c r="Y191" t="s">
        <v>116</v>
      </c>
      <c r="Z191" t="s">
        <v>115</v>
      </c>
      <c r="AA191" t="s">
        <v>115</v>
      </c>
    </row>
    <row r="192" spans="1:27" x14ac:dyDescent="0.35">
      <c r="A192">
        <v>191</v>
      </c>
      <c r="B192" t="s">
        <v>7</v>
      </c>
      <c r="C192" s="1">
        <v>45074</v>
      </c>
      <c r="D192">
        <v>766.5</v>
      </c>
      <c r="E192" t="s">
        <v>119</v>
      </c>
      <c r="F192">
        <v>12.92</v>
      </c>
      <c r="G192" t="s">
        <v>116</v>
      </c>
      <c r="H192">
        <v>100.1</v>
      </c>
      <c r="I192" t="s">
        <v>120</v>
      </c>
      <c r="J192">
        <v>0.14499999999999999</v>
      </c>
      <c r="K192" t="s">
        <v>116</v>
      </c>
      <c r="L192">
        <v>1.1999999999999999E-3</v>
      </c>
      <c r="M192" t="s">
        <v>116</v>
      </c>
      <c r="N192">
        <v>7.27</v>
      </c>
      <c r="O192" t="s">
        <v>121</v>
      </c>
      <c r="P192">
        <v>40</v>
      </c>
      <c r="Q192" t="s">
        <v>117</v>
      </c>
      <c r="R192">
        <v>4.7300000000000004</v>
      </c>
      <c r="S192" t="s">
        <v>118</v>
      </c>
      <c r="T192">
        <v>0.21299999999999999</v>
      </c>
      <c r="U192" t="s">
        <v>116</v>
      </c>
      <c r="V192">
        <v>5.1000000000000004E-3</v>
      </c>
      <c r="W192" t="s">
        <v>116</v>
      </c>
      <c r="X192">
        <v>3.1</v>
      </c>
      <c r="Y192" t="s">
        <v>116</v>
      </c>
      <c r="Z192">
        <v>1.54</v>
      </c>
      <c r="AA192" t="s">
        <v>122</v>
      </c>
    </row>
    <row r="193" spans="1:27" x14ac:dyDescent="0.35">
      <c r="A193">
        <v>192</v>
      </c>
      <c r="B193" t="s">
        <v>7</v>
      </c>
      <c r="C193" s="1">
        <v>45102</v>
      </c>
      <c r="D193">
        <v>771.2</v>
      </c>
      <c r="E193" t="s">
        <v>119</v>
      </c>
      <c r="F193">
        <v>13.46</v>
      </c>
      <c r="G193" t="s">
        <v>116</v>
      </c>
      <c r="H193">
        <v>107.8</v>
      </c>
      <c r="I193" t="s">
        <v>120</v>
      </c>
      <c r="J193">
        <v>0.109</v>
      </c>
      <c r="K193" t="s">
        <v>116</v>
      </c>
      <c r="L193">
        <v>1.1999999999999999E-3</v>
      </c>
      <c r="M193" t="s">
        <v>116</v>
      </c>
      <c r="N193">
        <v>7.33</v>
      </c>
      <c r="O193" t="s">
        <v>121</v>
      </c>
      <c r="P193">
        <v>41</v>
      </c>
      <c r="Q193" t="s">
        <v>117</v>
      </c>
      <c r="R193">
        <v>5.82</v>
      </c>
      <c r="S193" t="s">
        <v>118</v>
      </c>
      <c r="T193">
        <v>0.19500000000000001</v>
      </c>
      <c r="U193" t="s">
        <v>116</v>
      </c>
      <c r="V193">
        <v>4.0000000000000001E-3</v>
      </c>
      <c r="W193" t="s">
        <v>116</v>
      </c>
      <c r="X193">
        <v>2.7</v>
      </c>
      <c r="Y193" t="s">
        <v>116</v>
      </c>
      <c r="Z193">
        <v>1.7</v>
      </c>
      <c r="AA193" t="s">
        <v>122</v>
      </c>
    </row>
    <row r="194" spans="1:27" x14ac:dyDescent="0.35">
      <c r="A194">
        <v>193</v>
      </c>
      <c r="B194" t="s">
        <v>7</v>
      </c>
      <c r="C194" s="1">
        <v>45137</v>
      </c>
      <c r="D194">
        <v>772.4</v>
      </c>
      <c r="E194" t="s">
        <v>119</v>
      </c>
      <c r="F194">
        <v>11.15</v>
      </c>
      <c r="G194" t="s">
        <v>116</v>
      </c>
      <c r="H194">
        <v>99.5</v>
      </c>
      <c r="I194" t="s">
        <v>120</v>
      </c>
      <c r="J194">
        <v>8.1500000000000003E-2</v>
      </c>
      <c r="K194" t="s">
        <v>116</v>
      </c>
      <c r="L194">
        <v>1.8E-3</v>
      </c>
      <c r="M194" t="s">
        <v>116</v>
      </c>
      <c r="N194">
        <v>7.6</v>
      </c>
      <c r="O194" t="s">
        <v>121</v>
      </c>
      <c r="P194">
        <v>47</v>
      </c>
      <c r="Q194" t="s">
        <v>117</v>
      </c>
      <c r="R194">
        <v>10.27</v>
      </c>
      <c r="S194" t="s">
        <v>118</v>
      </c>
      <c r="T194">
        <v>0.14000000000000001</v>
      </c>
      <c r="U194" t="s">
        <v>116</v>
      </c>
      <c r="V194">
        <v>3.5999999999999999E-3</v>
      </c>
      <c r="W194" t="s">
        <v>116</v>
      </c>
      <c r="X194">
        <v>1.6</v>
      </c>
      <c r="Y194" t="s">
        <v>116</v>
      </c>
      <c r="Z194">
        <v>1.57</v>
      </c>
      <c r="AA194" t="s">
        <v>122</v>
      </c>
    </row>
    <row r="195" spans="1:27" x14ac:dyDescent="0.35">
      <c r="A195">
        <v>194</v>
      </c>
      <c r="B195" t="s">
        <v>7</v>
      </c>
      <c r="C195" s="1">
        <v>45166</v>
      </c>
      <c r="D195">
        <v>774.1</v>
      </c>
      <c r="E195" t="s">
        <v>119</v>
      </c>
      <c r="F195">
        <v>11.6</v>
      </c>
      <c r="G195" t="s">
        <v>116</v>
      </c>
      <c r="H195">
        <v>102.5</v>
      </c>
      <c r="I195" t="s">
        <v>120</v>
      </c>
      <c r="J195">
        <v>0.13900000000000001</v>
      </c>
      <c r="K195" t="s">
        <v>116</v>
      </c>
      <c r="L195">
        <v>1.9E-3</v>
      </c>
      <c r="M195" t="s">
        <v>116</v>
      </c>
      <c r="N195">
        <v>7.38</v>
      </c>
      <c r="O195" t="s">
        <v>121</v>
      </c>
      <c r="P195">
        <v>61</v>
      </c>
      <c r="Q195" t="s">
        <v>117</v>
      </c>
      <c r="R195">
        <v>9.92</v>
      </c>
      <c r="S195" t="s">
        <v>118</v>
      </c>
      <c r="T195">
        <v>0.19</v>
      </c>
      <c r="U195" t="s">
        <v>116</v>
      </c>
      <c r="V195">
        <v>2.8E-3</v>
      </c>
      <c r="W195" t="s">
        <v>116</v>
      </c>
      <c r="X195">
        <v>0.7</v>
      </c>
      <c r="Y195" t="s">
        <v>116</v>
      </c>
      <c r="Z195">
        <v>0.67</v>
      </c>
      <c r="AA195" t="s">
        <v>122</v>
      </c>
    </row>
    <row r="196" spans="1:27" x14ac:dyDescent="0.35">
      <c r="A196">
        <v>195</v>
      </c>
      <c r="B196" t="s">
        <v>7</v>
      </c>
      <c r="C196" s="1">
        <v>45194</v>
      </c>
      <c r="D196">
        <v>771.6</v>
      </c>
      <c r="E196" t="s">
        <v>119</v>
      </c>
      <c r="F196">
        <v>12.55</v>
      </c>
      <c r="G196" t="s">
        <v>116</v>
      </c>
      <c r="H196">
        <v>104.1</v>
      </c>
      <c r="I196" t="s">
        <v>120</v>
      </c>
      <c r="J196">
        <v>0.157</v>
      </c>
      <c r="K196" t="s">
        <v>116</v>
      </c>
      <c r="L196">
        <v>2.8E-3</v>
      </c>
      <c r="M196" t="s">
        <v>116</v>
      </c>
      <c r="N196">
        <v>7.6</v>
      </c>
      <c r="O196" t="s">
        <v>121</v>
      </c>
      <c r="P196">
        <v>66</v>
      </c>
      <c r="Q196" t="s">
        <v>117</v>
      </c>
      <c r="R196">
        <v>7.25</v>
      </c>
      <c r="S196" t="s">
        <v>118</v>
      </c>
      <c r="T196">
        <v>0.27900000000000003</v>
      </c>
      <c r="U196" t="s">
        <v>116</v>
      </c>
      <c r="V196">
        <v>1.4200000000000001E-2</v>
      </c>
      <c r="W196" t="s">
        <v>116</v>
      </c>
      <c r="X196">
        <v>3.5</v>
      </c>
      <c r="Y196" t="s">
        <v>116</v>
      </c>
      <c r="Z196">
        <v>0.65</v>
      </c>
      <c r="AA196" t="s">
        <v>122</v>
      </c>
    </row>
    <row r="197" spans="1:27" x14ac:dyDescent="0.35">
      <c r="A197">
        <v>196</v>
      </c>
      <c r="B197" t="s">
        <v>7</v>
      </c>
      <c r="C197" s="1">
        <v>45236</v>
      </c>
      <c r="D197">
        <v>761.8</v>
      </c>
      <c r="E197" t="s">
        <v>119</v>
      </c>
      <c r="F197">
        <v>13.79</v>
      </c>
      <c r="G197" t="s">
        <v>116</v>
      </c>
      <c r="H197">
        <v>101.8</v>
      </c>
      <c r="I197" t="s">
        <v>120</v>
      </c>
      <c r="J197">
        <v>0.152</v>
      </c>
      <c r="K197" t="s">
        <v>116</v>
      </c>
      <c r="L197">
        <v>1E-3</v>
      </c>
      <c r="M197" t="s">
        <v>116</v>
      </c>
      <c r="N197">
        <v>7.71</v>
      </c>
      <c r="O197" t="s">
        <v>121</v>
      </c>
      <c r="P197">
        <v>60</v>
      </c>
      <c r="Q197" t="s">
        <v>117</v>
      </c>
      <c r="R197">
        <v>2.76</v>
      </c>
      <c r="S197" t="s">
        <v>118</v>
      </c>
      <c r="T197">
        <v>0.224</v>
      </c>
      <c r="U197" t="s">
        <v>116</v>
      </c>
      <c r="V197">
        <v>7.1000000000000004E-3</v>
      </c>
      <c r="W197" t="s">
        <v>116</v>
      </c>
      <c r="X197">
        <v>0.5</v>
      </c>
      <c r="Y197" t="s">
        <v>116</v>
      </c>
      <c r="Z197">
        <v>0.82</v>
      </c>
      <c r="AA197" t="s">
        <v>122</v>
      </c>
    </row>
    <row r="198" spans="1:27" x14ac:dyDescent="0.35">
      <c r="A198">
        <v>197</v>
      </c>
      <c r="B198" t="s">
        <v>7</v>
      </c>
      <c r="C198" s="1">
        <v>45411</v>
      </c>
      <c r="D198">
        <v>712.4</v>
      </c>
      <c r="E198" t="s">
        <v>119</v>
      </c>
      <c r="F198">
        <v>12.17</v>
      </c>
      <c r="G198" t="s">
        <v>116</v>
      </c>
      <c r="H198">
        <v>94.6</v>
      </c>
      <c r="I198" t="s">
        <v>120</v>
      </c>
      <c r="J198">
        <v>0.111</v>
      </c>
      <c r="K198" t="s">
        <v>116</v>
      </c>
      <c r="L198">
        <v>1E-3</v>
      </c>
      <c r="M198" t="s">
        <v>116</v>
      </c>
      <c r="N198">
        <v>7.77</v>
      </c>
      <c r="O198" t="s">
        <v>121</v>
      </c>
      <c r="P198">
        <v>65</v>
      </c>
      <c r="Q198" t="s">
        <v>117</v>
      </c>
      <c r="R198">
        <v>4.6399999999999997</v>
      </c>
      <c r="S198" t="s">
        <v>118</v>
      </c>
      <c r="T198">
        <v>0.189</v>
      </c>
      <c r="U198" t="s">
        <v>116</v>
      </c>
      <c r="V198">
        <v>2.8999999999999998E-3</v>
      </c>
      <c r="W198" t="s">
        <v>116</v>
      </c>
      <c r="X198">
        <v>0.7</v>
      </c>
      <c r="Y198" t="s">
        <v>116</v>
      </c>
      <c r="Z198">
        <v>0.42</v>
      </c>
      <c r="AA198" t="s">
        <v>122</v>
      </c>
    </row>
    <row r="199" spans="1:27" x14ac:dyDescent="0.35">
      <c r="A199">
        <v>198</v>
      </c>
      <c r="B199" t="s">
        <v>7</v>
      </c>
      <c r="C199" s="1">
        <v>45439</v>
      </c>
      <c r="D199">
        <v>720.5</v>
      </c>
      <c r="E199" t="s">
        <v>119</v>
      </c>
      <c r="F199">
        <v>13.3</v>
      </c>
      <c r="G199" t="s">
        <v>116</v>
      </c>
      <c r="H199">
        <v>102.3</v>
      </c>
      <c r="I199" t="s">
        <v>120</v>
      </c>
      <c r="J199">
        <v>8.72E-2</v>
      </c>
      <c r="K199" t="s">
        <v>116</v>
      </c>
      <c r="L199">
        <v>1.1000000000000001E-3</v>
      </c>
      <c r="M199" t="s">
        <v>116</v>
      </c>
      <c r="N199">
        <v>7.51</v>
      </c>
      <c r="O199" t="s">
        <v>121</v>
      </c>
      <c r="P199">
        <v>57</v>
      </c>
      <c r="Q199" t="s">
        <v>117</v>
      </c>
      <c r="R199">
        <v>4.0199999999999996</v>
      </c>
      <c r="S199" t="s">
        <v>118</v>
      </c>
      <c r="T199">
        <v>0.17199999999999999</v>
      </c>
      <c r="U199" t="s">
        <v>116</v>
      </c>
      <c r="V199">
        <v>4.0000000000000001E-3</v>
      </c>
      <c r="W199" t="s">
        <v>116</v>
      </c>
      <c r="X199">
        <v>0.8</v>
      </c>
      <c r="Y199" t="s">
        <v>116</v>
      </c>
      <c r="Z199">
        <v>1.02</v>
      </c>
      <c r="AA199" t="s">
        <v>122</v>
      </c>
    </row>
    <row r="200" spans="1:27" x14ac:dyDescent="0.35">
      <c r="A200">
        <v>199</v>
      </c>
      <c r="B200" t="s">
        <v>7</v>
      </c>
      <c r="C200" s="1">
        <v>45467</v>
      </c>
      <c r="D200">
        <v>717.2</v>
      </c>
      <c r="E200" t="s">
        <v>119</v>
      </c>
      <c r="F200">
        <v>12.02</v>
      </c>
      <c r="G200" t="s">
        <v>116</v>
      </c>
      <c r="H200">
        <v>101.3</v>
      </c>
      <c r="I200" t="s">
        <v>120</v>
      </c>
      <c r="J200">
        <v>0.14299999999999999</v>
      </c>
      <c r="K200" t="s">
        <v>116</v>
      </c>
      <c r="L200">
        <v>1.1000000000000001E-3</v>
      </c>
      <c r="M200" t="s">
        <v>116</v>
      </c>
      <c r="N200">
        <v>6.82</v>
      </c>
      <c r="O200" t="s">
        <v>121</v>
      </c>
      <c r="P200">
        <v>35</v>
      </c>
      <c r="Q200" t="s">
        <v>117</v>
      </c>
      <c r="R200">
        <v>7.12</v>
      </c>
      <c r="S200" t="s">
        <v>118</v>
      </c>
      <c r="T200">
        <v>0.216</v>
      </c>
      <c r="U200" t="s">
        <v>116</v>
      </c>
      <c r="V200">
        <v>6.7000000000000002E-3</v>
      </c>
      <c r="W200" t="s">
        <v>116</v>
      </c>
      <c r="X200">
        <v>6.8</v>
      </c>
      <c r="Y200" t="s">
        <v>116</v>
      </c>
      <c r="Z200">
        <v>3.34</v>
      </c>
      <c r="AA200" t="s">
        <v>122</v>
      </c>
    </row>
    <row r="201" spans="1:27" x14ac:dyDescent="0.35">
      <c r="A201">
        <v>200</v>
      </c>
      <c r="B201" t="s">
        <v>7</v>
      </c>
      <c r="C201" s="1">
        <v>45501</v>
      </c>
      <c r="D201">
        <v>716.6</v>
      </c>
      <c r="E201" t="s">
        <v>119</v>
      </c>
      <c r="F201">
        <v>11.54</v>
      </c>
      <c r="G201" t="s">
        <v>116</v>
      </c>
      <c r="H201">
        <v>100.6</v>
      </c>
      <c r="I201" t="s">
        <v>120</v>
      </c>
      <c r="J201">
        <v>0.10299999999999999</v>
      </c>
      <c r="K201" t="s">
        <v>116</v>
      </c>
      <c r="L201" s="3" t="s">
        <v>20</v>
      </c>
      <c r="M201" t="s">
        <v>116</v>
      </c>
      <c r="N201">
        <v>7.44</v>
      </c>
      <c r="O201" t="s">
        <v>121</v>
      </c>
      <c r="P201">
        <v>47</v>
      </c>
      <c r="Q201" t="s">
        <v>117</v>
      </c>
      <c r="R201">
        <v>9.35</v>
      </c>
      <c r="S201" t="s">
        <v>118</v>
      </c>
      <c r="T201">
        <v>0.157</v>
      </c>
      <c r="U201" t="s">
        <v>116</v>
      </c>
      <c r="V201">
        <v>2.3999999999999998E-3</v>
      </c>
      <c r="W201" t="s">
        <v>116</v>
      </c>
      <c r="X201">
        <v>1</v>
      </c>
      <c r="Y201" t="s">
        <v>116</v>
      </c>
      <c r="Z201">
        <v>0.9</v>
      </c>
      <c r="AA201" t="s">
        <v>122</v>
      </c>
    </row>
    <row r="202" spans="1:27" x14ac:dyDescent="0.35">
      <c r="A202">
        <v>201</v>
      </c>
      <c r="B202" t="s">
        <v>7</v>
      </c>
      <c r="C202" s="1">
        <v>45530</v>
      </c>
      <c r="D202">
        <v>723.2</v>
      </c>
      <c r="E202" t="s">
        <v>119</v>
      </c>
      <c r="F202">
        <v>11.54</v>
      </c>
      <c r="G202" t="s">
        <v>116</v>
      </c>
      <c r="H202">
        <v>100.2</v>
      </c>
      <c r="I202" t="s">
        <v>120</v>
      </c>
      <c r="J202">
        <v>0.14399999999999999</v>
      </c>
      <c r="K202" t="s">
        <v>116</v>
      </c>
      <c r="L202">
        <v>2.5999999999999999E-3</v>
      </c>
      <c r="M202" t="s">
        <v>116</v>
      </c>
      <c r="N202">
        <v>7.54</v>
      </c>
      <c r="O202" t="s">
        <v>121</v>
      </c>
      <c r="P202">
        <v>61</v>
      </c>
      <c r="Q202" t="s">
        <v>117</v>
      </c>
      <c r="R202">
        <v>9.1199999999999992</v>
      </c>
      <c r="S202" t="s">
        <v>118</v>
      </c>
      <c r="T202">
        <v>0.26500000000000001</v>
      </c>
      <c r="U202" t="s">
        <v>116</v>
      </c>
      <c r="V202">
        <v>7.4999999999999997E-3</v>
      </c>
      <c r="W202" t="s">
        <v>116</v>
      </c>
      <c r="X202">
        <v>2</v>
      </c>
      <c r="Y202" t="s">
        <v>116</v>
      </c>
      <c r="Z202">
        <v>2.2599999999999998</v>
      </c>
      <c r="AA202" t="s">
        <v>122</v>
      </c>
    </row>
    <row r="203" spans="1:27" x14ac:dyDescent="0.35">
      <c r="A203">
        <v>202</v>
      </c>
      <c r="B203" t="s">
        <v>7</v>
      </c>
      <c r="C203" s="1">
        <v>45564</v>
      </c>
      <c r="D203">
        <v>716.5</v>
      </c>
      <c r="E203" t="s">
        <v>119</v>
      </c>
      <c r="F203">
        <v>11.04</v>
      </c>
      <c r="G203" t="s">
        <v>116</v>
      </c>
      <c r="H203">
        <v>95.7</v>
      </c>
      <c r="I203" t="s">
        <v>120</v>
      </c>
      <c r="J203">
        <v>0.13600000000000001</v>
      </c>
      <c r="K203" t="s">
        <v>116</v>
      </c>
      <c r="L203">
        <v>1E-3</v>
      </c>
      <c r="M203" t="s">
        <v>116</v>
      </c>
      <c r="N203">
        <v>7.74</v>
      </c>
      <c r="O203" t="s">
        <v>121</v>
      </c>
      <c r="P203">
        <v>87</v>
      </c>
      <c r="Q203" t="s">
        <v>117</v>
      </c>
      <c r="R203">
        <v>8.94</v>
      </c>
      <c r="S203" t="s">
        <v>118</v>
      </c>
      <c r="T203">
        <v>0.13400000000000001</v>
      </c>
      <c r="U203" t="s">
        <v>116</v>
      </c>
      <c r="V203">
        <v>3.2000000000000002E-3</v>
      </c>
      <c r="W203" t="s">
        <v>116</v>
      </c>
      <c r="X203">
        <v>0.2</v>
      </c>
      <c r="Y203" t="s">
        <v>116</v>
      </c>
      <c r="Z203">
        <v>0.41</v>
      </c>
      <c r="AA203" t="s">
        <v>122</v>
      </c>
    </row>
    <row r="204" spans="1:27" x14ac:dyDescent="0.35">
      <c r="A204">
        <v>203</v>
      </c>
      <c r="B204" t="s">
        <v>7</v>
      </c>
      <c r="C204" s="1">
        <v>45592</v>
      </c>
      <c r="D204">
        <v>701</v>
      </c>
      <c r="E204" t="s">
        <v>119</v>
      </c>
      <c r="F204">
        <v>13.17</v>
      </c>
      <c r="G204" t="s">
        <v>116</v>
      </c>
      <c r="H204">
        <v>97.7</v>
      </c>
      <c r="I204" t="s">
        <v>120</v>
      </c>
      <c r="J204">
        <v>0.11</v>
      </c>
      <c r="K204" t="s">
        <v>116</v>
      </c>
      <c r="L204">
        <v>0</v>
      </c>
      <c r="M204" t="s">
        <v>116</v>
      </c>
      <c r="N204">
        <v>7.65</v>
      </c>
      <c r="O204" t="s">
        <v>121</v>
      </c>
      <c r="P204">
        <v>58</v>
      </c>
      <c r="Q204" t="s">
        <v>117</v>
      </c>
      <c r="R204">
        <v>2.89</v>
      </c>
      <c r="S204" t="s">
        <v>118</v>
      </c>
      <c r="T204">
        <v>0.188</v>
      </c>
      <c r="U204" t="s">
        <v>116</v>
      </c>
      <c r="V204">
        <v>3.3E-3</v>
      </c>
      <c r="W204" t="s">
        <v>116</v>
      </c>
      <c r="X204">
        <v>0.4</v>
      </c>
      <c r="Y204" t="s">
        <v>116</v>
      </c>
      <c r="Z204">
        <v>0.22</v>
      </c>
      <c r="AA204" t="s">
        <v>122</v>
      </c>
    </row>
    <row r="205" spans="1:27" x14ac:dyDescent="0.35">
      <c r="A205">
        <v>204</v>
      </c>
      <c r="B205" t="s">
        <v>6</v>
      </c>
      <c r="C205" s="1">
        <v>45039</v>
      </c>
      <c r="D205" t="s">
        <v>115</v>
      </c>
      <c r="E205" t="s">
        <v>115</v>
      </c>
      <c r="F205" t="s">
        <v>115</v>
      </c>
      <c r="G205" t="s">
        <v>115</v>
      </c>
      <c r="H205" t="s">
        <v>115</v>
      </c>
      <c r="I205" t="s">
        <v>115</v>
      </c>
      <c r="J205">
        <v>0.14599999999999999</v>
      </c>
      <c r="K205" t="s">
        <v>116</v>
      </c>
      <c r="L205" s="3" t="s">
        <v>19</v>
      </c>
      <c r="M205" t="s">
        <v>116</v>
      </c>
      <c r="N205" t="s">
        <v>115</v>
      </c>
      <c r="O205" t="s">
        <v>115</v>
      </c>
      <c r="P205">
        <v>34.9</v>
      </c>
      <c r="Q205" t="s">
        <v>117</v>
      </c>
      <c r="R205">
        <v>1.4</v>
      </c>
      <c r="S205" t="s">
        <v>118</v>
      </c>
      <c r="T205">
        <v>0.17799999999999999</v>
      </c>
      <c r="U205" t="s">
        <v>116</v>
      </c>
      <c r="V205">
        <v>2E-3</v>
      </c>
      <c r="W205" t="s">
        <v>116</v>
      </c>
      <c r="X205">
        <v>0.4</v>
      </c>
      <c r="Y205" t="s">
        <v>116</v>
      </c>
      <c r="Z205" t="s">
        <v>115</v>
      </c>
      <c r="AA205" t="s">
        <v>115</v>
      </c>
    </row>
    <row r="206" spans="1:27" x14ac:dyDescent="0.35">
      <c r="A206">
        <v>205</v>
      </c>
      <c r="B206" t="s">
        <v>6</v>
      </c>
      <c r="C206" s="1">
        <v>45074</v>
      </c>
      <c r="D206">
        <v>751</v>
      </c>
      <c r="E206" t="s">
        <v>119</v>
      </c>
      <c r="F206">
        <v>12.7</v>
      </c>
      <c r="G206" t="s">
        <v>116</v>
      </c>
      <c r="H206">
        <v>98.8</v>
      </c>
      <c r="I206" t="s">
        <v>120</v>
      </c>
      <c r="J206">
        <v>0.14199999999999999</v>
      </c>
      <c r="K206" t="s">
        <v>116</v>
      </c>
      <c r="L206">
        <v>1.5E-3</v>
      </c>
      <c r="M206" t="s">
        <v>116</v>
      </c>
      <c r="N206">
        <v>7.25</v>
      </c>
      <c r="O206" t="s">
        <v>121</v>
      </c>
      <c r="P206">
        <v>34</v>
      </c>
      <c r="Q206" t="s">
        <v>117</v>
      </c>
      <c r="R206">
        <v>4.72</v>
      </c>
      <c r="S206" t="s">
        <v>118</v>
      </c>
      <c r="T206">
        <v>0.215</v>
      </c>
      <c r="U206" t="s">
        <v>116</v>
      </c>
      <c r="V206">
        <v>4.8999999999999998E-3</v>
      </c>
      <c r="W206" t="s">
        <v>116</v>
      </c>
      <c r="X206">
        <v>2.6</v>
      </c>
      <c r="Y206" t="s">
        <v>116</v>
      </c>
      <c r="Z206">
        <v>0.94</v>
      </c>
      <c r="AA206" t="s">
        <v>122</v>
      </c>
    </row>
    <row r="207" spans="1:27" x14ac:dyDescent="0.35">
      <c r="A207">
        <v>206</v>
      </c>
      <c r="B207" t="s">
        <v>6</v>
      </c>
      <c r="C207" s="1">
        <v>45102</v>
      </c>
      <c r="D207">
        <v>756</v>
      </c>
      <c r="E207" t="s">
        <v>119</v>
      </c>
      <c r="F207">
        <v>13.44</v>
      </c>
      <c r="G207" t="s">
        <v>116</v>
      </c>
      <c r="H207">
        <v>109.3</v>
      </c>
      <c r="I207" t="s">
        <v>120</v>
      </c>
      <c r="J207">
        <v>0.11</v>
      </c>
      <c r="K207" t="s">
        <v>116</v>
      </c>
      <c r="L207">
        <v>1.1999999999999999E-3</v>
      </c>
      <c r="M207" t="s">
        <v>116</v>
      </c>
      <c r="N207">
        <v>7.14</v>
      </c>
      <c r="O207" t="s">
        <v>121</v>
      </c>
      <c r="P207">
        <v>37</v>
      </c>
      <c r="Q207" t="s">
        <v>117</v>
      </c>
      <c r="R207">
        <v>5.77</v>
      </c>
      <c r="S207" t="s">
        <v>118</v>
      </c>
      <c r="T207">
        <v>0.19500000000000001</v>
      </c>
      <c r="U207" t="s">
        <v>116</v>
      </c>
      <c r="V207">
        <v>4.1000000000000003E-3</v>
      </c>
      <c r="W207" t="s">
        <v>116</v>
      </c>
      <c r="X207">
        <v>2.2000000000000002</v>
      </c>
      <c r="Y207" t="s">
        <v>116</v>
      </c>
      <c r="Z207">
        <v>2.2999999999999998</v>
      </c>
      <c r="AA207" t="s">
        <v>122</v>
      </c>
    </row>
    <row r="208" spans="1:27" x14ac:dyDescent="0.35">
      <c r="A208">
        <v>207</v>
      </c>
      <c r="B208" t="s">
        <v>6</v>
      </c>
      <c r="C208" s="1">
        <v>45137</v>
      </c>
      <c r="D208">
        <v>757.3</v>
      </c>
      <c r="E208" t="s">
        <v>119</v>
      </c>
      <c r="F208">
        <v>11.24</v>
      </c>
      <c r="G208" t="s">
        <v>116</v>
      </c>
      <c r="H208">
        <v>98.3</v>
      </c>
      <c r="I208" t="s">
        <v>120</v>
      </c>
      <c r="J208">
        <v>8.0100000000000005E-2</v>
      </c>
      <c r="K208" t="s">
        <v>116</v>
      </c>
      <c r="L208" s="3" t="s">
        <v>19</v>
      </c>
      <c r="M208" t="s">
        <v>116</v>
      </c>
      <c r="N208">
        <v>7.41</v>
      </c>
      <c r="O208" t="s">
        <v>121</v>
      </c>
      <c r="P208">
        <v>41</v>
      </c>
      <c r="Q208" t="s">
        <v>117</v>
      </c>
      <c r="R208">
        <v>9.4600000000000009</v>
      </c>
      <c r="S208" t="s">
        <v>118</v>
      </c>
      <c r="T208">
        <v>0.129</v>
      </c>
      <c r="U208" t="s">
        <v>116</v>
      </c>
      <c r="V208">
        <v>3.0000000000000001E-3</v>
      </c>
      <c r="W208" t="s">
        <v>116</v>
      </c>
      <c r="X208">
        <v>1.8</v>
      </c>
      <c r="Y208" t="s">
        <v>116</v>
      </c>
      <c r="Z208">
        <v>2.31</v>
      </c>
      <c r="AA208" t="s">
        <v>122</v>
      </c>
    </row>
    <row r="209" spans="1:27" x14ac:dyDescent="0.35">
      <c r="A209">
        <v>208</v>
      </c>
      <c r="B209" t="s">
        <v>6</v>
      </c>
      <c r="C209" s="1">
        <v>45166</v>
      </c>
      <c r="D209">
        <v>759</v>
      </c>
      <c r="E209" t="s">
        <v>119</v>
      </c>
      <c r="F209">
        <v>12.06</v>
      </c>
      <c r="G209" t="s">
        <v>116</v>
      </c>
      <c r="H209">
        <v>103.5</v>
      </c>
      <c r="I209" t="s">
        <v>120</v>
      </c>
      <c r="J209">
        <v>0.14799999999999999</v>
      </c>
      <c r="K209" t="s">
        <v>116</v>
      </c>
      <c r="L209">
        <v>1.1999999999999999E-3</v>
      </c>
      <c r="M209" t="s">
        <v>116</v>
      </c>
      <c r="N209">
        <v>7.44</v>
      </c>
      <c r="O209" t="s">
        <v>121</v>
      </c>
      <c r="P209">
        <v>48</v>
      </c>
      <c r="Q209" t="s">
        <v>117</v>
      </c>
      <c r="R209">
        <v>8.4600000000000009</v>
      </c>
      <c r="S209" t="s">
        <v>118</v>
      </c>
      <c r="T209">
        <v>0.20300000000000001</v>
      </c>
      <c r="U209" t="s">
        <v>116</v>
      </c>
      <c r="V209">
        <v>4.1999999999999997E-3</v>
      </c>
      <c r="W209" t="s">
        <v>116</v>
      </c>
      <c r="X209">
        <v>1.3</v>
      </c>
      <c r="Y209" t="s">
        <v>116</v>
      </c>
      <c r="Z209">
        <v>0.93</v>
      </c>
      <c r="AA209" t="s">
        <v>122</v>
      </c>
    </row>
    <row r="210" spans="1:27" x14ac:dyDescent="0.35">
      <c r="A210">
        <v>209</v>
      </c>
      <c r="B210" t="s">
        <v>6</v>
      </c>
      <c r="C210" s="1">
        <v>45194</v>
      </c>
      <c r="D210">
        <v>756.8</v>
      </c>
      <c r="E210" t="s">
        <v>119</v>
      </c>
      <c r="F210">
        <v>13.17</v>
      </c>
      <c r="G210" t="s">
        <v>116</v>
      </c>
      <c r="H210">
        <v>105.9</v>
      </c>
      <c r="I210" t="s">
        <v>120</v>
      </c>
      <c r="J210">
        <v>0.16600000000000001</v>
      </c>
      <c r="K210" t="s">
        <v>116</v>
      </c>
      <c r="L210">
        <v>2.3999999999999998E-3</v>
      </c>
      <c r="M210" t="s">
        <v>116</v>
      </c>
      <c r="N210">
        <v>7.6</v>
      </c>
      <c r="O210" t="s">
        <v>121</v>
      </c>
      <c r="P210">
        <v>51</v>
      </c>
      <c r="Q210" t="s">
        <v>117</v>
      </c>
      <c r="R210">
        <v>5.91</v>
      </c>
      <c r="S210" t="s">
        <v>118</v>
      </c>
      <c r="T210">
        <v>0.21199999999999999</v>
      </c>
      <c r="U210" t="s">
        <v>116</v>
      </c>
      <c r="V210">
        <v>2.8E-3</v>
      </c>
      <c r="W210" t="s">
        <v>116</v>
      </c>
      <c r="X210">
        <v>1</v>
      </c>
      <c r="Y210" t="s">
        <v>116</v>
      </c>
      <c r="Z210">
        <v>0.85</v>
      </c>
      <c r="AA210" t="s">
        <v>122</v>
      </c>
    </row>
    <row r="211" spans="1:27" x14ac:dyDescent="0.35">
      <c r="A211">
        <v>210</v>
      </c>
      <c r="B211" t="s">
        <v>6</v>
      </c>
      <c r="C211" s="1">
        <v>45236</v>
      </c>
      <c r="D211">
        <v>746.5</v>
      </c>
      <c r="E211" t="s">
        <v>119</v>
      </c>
      <c r="F211">
        <v>13.57</v>
      </c>
      <c r="G211" t="s">
        <v>116</v>
      </c>
      <c r="H211">
        <v>99.1</v>
      </c>
      <c r="I211" t="s">
        <v>120</v>
      </c>
      <c r="J211">
        <v>0.153</v>
      </c>
      <c r="K211" t="s">
        <v>116</v>
      </c>
      <c r="L211">
        <v>2.8999999999999998E-3</v>
      </c>
      <c r="M211" t="s">
        <v>116</v>
      </c>
      <c r="N211">
        <v>7.64</v>
      </c>
      <c r="O211" t="s">
        <v>121</v>
      </c>
      <c r="P211">
        <v>54</v>
      </c>
      <c r="Q211" t="s">
        <v>117</v>
      </c>
      <c r="R211">
        <v>2.33</v>
      </c>
      <c r="S211" t="s">
        <v>118</v>
      </c>
      <c r="T211">
        <v>0.20499999999999999</v>
      </c>
      <c r="U211" t="s">
        <v>116</v>
      </c>
      <c r="V211">
        <v>2.8999999999999998E-3</v>
      </c>
      <c r="W211" t="s">
        <v>116</v>
      </c>
      <c r="X211">
        <v>0.6</v>
      </c>
      <c r="Y211" t="s">
        <v>116</v>
      </c>
      <c r="Z211">
        <v>0.44</v>
      </c>
      <c r="AA211" t="s">
        <v>122</v>
      </c>
    </row>
    <row r="212" spans="1:27" x14ac:dyDescent="0.35">
      <c r="A212">
        <v>211</v>
      </c>
      <c r="B212" t="s">
        <v>6</v>
      </c>
      <c r="C212" s="1">
        <v>45411</v>
      </c>
      <c r="D212">
        <v>696.8</v>
      </c>
      <c r="E212" t="s">
        <v>119</v>
      </c>
      <c r="F212">
        <v>12.21</v>
      </c>
      <c r="G212" t="s">
        <v>116</v>
      </c>
      <c r="H212">
        <v>94.7</v>
      </c>
      <c r="I212" t="s">
        <v>120</v>
      </c>
      <c r="J212">
        <v>0.115</v>
      </c>
      <c r="K212" t="s">
        <v>116</v>
      </c>
      <c r="L212">
        <v>1.2999999999999999E-3</v>
      </c>
      <c r="M212" t="s">
        <v>116</v>
      </c>
      <c r="N212">
        <v>7.68</v>
      </c>
      <c r="O212" t="s">
        <v>121</v>
      </c>
      <c r="P212">
        <v>56</v>
      </c>
      <c r="Q212" t="s">
        <v>117</v>
      </c>
      <c r="R212">
        <v>4.5199999999999996</v>
      </c>
      <c r="S212" t="s">
        <v>118</v>
      </c>
      <c r="T212">
        <v>0.16800000000000001</v>
      </c>
      <c r="U212" t="s">
        <v>116</v>
      </c>
      <c r="V212">
        <v>4.3E-3</v>
      </c>
      <c r="W212" t="s">
        <v>116</v>
      </c>
      <c r="X212">
        <v>1.4</v>
      </c>
      <c r="Y212" t="s">
        <v>116</v>
      </c>
      <c r="Z212">
        <v>0.51</v>
      </c>
      <c r="AA212" t="s">
        <v>122</v>
      </c>
    </row>
    <row r="213" spans="1:27" x14ac:dyDescent="0.35">
      <c r="A213">
        <v>212</v>
      </c>
      <c r="B213" t="s">
        <v>6</v>
      </c>
      <c r="C213" s="1">
        <v>45439</v>
      </c>
      <c r="D213">
        <v>705</v>
      </c>
      <c r="E213" t="s">
        <v>119</v>
      </c>
      <c r="F213">
        <v>13.41</v>
      </c>
      <c r="G213" t="s">
        <v>116</v>
      </c>
      <c r="H213">
        <v>103</v>
      </c>
      <c r="I213" t="s">
        <v>120</v>
      </c>
      <c r="J213">
        <v>8.5000000000000006E-2</v>
      </c>
      <c r="K213" t="s">
        <v>116</v>
      </c>
      <c r="L213">
        <v>1.1999999999999999E-3</v>
      </c>
      <c r="M213" t="s">
        <v>116</v>
      </c>
      <c r="N213">
        <v>7.47</v>
      </c>
      <c r="O213" t="s">
        <v>121</v>
      </c>
      <c r="P213">
        <v>48</v>
      </c>
      <c r="Q213" t="s">
        <v>117</v>
      </c>
      <c r="R213">
        <v>3.53</v>
      </c>
      <c r="S213" t="s">
        <v>118</v>
      </c>
      <c r="T213">
        <v>0.157</v>
      </c>
      <c r="U213" t="s">
        <v>116</v>
      </c>
      <c r="V213">
        <v>3.5000000000000001E-3</v>
      </c>
      <c r="W213" t="s">
        <v>116</v>
      </c>
      <c r="X213">
        <v>2.1</v>
      </c>
      <c r="Y213" t="s">
        <v>116</v>
      </c>
      <c r="Z213">
        <v>0.89</v>
      </c>
      <c r="AA213" t="s">
        <v>122</v>
      </c>
    </row>
    <row r="214" spans="1:27" x14ac:dyDescent="0.35">
      <c r="A214">
        <v>213</v>
      </c>
      <c r="B214" t="s">
        <v>6</v>
      </c>
      <c r="C214" s="1">
        <v>45467</v>
      </c>
      <c r="D214">
        <v>702</v>
      </c>
      <c r="E214" t="s">
        <v>119</v>
      </c>
      <c r="F214">
        <v>12.3</v>
      </c>
      <c r="G214" t="s">
        <v>116</v>
      </c>
      <c r="H214">
        <v>100.8</v>
      </c>
      <c r="I214" t="s">
        <v>120</v>
      </c>
      <c r="J214">
        <v>0.14199999999999999</v>
      </c>
      <c r="K214" t="s">
        <v>116</v>
      </c>
      <c r="L214">
        <v>1.1999999999999999E-3</v>
      </c>
      <c r="M214" t="s">
        <v>116</v>
      </c>
      <c r="N214">
        <v>6.93</v>
      </c>
      <c r="O214" t="s">
        <v>121</v>
      </c>
      <c r="P214">
        <v>32</v>
      </c>
      <c r="Q214" t="s">
        <v>117</v>
      </c>
      <c r="R214">
        <v>6.73</v>
      </c>
      <c r="S214" t="s">
        <v>118</v>
      </c>
      <c r="T214">
        <v>0.21099999999999999</v>
      </c>
      <c r="U214" t="s">
        <v>116</v>
      </c>
      <c r="V214">
        <v>5.5999999999999999E-3</v>
      </c>
      <c r="W214" t="s">
        <v>116</v>
      </c>
      <c r="X214">
        <v>7.2</v>
      </c>
      <c r="Y214" t="s">
        <v>116</v>
      </c>
      <c r="Z214">
        <v>3.97</v>
      </c>
      <c r="AA214" t="s">
        <v>122</v>
      </c>
    </row>
    <row r="215" spans="1:27" x14ac:dyDescent="0.35">
      <c r="A215">
        <v>214</v>
      </c>
      <c r="B215" t="s">
        <v>6</v>
      </c>
      <c r="C215" s="1">
        <v>45501</v>
      </c>
      <c r="D215">
        <v>702.1</v>
      </c>
      <c r="E215" t="s">
        <v>119</v>
      </c>
      <c r="F215">
        <v>11.85</v>
      </c>
      <c r="G215" t="s">
        <v>116</v>
      </c>
      <c r="H215">
        <v>101.2</v>
      </c>
      <c r="I215" t="s">
        <v>120</v>
      </c>
      <c r="J215">
        <v>0.105</v>
      </c>
      <c r="K215" t="s">
        <v>116</v>
      </c>
      <c r="L215">
        <v>0</v>
      </c>
      <c r="M215" t="s">
        <v>116</v>
      </c>
      <c r="N215">
        <v>7.41</v>
      </c>
      <c r="O215" t="s">
        <v>121</v>
      </c>
      <c r="P215">
        <v>40</v>
      </c>
      <c r="Q215" t="s">
        <v>117</v>
      </c>
      <c r="R215">
        <v>8.39</v>
      </c>
      <c r="S215" t="s">
        <v>118</v>
      </c>
      <c r="T215">
        <v>0.161</v>
      </c>
      <c r="U215" t="s">
        <v>116</v>
      </c>
      <c r="V215">
        <v>3.0999999999999999E-3</v>
      </c>
      <c r="W215" t="s">
        <v>116</v>
      </c>
      <c r="X215">
        <v>1.2</v>
      </c>
      <c r="Y215" t="s">
        <v>116</v>
      </c>
      <c r="Z215">
        <v>0.61</v>
      </c>
      <c r="AA215" t="s">
        <v>122</v>
      </c>
    </row>
    <row r="216" spans="1:27" x14ac:dyDescent="0.35">
      <c r="A216">
        <v>215</v>
      </c>
      <c r="B216" t="s">
        <v>6</v>
      </c>
      <c r="C216" s="1">
        <v>45530</v>
      </c>
      <c r="D216">
        <v>707</v>
      </c>
      <c r="E216" t="s">
        <v>119</v>
      </c>
      <c r="F216">
        <v>11.72</v>
      </c>
      <c r="G216" t="s">
        <v>116</v>
      </c>
      <c r="H216">
        <v>100.4</v>
      </c>
      <c r="I216" t="s">
        <v>120</v>
      </c>
      <c r="J216">
        <v>0.12</v>
      </c>
      <c r="K216" t="s">
        <v>116</v>
      </c>
      <c r="L216">
        <v>1.2999999999999999E-3</v>
      </c>
      <c r="M216" t="s">
        <v>116</v>
      </c>
      <c r="N216">
        <v>7.48</v>
      </c>
      <c r="O216" t="s">
        <v>121</v>
      </c>
      <c r="P216">
        <v>49</v>
      </c>
      <c r="Q216" t="s">
        <v>117</v>
      </c>
      <c r="R216">
        <v>8.52</v>
      </c>
      <c r="S216" t="s">
        <v>118</v>
      </c>
      <c r="T216">
        <v>0.17799999999999999</v>
      </c>
      <c r="U216" t="s">
        <v>116</v>
      </c>
      <c r="V216">
        <v>3.3999999999999998E-3</v>
      </c>
      <c r="W216" t="s">
        <v>116</v>
      </c>
      <c r="X216">
        <v>1.5</v>
      </c>
      <c r="Y216" t="s">
        <v>116</v>
      </c>
      <c r="Z216">
        <v>1.35</v>
      </c>
      <c r="AA216" t="s">
        <v>122</v>
      </c>
    </row>
    <row r="217" spans="1:27" x14ac:dyDescent="0.35">
      <c r="A217">
        <v>216</v>
      </c>
      <c r="B217" t="s">
        <v>6</v>
      </c>
      <c r="C217" s="1">
        <v>45564</v>
      </c>
      <c r="D217">
        <v>701.4</v>
      </c>
      <c r="E217" t="s">
        <v>119</v>
      </c>
      <c r="F217">
        <v>11.76</v>
      </c>
      <c r="G217" t="s">
        <v>116</v>
      </c>
      <c r="H217">
        <v>97.1</v>
      </c>
      <c r="I217" t="s">
        <v>120</v>
      </c>
      <c r="J217">
        <v>0.16200000000000001</v>
      </c>
      <c r="K217" t="s">
        <v>116</v>
      </c>
      <c r="L217">
        <v>1E-3</v>
      </c>
      <c r="M217" t="s">
        <v>116</v>
      </c>
      <c r="N217">
        <v>7.71</v>
      </c>
      <c r="O217" t="s">
        <v>121</v>
      </c>
      <c r="P217">
        <v>56</v>
      </c>
      <c r="Q217" t="s">
        <v>117</v>
      </c>
      <c r="R217">
        <v>6.96</v>
      </c>
      <c r="S217" t="s">
        <v>118</v>
      </c>
      <c r="T217">
        <v>0.19600000000000001</v>
      </c>
      <c r="U217" t="s">
        <v>116</v>
      </c>
      <c r="V217">
        <v>2.5000000000000001E-3</v>
      </c>
      <c r="W217" t="s">
        <v>116</v>
      </c>
      <c r="X217">
        <v>0.4</v>
      </c>
      <c r="Y217" t="s">
        <v>116</v>
      </c>
      <c r="Z217">
        <v>0.52</v>
      </c>
      <c r="AA217" t="s">
        <v>122</v>
      </c>
    </row>
    <row r="218" spans="1:27" x14ac:dyDescent="0.35">
      <c r="A218">
        <v>217</v>
      </c>
      <c r="B218" t="s">
        <v>6</v>
      </c>
      <c r="C218" s="1">
        <v>45592</v>
      </c>
      <c r="D218">
        <v>716.1</v>
      </c>
      <c r="E218" t="s">
        <v>119</v>
      </c>
      <c r="F218">
        <v>12.22</v>
      </c>
      <c r="G218" t="s">
        <v>116</v>
      </c>
      <c r="H218">
        <v>95.2</v>
      </c>
      <c r="I218" t="s">
        <v>120</v>
      </c>
      <c r="J218">
        <v>0.14699999999999999</v>
      </c>
      <c r="K218" t="s">
        <v>116</v>
      </c>
      <c r="L218">
        <v>0</v>
      </c>
      <c r="M218" t="s">
        <v>116</v>
      </c>
      <c r="N218">
        <v>7.67</v>
      </c>
      <c r="O218" t="s">
        <v>121</v>
      </c>
      <c r="P218">
        <v>98</v>
      </c>
      <c r="Q218" t="s">
        <v>117</v>
      </c>
      <c r="R218">
        <v>4.78</v>
      </c>
      <c r="S218" t="s">
        <v>118</v>
      </c>
      <c r="T218">
        <v>0.17599999999999999</v>
      </c>
      <c r="U218" t="s">
        <v>116</v>
      </c>
      <c r="V218">
        <v>1.5E-3</v>
      </c>
      <c r="W218" t="s">
        <v>116</v>
      </c>
      <c r="X218">
        <v>0.4</v>
      </c>
      <c r="Y218" t="s">
        <v>116</v>
      </c>
      <c r="Z218">
        <v>0.34</v>
      </c>
      <c r="AA218" t="s">
        <v>122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297B0-86AF-4A86-AA13-9FF457652E5D}">
  <dimension ref="A1:AK12"/>
  <sheetViews>
    <sheetView workbookViewId="0">
      <selection activeCell="E14" sqref="E14"/>
    </sheetView>
  </sheetViews>
  <sheetFormatPr defaultRowHeight="14.5" x14ac:dyDescent="0.35"/>
  <cols>
    <col min="1" max="1" width="18.453125" bestFit="1" customWidth="1"/>
    <col min="2" max="2" width="36.6328125" bestFit="1" customWidth="1"/>
    <col min="3" max="3" width="25.453125" bestFit="1" customWidth="1"/>
    <col min="4" max="4" width="30.08984375" bestFit="1" customWidth="1"/>
    <col min="5" max="5" width="25.36328125" bestFit="1" customWidth="1"/>
    <col min="6" max="6" width="35.08984375" bestFit="1" customWidth="1"/>
    <col min="7" max="7" width="16.54296875" bestFit="1" customWidth="1"/>
    <col min="8" max="8" width="31.6328125" bestFit="1" customWidth="1"/>
    <col min="9" max="9" width="34.6328125" bestFit="1" customWidth="1"/>
    <col min="10" max="10" width="41.90625" bestFit="1" customWidth="1"/>
    <col min="11" max="11" width="44.6328125" bestFit="1" customWidth="1"/>
    <col min="12" max="12" width="14.54296875" bestFit="1" customWidth="1"/>
    <col min="13" max="13" width="15.90625" bestFit="1" customWidth="1"/>
    <col min="14" max="14" width="21.90625" bestFit="1" customWidth="1"/>
    <col min="15" max="15" width="36.6328125" bestFit="1" customWidth="1"/>
    <col min="16" max="16" width="39.6328125" bestFit="1" customWidth="1"/>
    <col min="17" max="18" width="43.36328125" bestFit="1" customWidth="1"/>
    <col min="19" max="19" width="26.90625" bestFit="1" customWidth="1"/>
    <col min="20" max="20" width="29.90625" bestFit="1" customWidth="1"/>
    <col min="21" max="21" width="34.6328125" bestFit="1" customWidth="1"/>
    <col min="22" max="22" width="37.54296875" bestFit="1" customWidth="1"/>
    <col min="23" max="23" width="26.6328125" bestFit="1" customWidth="1"/>
    <col min="24" max="24" width="41.36328125" bestFit="1" customWidth="1"/>
    <col min="25" max="25" width="11.453125" bestFit="1" customWidth="1"/>
    <col min="26" max="26" width="9.36328125" bestFit="1" customWidth="1"/>
    <col min="27" max="27" width="10.6328125" bestFit="1" customWidth="1"/>
    <col min="28" max="28" width="11.6328125" bestFit="1" customWidth="1"/>
    <col min="29" max="29" width="13.6328125" bestFit="1" customWidth="1"/>
    <col min="30" max="30" width="16.36328125" bestFit="1" customWidth="1"/>
    <col min="31" max="31" width="15.453125" bestFit="1" customWidth="1"/>
    <col min="32" max="32" width="18.54296875" bestFit="1" customWidth="1"/>
    <col min="33" max="33" width="29" bestFit="1" customWidth="1"/>
    <col min="34" max="34" width="32" bestFit="1" customWidth="1"/>
    <col min="35" max="35" width="32.90625" bestFit="1" customWidth="1"/>
    <col min="36" max="36" width="35.90625" bestFit="1" customWidth="1"/>
    <col min="37" max="37" width="12.54296875" bestFit="1" customWidth="1"/>
  </cols>
  <sheetData>
    <row r="1" spans="1:37" x14ac:dyDescent="0.35">
      <c r="A1" t="s">
        <v>123</v>
      </c>
      <c r="B1" t="s">
        <v>124</v>
      </c>
      <c r="C1" t="s">
        <v>125</v>
      </c>
      <c r="D1" t="s">
        <v>126</v>
      </c>
      <c r="E1" t="s">
        <v>127</v>
      </c>
      <c r="F1" t="s">
        <v>128</v>
      </c>
      <c r="G1" t="s">
        <v>129</v>
      </c>
      <c r="H1" t="s">
        <v>130</v>
      </c>
      <c r="I1" t="s">
        <v>131</v>
      </c>
      <c r="J1" t="s">
        <v>132</v>
      </c>
      <c r="K1" t="s">
        <v>133</v>
      </c>
      <c r="L1" t="s">
        <v>134</v>
      </c>
      <c r="M1" t="s">
        <v>135</v>
      </c>
      <c r="N1" t="s">
        <v>136</v>
      </c>
      <c r="O1" t="s">
        <v>137</v>
      </c>
      <c r="P1" t="s">
        <v>138</v>
      </c>
      <c r="Q1" t="s">
        <v>139</v>
      </c>
      <c r="R1" t="s">
        <v>140</v>
      </c>
      <c r="S1" t="s">
        <v>141</v>
      </c>
      <c r="T1" t="s">
        <v>142</v>
      </c>
      <c r="U1" t="s">
        <v>143</v>
      </c>
      <c r="V1" t="s">
        <v>144</v>
      </c>
      <c r="W1" t="s">
        <v>145</v>
      </c>
      <c r="X1" t="s">
        <v>146</v>
      </c>
      <c r="Y1" t="s">
        <v>147</v>
      </c>
      <c r="Z1" t="s">
        <v>148</v>
      </c>
      <c r="AA1" t="s">
        <v>149</v>
      </c>
      <c r="AB1" t="s">
        <v>150</v>
      </c>
      <c r="AC1" t="s">
        <v>151</v>
      </c>
      <c r="AD1" t="s">
        <v>152</v>
      </c>
      <c r="AE1" t="s">
        <v>153</v>
      </c>
      <c r="AF1" t="s">
        <v>154</v>
      </c>
      <c r="AG1" t="s">
        <v>155</v>
      </c>
      <c r="AH1" t="s">
        <v>156</v>
      </c>
      <c r="AI1" t="s">
        <v>157</v>
      </c>
      <c r="AJ1" t="s">
        <v>158</v>
      </c>
      <c r="AK1" t="s">
        <v>159</v>
      </c>
    </row>
    <row r="2" spans="1:37" x14ac:dyDescent="0.35">
      <c r="A2" t="s">
        <v>160</v>
      </c>
      <c r="B2" t="s">
        <v>161</v>
      </c>
      <c r="C2" t="s">
        <v>162</v>
      </c>
      <c r="D2" t="s">
        <v>9</v>
      </c>
      <c r="E2" t="s">
        <v>163</v>
      </c>
      <c r="F2" t="s">
        <v>164</v>
      </c>
      <c r="G2">
        <v>10070006</v>
      </c>
      <c r="L2">
        <v>45.373699999999999</v>
      </c>
      <c r="M2">
        <v>-109.14619999999999</v>
      </c>
      <c r="Q2" t="s">
        <v>165</v>
      </c>
      <c r="R2" t="s">
        <v>166</v>
      </c>
      <c r="Y2" t="s">
        <v>167</v>
      </c>
      <c r="Z2">
        <v>30</v>
      </c>
      <c r="AA2" s="3" t="s">
        <v>168</v>
      </c>
      <c r="AK2" t="s">
        <v>169</v>
      </c>
    </row>
    <row r="3" spans="1:37" x14ac:dyDescent="0.35">
      <c r="A3" t="s">
        <v>160</v>
      </c>
      <c r="B3" t="s">
        <v>161</v>
      </c>
      <c r="C3" t="s">
        <v>170</v>
      </c>
      <c r="D3" t="s">
        <v>11</v>
      </c>
      <c r="E3" t="s">
        <v>163</v>
      </c>
      <c r="F3" t="s">
        <v>171</v>
      </c>
      <c r="G3">
        <v>10070006</v>
      </c>
      <c r="L3">
        <v>45.457799999999999</v>
      </c>
      <c r="M3">
        <v>-109.0801</v>
      </c>
      <c r="Q3" t="s">
        <v>165</v>
      </c>
      <c r="R3" t="s">
        <v>166</v>
      </c>
      <c r="Y3" t="s">
        <v>167</v>
      </c>
      <c r="Z3">
        <v>30</v>
      </c>
      <c r="AA3" s="3" t="s">
        <v>168</v>
      </c>
      <c r="AK3" t="s">
        <v>169</v>
      </c>
    </row>
    <row r="4" spans="1:37" x14ac:dyDescent="0.35">
      <c r="A4" t="s">
        <v>160</v>
      </c>
      <c r="B4" t="s">
        <v>161</v>
      </c>
      <c r="C4" t="s">
        <v>172</v>
      </c>
      <c r="D4" t="s">
        <v>8</v>
      </c>
      <c r="E4" t="s">
        <v>163</v>
      </c>
      <c r="F4" t="s">
        <v>173</v>
      </c>
      <c r="G4">
        <v>10070006</v>
      </c>
      <c r="L4">
        <v>45.277200000000001</v>
      </c>
      <c r="M4">
        <v>-109.20959999999999</v>
      </c>
      <c r="Q4" t="s">
        <v>165</v>
      </c>
      <c r="R4" t="s">
        <v>166</v>
      </c>
      <c r="Y4" t="s">
        <v>167</v>
      </c>
      <c r="Z4">
        <v>30</v>
      </c>
      <c r="AA4" s="3" t="s">
        <v>168</v>
      </c>
      <c r="AK4" t="s">
        <v>169</v>
      </c>
    </row>
    <row r="5" spans="1:37" x14ac:dyDescent="0.35">
      <c r="A5" t="s">
        <v>160</v>
      </c>
      <c r="B5" t="s">
        <v>161</v>
      </c>
      <c r="C5" t="s">
        <v>174</v>
      </c>
      <c r="D5" t="s">
        <v>5</v>
      </c>
      <c r="E5" t="s">
        <v>163</v>
      </c>
      <c r="F5" t="s">
        <v>175</v>
      </c>
      <c r="G5">
        <v>10070006</v>
      </c>
      <c r="L5">
        <v>45.085512000000001</v>
      </c>
      <c r="M5">
        <v>-109.329581</v>
      </c>
      <c r="Q5" t="s">
        <v>165</v>
      </c>
      <c r="R5" t="s">
        <v>166</v>
      </c>
      <c r="Y5" t="s">
        <v>167</v>
      </c>
      <c r="Z5">
        <v>30</v>
      </c>
      <c r="AA5" s="3" t="s">
        <v>168</v>
      </c>
      <c r="AK5" t="s">
        <v>169</v>
      </c>
    </row>
    <row r="6" spans="1:37" x14ac:dyDescent="0.35">
      <c r="A6" t="s">
        <v>160</v>
      </c>
      <c r="B6" t="s">
        <v>161</v>
      </c>
      <c r="C6" t="s">
        <v>176</v>
      </c>
      <c r="D6" t="s">
        <v>15</v>
      </c>
      <c r="E6" t="s">
        <v>163</v>
      </c>
      <c r="F6" t="s">
        <v>177</v>
      </c>
      <c r="G6">
        <v>10070006</v>
      </c>
      <c r="L6">
        <v>45.520789999999998</v>
      </c>
      <c r="M6">
        <v>-108.83714000000001</v>
      </c>
      <c r="Q6" t="s">
        <v>178</v>
      </c>
      <c r="R6" t="s">
        <v>179</v>
      </c>
      <c r="Y6" t="s">
        <v>167</v>
      </c>
      <c r="Z6">
        <v>30</v>
      </c>
      <c r="AA6" s="3" t="s">
        <v>168</v>
      </c>
      <c r="AK6" t="s">
        <v>169</v>
      </c>
    </row>
    <row r="7" spans="1:37" x14ac:dyDescent="0.35">
      <c r="A7" t="s">
        <v>160</v>
      </c>
      <c r="B7" t="s">
        <v>161</v>
      </c>
      <c r="C7" t="s">
        <v>180</v>
      </c>
      <c r="D7" t="s">
        <v>13</v>
      </c>
      <c r="E7" t="s">
        <v>163</v>
      </c>
      <c r="F7" t="s">
        <v>181</v>
      </c>
      <c r="G7">
        <v>10070006</v>
      </c>
      <c r="L7">
        <v>45.483319000000002</v>
      </c>
      <c r="M7">
        <v>-108.961457</v>
      </c>
      <c r="Q7" t="s">
        <v>165</v>
      </c>
      <c r="R7" t="s">
        <v>166</v>
      </c>
      <c r="Y7" t="s">
        <v>167</v>
      </c>
      <c r="Z7">
        <v>30</v>
      </c>
      <c r="AA7" s="3" t="s">
        <v>168</v>
      </c>
      <c r="AK7" t="s">
        <v>169</v>
      </c>
    </row>
    <row r="8" spans="1:37" x14ac:dyDescent="0.35">
      <c r="A8" t="s">
        <v>160</v>
      </c>
      <c r="B8" t="s">
        <v>161</v>
      </c>
      <c r="C8" t="s">
        <v>182</v>
      </c>
      <c r="D8" t="s">
        <v>10</v>
      </c>
      <c r="E8" t="s">
        <v>163</v>
      </c>
      <c r="F8" t="s">
        <v>183</v>
      </c>
      <c r="G8">
        <v>10070006</v>
      </c>
      <c r="L8">
        <v>45.384601000000004</v>
      </c>
      <c r="M8">
        <v>-109.14138199999999</v>
      </c>
      <c r="Q8" t="s">
        <v>165</v>
      </c>
      <c r="R8" t="s">
        <v>166</v>
      </c>
      <c r="Y8" t="s">
        <v>167</v>
      </c>
      <c r="Z8">
        <v>30</v>
      </c>
      <c r="AA8" s="3" t="s">
        <v>168</v>
      </c>
      <c r="AK8" t="s">
        <v>169</v>
      </c>
    </row>
    <row r="9" spans="1:37" x14ac:dyDescent="0.35">
      <c r="A9" t="s">
        <v>160</v>
      </c>
      <c r="B9" t="s">
        <v>161</v>
      </c>
      <c r="C9" t="s">
        <v>184</v>
      </c>
      <c r="D9" t="s">
        <v>14</v>
      </c>
      <c r="E9" t="s">
        <v>163</v>
      </c>
      <c r="F9" t="s">
        <v>185</v>
      </c>
      <c r="G9">
        <v>10070006</v>
      </c>
      <c r="L9">
        <v>45.517800000000001</v>
      </c>
      <c r="M9">
        <v>-108.8626</v>
      </c>
      <c r="Q9" t="s">
        <v>165</v>
      </c>
      <c r="R9" t="s">
        <v>166</v>
      </c>
      <c r="Y9" t="s">
        <v>167</v>
      </c>
      <c r="Z9">
        <v>30</v>
      </c>
      <c r="AA9" s="3" t="s">
        <v>168</v>
      </c>
      <c r="AK9" t="s">
        <v>169</v>
      </c>
    </row>
    <row r="10" spans="1:37" x14ac:dyDescent="0.35">
      <c r="A10" t="s">
        <v>160</v>
      </c>
      <c r="B10" t="s">
        <v>161</v>
      </c>
      <c r="C10" t="s">
        <v>186</v>
      </c>
      <c r="D10" t="s">
        <v>12</v>
      </c>
      <c r="E10" t="s">
        <v>163</v>
      </c>
      <c r="F10" t="s">
        <v>187</v>
      </c>
      <c r="G10">
        <v>10070006</v>
      </c>
      <c r="L10">
        <v>45.468200000000003</v>
      </c>
      <c r="M10">
        <v>-109.0895</v>
      </c>
      <c r="Q10" t="s">
        <v>165</v>
      </c>
      <c r="R10" t="s">
        <v>166</v>
      </c>
      <c r="Y10" t="s">
        <v>167</v>
      </c>
      <c r="Z10">
        <v>30</v>
      </c>
      <c r="AA10" s="3" t="s">
        <v>168</v>
      </c>
      <c r="AK10" t="s">
        <v>169</v>
      </c>
    </row>
    <row r="11" spans="1:37" x14ac:dyDescent="0.35">
      <c r="A11" t="s">
        <v>160</v>
      </c>
      <c r="B11" t="s">
        <v>161</v>
      </c>
      <c r="C11" t="s">
        <v>188</v>
      </c>
      <c r="D11" t="s">
        <v>7</v>
      </c>
      <c r="E11" t="s">
        <v>163</v>
      </c>
      <c r="F11" t="s">
        <v>189</v>
      </c>
      <c r="G11">
        <v>10070006</v>
      </c>
      <c r="L11">
        <v>45.157600000000002</v>
      </c>
      <c r="M11">
        <v>-109.2688</v>
      </c>
      <c r="Q11" t="s">
        <v>165</v>
      </c>
      <c r="R11" t="s">
        <v>166</v>
      </c>
      <c r="Y11" t="s">
        <v>167</v>
      </c>
      <c r="Z11">
        <v>30</v>
      </c>
      <c r="AA11" s="3" t="s">
        <v>168</v>
      </c>
      <c r="AK11" t="s">
        <v>169</v>
      </c>
    </row>
    <row r="12" spans="1:37" x14ac:dyDescent="0.35">
      <c r="A12" t="s">
        <v>160</v>
      </c>
      <c r="B12" t="s">
        <v>161</v>
      </c>
      <c r="C12" t="s">
        <v>190</v>
      </c>
      <c r="D12" t="s">
        <v>6</v>
      </c>
      <c r="E12" t="s">
        <v>163</v>
      </c>
      <c r="F12" t="s">
        <v>191</v>
      </c>
      <c r="G12">
        <v>10070006</v>
      </c>
      <c r="L12">
        <v>45.150280000000002</v>
      </c>
      <c r="M12">
        <v>-109.34062</v>
      </c>
      <c r="Q12" t="s">
        <v>178</v>
      </c>
      <c r="R12" t="s">
        <v>179</v>
      </c>
      <c r="Y12" t="s">
        <v>167</v>
      </c>
      <c r="Z12">
        <v>30</v>
      </c>
      <c r="AA12" s="3" t="s">
        <v>168</v>
      </c>
      <c r="AK12" t="s">
        <v>169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3A44-5BAA-42F1-AF07-2BF1207CA033}">
  <dimension ref="A1:CC2247"/>
  <sheetViews>
    <sheetView topLeftCell="BW1" workbookViewId="0">
      <pane ySplit="1" topLeftCell="A303" activePane="bottomLeft" state="frozen"/>
      <selection pane="bottomLeft" activeCell="AK320" sqref="A320:XFD320"/>
    </sheetView>
  </sheetViews>
  <sheetFormatPr defaultRowHeight="14.5" x14ac:dyDescent="0.35"/>
  <cols>
    <col min="1" max="1" width="18.453125" bestFit="1" customWidth="1"/>
    <col min="2" max="2" width="36.6328125" bestFit="1" customWidth="1"/>
    <col min="3" max="3" width="45.08984375" bestFit="1" customWidth="1"/>
    <col min="4" max="4" width="32.08984375" bestFit="1" customWidth="1"/>
    <col min="5" max="5" width="16.54296875" bestFit="1" customWidth="1"/>
    <col min="6" max="6" width="25.90625" bestFit="1" customWidth="1"/>
    <col min="7" max="7" width="14.36328125" bestFit="1" customWidth="1"/>
    <col min="8" max="8" width="19.08984375" bestFit="1" customWidth="1"/>
    <col min="9" max="9" width="27.453125" bestFit="1" customWidth="1"/>
    <col min="10" max="10" width="13.54296875" bestFit="1" customWidth="1"/>
    <col min="11" max="11" width="18.36328125" bestFit="1" customWidth="1"/>
    <col min="12" max="12" width="26.6328125" bestFit="1" customWidth="1"/>
    <col min="13" max="13" width="23" bestFit="1" customWidth="1"/>
    <col min="14" max="14" width="36.54296875" bestFit="1" customWidth="1"/>
    <col min="15" max="15" width="39.54296875" bestFit="1" customWidth="1"/>
    <col min="16" max="16" width="33.90625" bestFit="1" customWidth="1"/>
    <col min="17" max="17" width="39.54296875" bestFit="1" customWidth="1"/>
    <col min="18" max="19" width="42.54296875" bestFit="1" customWidth="1"/>
    <col min="20" max="20" width="45.453125" bestFit="1" customWidth="1"/>
    <col min="21" max="21" width="18.36328125" bestFit="1" customWidth="1"/>
    <col min="22" max="22" width="30.54296875" bestFit="1" customWidth="1"/>
    <col min="23" max="23" width="29.6328125" bestFit="1" customWidth="1"/>
    <col min="24" max="24" width="25.453125" bestFit="1" customWidth="1"/>
    <col min="25" max="25" width="30.08984375" bestFit="1" customWidth="1"/>
    <col min="26" max="26" width="18" bestFit="1" customWidth="1"/>
    <col min="27" max="27" width="12.6328125" bestFit="1" customWidth="1"/>
    <col min="28" max="28" width="17.453125" bestFit="1" customWidth="1"/>
    <col min="29" max="29" width="14" bestFit="1" customWidth="1"/>
    <col min="30" max="30" width="28.08984375" bestFit="1" customWidth="1"/>
    <col min="31" max="31" width="29.54296875" bestFit="1" customWidth="1"/>
    <col min="32" max="32" width="35.54296875" bestFit="1" customWidth="1"/>
    <col min="33" max="33" width="41.90625" bestFit="1" customWidth="1"/>
    <col min="34" max="34" width="33.36328125" bestFit="1" customWidth="1"/>
    <col min="35" max="35" width="41" bestFit="1" customWidth="1"/>
    <col min="36" max="36" width="29" bestFit="1" customWidth="1"/>
    <col min="37" max="37" width="18.08984375" bestFit="1" customWidth="1"/>
    <col min="38" max="38" width="25" bestFit="1" customWidth="1"/>
    <col min="39" max="39" width="20.54296875" bestFit="1" customWidth="1"/>
    <col min="40" max="40" width="25.90625" bestFit="1" customWidth="1"/>
    <col min="41" max="41" width="22.36328125" bestFit="1" customWidth="1"/>
    <col min="42" max="42" width="17.6328125" bestFit="1" customWidth="1"/>
    <col min="43" max="43" width="28.54296875" bestFit="1" customWidth="1"/>
    <col min="44" max="44" width="19.36328125" bestFit="1" customWidth="1"/>
    <col min="45" max="45" width="18.36328125" bestFit="1" customWidth="1"/>
    <col min="46" max="46" width="17.36328125" bestFit="1" customWidth="1"/>
    <col min="47" max="48" width="19.36328125" bestFit="1" customWidth="1"/>
    <col min="49" max="49" width="17.6328125" bestFit="1" customWidth="1"/>
    <col min="50" max="50" width="24.36328125" bestFit="1" customWidth="1"/>
    <col min="51" max="51" width="23.36328125" bestFit="1" customWidth="1"/>
    <col min="52" max="52" width="23.453125" bestFit="1" customWidth="1"/>
    <col min="53" max="53" width="19.36328125" bestFit="1" customWidth="1"/>
    <col min="54" max="54" width="31.36328125" bestFit="1" customWidth="1"/>
    <col min="55" max="56" width="34.36328125" bestFit="1" customWidth="1"/>
    <col min="57" max="57" width="34.453125" bestFit="1" customWidth="1"/>
    <col min="58" max="58" width="10.90625" bestFit="1" customWidth="1"/>
    <col min="59" max="59" width="35.90625" bestFit="1" customWidth="1"/>
    <col min="60" max="60" width="38.90625" bestFit="1" customWidth="1"/>
    <col min="61" max="61" width="33.08984375" bestFit="1" customWidth="1"/>
    <col min="62" max="62" width="20.6328125" bestFit="1" customWidth="1"/>
    <col min="63" max="63" width="24.36328125" bestFit="1" customWidth="1"/>
    <col min="64" max="64" width="19.36328125" bestFit="1" customWidth="1"/>
    <col min="65" max="65" width="22.453125" bestFit="1" customWidth="1"/>
    <col min="66" max="66" width="11.36328125" bestFit="1" customWidth="1"/>
    <col min="67" max="67" width="34.36328125" bestFit="1" customWidth="1"/>
    <col min="68" max="68" width="40.453125" bestFit="1" customWidth="1"/>
    <col min="69" max="69" width="38.6328125" bestFit="1" customWidth="1"/>
    <col min="70" max="70" width="29.36328125" bestFit="1" customWidth="1"/>
    <col min="71" max="71" width="47.6328125" bestFit="1" customWidth="1"/>
    <col min="72" max="72" width="26.54296875" bestFit="1" customWidth="1"/>
    <col min="73" max="73" width="15.36328125" bestFit="1" customWidth="1"/>
    <col min="74" max="74" width="26.08984375" bestFit="1" customWidth="1"/>
    <col min="75" max="75" width="159.6328125" bestFit="1" customWidth="1"/>
    <col min="76" max="76" width="31.6328125" bestFit="1" customWidth="1"/>
    <col min="77" max="77" width="42.6328125" bestFit="1" customWidth="1"/>
    <col min="78" max="78" width="45.54296875" bestFit="1" customWidth="1"/>
    <col min="79" max="79" width="22" bestFit="1" customWidth="1"/>
    <col min="80" max="80" width="18.54296875" bestFit="1" customWidth="1"/>
    <col min="81" max="81" width="12.54296875" bestFit="1" customWidth="1"/>
  </cols>
  <sheetData>
    <row r="1" spans="1:81" x14ac:dyDescent="0.35">
      <c r="A1" t="s">
        <v>123</v>
      </c>
      <c r="B1" t="s">
        <v>124</v>
      </c>
      <c r="C1" t="s">
        <v>192</v>
      </c>
      <c r="D1" t="s">
        <v>193</v>
      </c>
      <c r="E1" t="s">
        <v>194</v>
      </c>
      <c r="F1" t="s">
        <v>195</v>
      </c>
      <c r="G1" t="s">
        <v>196</v>
      </c>
      <c r="H1" t="s">
        <v>197</v>
      </c>
      <c r="I1" t="s">
        <v>198</v>
      </c>
      <c r="J1" t="s">
        <v>199</v>
      </c>
      <c r="K1" t="s">
        <v>200</v>
      </c>
      <c r="L1" t="s">
        <v>201</v>
      </c>
      <c r="M1" t="s">
        <v>202</v>
      </c>
      <c r="N1" t="s">
        <v>203</v>
      </c>
      <c r="O1" t="s">
        <v>204</v>
      </c>
      <c r="P1" t="s">
        <v>205</v>
      </c>
      <c r="Q1" t="s">
        <v>206</v>
      </c>
      <c r="R1" t="s">
        <v>207</v>
      </c>
      <c r="S1" t="s">
        <v>208</v>
      </c>
      <c r="T1" t="s">
        <v>209</v>
      </c>
      <c r="U1" t="s">
        <v>210</v>
      </c>
      <c r="V1" t="s">
        <v>211</v>
      </c>
      <c r="W1" t="s">
        <v>212</v>
      </c>
      <c r="X1" t="s">
        <v>125</v>
      </c>
      <c r="Y1" t="s">
        <v>126</v>
      </c>
      <c r="Z1" t="s">
        <v>213</v>
      </c>
      <c r="AA1" t="s">
        <v>214</v>
      </c>
      <c r="AB1" t="s">
        <v>215</v>
      </c>
      <c r="AC1" t="s">
        <v>216</v>
      </c>
      <c r="AD1" t="s">
        <v>217</v>
      </c>
      <c r="AE1" t="s">
        <v>218</v>
      </c>
      <c r="AF1" t="s">
        <v>219</v>
      </c>
      <c r="AG1" t="s">
        <v>220</v>
      </c>
      <c r="AH1" t="s">
        <v>221</v>
      </c>
      <c r="AI1" t="s">
        <v>222</v>
      </c>
      <c r="AJ1" t="s">
        <v>223</v>
      </c>
      <c r="AK1" t="s">
        <v>224</v>
      </c>
      <c r="AL1" t="s">
        <v>225</v>
      </c>
      <c r="AM1" t="s">
        <v>226</v>
      </c>
      <c r="AN1" t="s">
        <v>227</v>
      </c>
      <c r="AO1" t="s">
        <v>228</v>
      </c>
      <c r="AP1" t="s">
        <v>229</v>
      </c>
      <c r="AQ1" t="s">
        <v>230</v>
      </c>
      <c r="AR1" t="s">
        <v>231</v>
      </c>
      <c r="AS1" t="s">
        <v>232</v>
      </c>
      <c r="AT1" t="s">
        <v>233</v>
      </c>
      <c r="AU1" t="s">
        <v>234</v>
      </c>
      <c r="AV1" t="s">
        <v>235</v>
      </c>
      <c r="AW1" t="s">
        <v>236</v>
      </c>
      <c r="AX1" t="s">
        <v>237</v>
      </c>
      <c r="AY1" t="s">
        <v>238</v>
      </c>
      <c r="AZ1" t="s">
        <v>239</v>
      </c>
      <c r="BA1" t="s">
        <v>240</v>
      </c>
      <c r="BB1" t="s">
        <v>241</v>
      </c>
      <c r="BC1" t="s">
        <v>242</v>
      </c>
      <c r="BD1" t="s">
        <v>243</v>
      </c>
      <c r="BE1" t="s">
        <v>244</v>
      </c>
      <c r="BF1" t="s">
        <v>245</v>
      </c>
      <c r="BG1" t="s">
        <v>246</v>
      </c>
      <c r="BH1" t="s">
        <v>247</v>
      </c>
      <c r="BI1" t="s">
        <v>248</v>
      </c>
      <c r="BJ1" t="s">
        <v>249</v>
      </c>
      <c r="BK1" t="s">
        <v>250</v>
      </c>
      <c r="BL1" t="s">
        <v>251</v>
      </c>
      <c r="BM1" t="s">
        <v>252</v>
      </c>
      <c r="BN1" t="s">
        <v>253</v>
      </c>
      <c r="BO1" t="s">
        <v>254</v>
      </c>
      <c r="BP1" t="s">
        <v>255</v>
      </c>
      <c r="BQ1" t="s">
        <v>256</v>
      </c>
      <c r="BR1" t="s">
        <v>257</v>
      </c>
      <c r="BS1" t="s">
        <v>258</v>
      </c>
      <c r="BT1" t="s">
        <v>259</v>
      </c>
      <c r="BU1" t="s">
        <v>260</v>
      </c>
      <c r="BV1" t="s">
        <v>261</v>
      </c>
      <c r="BW1" t="s">
        <v>262</v>
      </c>
      <c r="BX1" t="s">
        <v>263</v>
      </c>
      <c r="BY1" t="s">
        <v>264</v>
      </c>
      <c r="BZ1" t="s">
        <v>265</v>
      </c>
      <c r="CA1" t="s">
        <v>266</v>
      </c>
      <c r="CB1" t="s">
        <v>267</v>
      </c>
      <c r="CC1" t="s">
        <v>159</v>
      </c>
    </row>
    <row r="2" spans="1:81" x14ac:dyDescent="0.35">
      <c r="A2" t="s">
        <v>160</v>
      </c>
      <c r="B2" t="s">
        <v>161</v>
      </c>
      <c r="C2" t="s">
        <v>268</v>
      </c>
      <c r="D2" t="s">
        <v>269</v>
      </c>
      <c r="E2" t="s">
        <v>270</v>
      </c>
      <c r="F2" t="s">
        <v>271</v>
      </c>
      <c r="G2" s="1">
        <v>44781</v>
      </c>
      <c r="H2" s="2">
        <v>0.3611111111111111</v>
      </c>
      <c r="I2" t="s">
        <v>272</v>
      </c>
      <c r="U2" t="s">
        <v>273</v>
      </c>
      <c r="V2" t="s">
        <v>274</v>
      </c>
      <c r="W2" t="s">
        <v>275</v>
      </c>
      <c r="X2" t="s">
        <v>188</v>
      </c>
      <c r="Y2" t="s">
        <v>7</v>
      </c>
      <c r="AD2">
        <v>45.157600000000002</v>
      </c>
      <c r="AE2">
        <v>-109.2688</v>
      </c>
      <c r="AF2" t="s">
        <v>276</v>
      </c>
      <c r="AG2" t="s">
        <v>277</v>
      </c>
      <c r="AH2" t="s">
        <v>278</v>
      </c>
      <c r="AJ2" t="s">
        <v>279</v>
      </c>
      <c r="AK2" t="s">
        <v>280</v>
      </c>
      <c r="AM2" t="s">
        <v>281</v>
      </c>
      <c r="AN2" t="s">
        <v>282</v>
      </c>
      <c r="AO2" t="s">
        <v>283</v>
      </c>
      <c r="AP2">
        <v>2.9</v>
      </c>
      <c r="AQ2" t="s">
        <v>284</v>
      </c>
      <c r="AS2" t="s">
        <v>285</v>
      </c>
      <c r="AU2" t="s">
        <v>286</v>
      </c>
      <c r="BE2" t="s">
        <v>287</v>
      </c>
      <c r="BO2">
        <v>365.1</v>
      </c>
      <c r="BP2" t="s">
        <v>288</v>
      </c>
      <c r="BQ2" t="s">
        <v>289</v>
      </c>
      <c r="BS2" t="s">
        <v>290</v>
      </c>
      <c r="BT2" t="s">
        <v>291</v>
      </c>
      <c r="BU2" s="1">
        <v>44819</v>
      </c>
      <c r="BW2" t="s">
        <v>292</v>
      </c>
      <c r="BX2" t="s">
        <v>293</v>
      </c>
      <c r="BY2">
        <v>1.5</v>
      </c>
      <c r="BZ2" t="s">
        <v>284</v>
      </c>
      <c r="CB2" t="s">
        <v>294</v>
      </c>
      <c r="CC2" t="s">
        <v>169</v>
      </c>
    </row>
    <row r="3" spans="1:81" x14ac:dyDescent="0.35">
      <c r="A3" t="s">
        <v>160</v>
      </c>
      <c r="B3" t="s">
        <v>161</v>
      </c>
      <c r="C3" t="s">
        <v>295</v>
      </c>
      <c r="D3" t="s">
        <v>269</v>
      </c>
      <c r="E3" t="s">
        <v>270</v>
      </c>
      <c r="F3" t="s">
        <v>271</v>
      </c>
      <c r="G3" s="1">
        <v>44801</v>
      </c>
      <c r="H3" s="2">
        <v>0.44097222222222221</v>
      </c>
      <c r="I3" t="s">
        <v>272</v>
      </c>
      <c r="U3" t="s">
        <v>273</v>
      </c>
      <c r="V3" t="s">
        <v>274</v>
      </c>
      <c r="W3" t="s">
        <v>275</v>
      </c>
      <c r="X3" t="s">
        <v>162</v>
      </c>
      <c r="Y3" t="s">
        <v>9</v>
      </c>
      <c r="AD3">
        <v>45.373699999999999</v>
      </c>
      <c r="AE3">
        <v>-109.14619999999999</v>
      </c>
      <c r="AF3" t="s">
        <v>276</v>
      </c>
      <c r="AG3" t="s">
        <v>277</v>
      </c>
      <c r="AH3" t="s">
        <v>278</v>
      </c>
      <c r="AJ3" t="s">
        <v>279</v>
      </c>
      <c r="AK3" t="s">
        <v>296</v>
      </c>
      <c r="AM3" t="s">
        <v>297</v>
      </c>
      <c r="AN3" t="s">
        <v>298</v>
      </c>
      <c r="AO3" t="s">
        <v>283</v>
      </c>
      <c r="AP3">
        <v>676</v>
      </c>
      <c r="AQ3" t="s">
        <v>284</v>
      </c>
      <c r="AS3" t="s">
        <v>285</v>
      </c>
      <c r="AU3" t="s">
        <v>286</v>
      </c>
      <c r="BE3" t="s">
        <v>299</v>
      </c>
      <c r="BO3" t="s">
        <v>300</v>
      </c>
      <c r="BP3" t="s">
        <v>301</v>
      </c>
      <c r="BQ3" t="s">
        <v>302</v>
      </c>
      <c r="BT3" t="s">
        <v>291</v>
      </c>
      <c r="BU3" s="1">
        <v>44819</v>
      </c>
      <c r="BW3" t="s">
        <v>303</v>
      </c>
      <c r="BX3" t="s">
        <v>293</v>
      </c>
      <c r="BY3">
        <v>25</v>
      </c>
      <c r="BZ3" t="s">
        <v>284</v>
      </c>
      <c r="CB3" t="s">
        <v>304</v>
      </c>
      <c r="CC3" t="s">
        <v>169</v>
      </c>
    </row>
    <row r="4" spans="1:81" x14ac:dyDescent="0.35">
      <c r="A4" t="s">
        <v>160</v>
      </c>
      <c r="B4" t="s">
        <v>161</v>
      </c>
      <c r="C4" t="s">
        <v>305</v>
      </c>
      <c r="D4" t="s">
        <v>269</v>
      </c>
      <c r="E4" t="s">
        <v>270</v>
      </c>
      <c r="F4" t="s">
        <v>271</v>
      </c>
      <c r="G4" s="1">
        <v>44781</v>
      </c>
      <c r="H4" s="2">
        <v>0.40625</v>
      </c>
      <c r="I4" t="s">
        <v>272</v>
      </c>
      <c r="U4" t="s">
        <v>273</v>
      </c>
      <c r="V4" t="s">
        <v>274</v>
      </c>
      <c r="W4" t="s">
        <v>275</v>
      </c>
      <c r="X4" t="s">
        <v>182</v>
      </c>
      <c r="Y4" t="s">
        <v>10</v>
      </c>
      <c r="AD4">
        <v>45.384601000000004</v>
      </c>
      <c r="AE4">
        <v>-109.14138199999999</v>
      </c>
      <c r="AF4" t="s">
        <v>276</v>
      </c>
      <c r="AG4" t="s">
        <v>277</v>
      </c>
      <c r="AH4" t="s">
        <v>278</v>
      </c>
      <c r="AJ4" t="s">
        <v>279</v>
      </c>
      <c r="AK4" t="s">
        <v>306</v>
      </c>
      <c r="AM4" t="s">
        <v>297</v>
      </c>
      <c r="AN4" t="s">
        <v>298</v>
      </c>
      <c r="AO4" t="s">
        <v>283</v>
      </c>
      <c r="AP4">
        <v>252</v>
      </c>
      <c r="AQ4" t="s">
        <v>284</v>
      </c>
      <c r="AS4" t="s">
        <v>285</v>
      </c>
      <c r="AU4" t="s">
        <v>286</v>
      </c>
      <c r="BE4" t="s">
        <v>307</v>
      </c>
      <c r="BO4" t="s">
        <v>300</v>
      </c>
      <c r="BP4" t="s">
        <v>301</v>
      </c>
      <c r="BQ4" t="s">
        <v>302</v>
      </c>
      <c r="BT4" t="s">
        <v>291</v>
      </c>
      <c r="BU4" s="1">
        <v>44819</v>
      </c>
      <c r="BW4" t="s">
        <v>308</v>
      </c>
      <c r="BX4" t="s">
        <v>293</v>
      </c>
      <c r="BY4">
        <v>25</v>
      </c>
      <c r="BZ4" t="s">
        <v>284</v>
      </c>
      <c r="CB4" t="s">
        <v>309</v>
      </c>
      <c r="CC4" t="s">
        <v>169</v>
      </c>
    </row>
    <row r="5" spans="1:81" x14ac:dyDescent="0.35">
      <c r="A5" t="s">
        <v>160</v>
      </c>
      <c r="B5" t="s">
        <v>161</v>
      </c>
      <c r="C5" t="s">
        <v>310</v>
      </c>
      <c r="D5" t="s">
        <v>269</v>
      </c>
      <c r="E5" t="s">
        <v>270</v>
      </c>
      <c r="F5" t="s">
        <v>271</v>
      </c>
      <c r="G5" s="1">
        <v>44711</v>
      </c>
      <c r="H5" s="2">
        <v>0.37847222222222221</v>
      </c>
      <c r="I5" t="s">
        <v>272</v>
      </c>
      <c r="U5" t="s">
        <v>273</v>
      </c>
      <c r="V5" t="s">
        <v>274</v>
      </c>
      <c r="W5" t="s">
        <v>275</v>
      </c>
      <c r="X5" t="s">
        <v>174</v>
      </c>
      <c r="Y5" t="s">
        <v>5</v>
      </c>
      <c r="AD5">
        <v>45.085512000000001</v>
      </c>
      <c r="AE5">
        <v>-109.329581</v>
      </c>
      <c r="AF5" t="s">
        <v>276</v>
      </c>
      <c r="AG5" t="s">
        <v>277</v>
      </c>
      <c r="AH5" t="s">
        <v>278</v>
      </c>
      <c r="AJ5" t="s">
        <v>279</v>
      </c>
      <c r="AK5" t="s">
        <v>311</v>
      </c>
      <c r="AN5" t="s">
        <v>312</v>
      </c>
      <c r="AP5">
        <v>2.2999999999999998</v>
      </c>
      <c r="AQ5" t="s">
        <v>116</v>
      </c>
      <c r="AS5" t="s">
        <v>285</v>
      </c>
      <c r="AU5" t="s">
        <v>286</v>
      </c>
      <c r="BE5" t="s">
        <v>313</v>
      </c>
      <c r="BO5" t="s">
        <v>314</v>
      </c>
      <c r="BP5" t="s">
        <v>301</v>
      </c>
      <c r="BQ5" t="s">
        <v>315</v>
      </c>
      <c r="BS5" t="s">
        <v>316</v>
      </c>
      <c r="BT5" t="s">
        <v>291</v>
      </c>
      <c r="BU5" s="1">
        <v>44715</v>
      </c>
      <c r="BW5" t="s">
        <v>317</v>
      </c>
      <c r="BX5" t="s">
        <v>293</v>
      </c>
      <c r="BY5">
        <v>0.2</v>
      </c>
      <c r="BZ5" t="s">
        <v>116</v>
      </c>
      <c r="CB5" t="s">
        <v>318</v>
      </c>
      <c r="CC5" t="s">
        <v>169</v>
      </c>
    </row>
    <row r="6" spans="1:81" x14ac:dyDescent="0.35">
      <c r="A6" t="s">
        <v>160</v>
      </c>
      <c r="B6" t="s">
        <v>161</v>
      </c>
      <c r="C6" t="s">
        <v>319</v>
      </c>
      <c r="D6" t="s">
        <v>320</v>
      </c>
      <c r="E6" t="s">
        <v>270</v>
      </c>
      <c r="F6" t="s">
        <v>271</v>
      </c>
      <c r="G6" s="1">
        <v>44781</v>
      </c>
      <c r="H6" s="2">
        <v>0.375</v>
      </c>
      <c r="I6" t="s">
        <v>272</v>
      </c>
      <c r="U6" t="s">
        <v>273</v>
      </c>
      <c r="V6" t="s">
        <v>274</v>
      </c>
      <c r="W6" t="s">
        <v>275</v>
      </c>
      <c r="X6" t="s">
        <v>172</v>
      </c>
      <c r="Y6" t="s">
        <v>8</v>
      </c>
      <c r="AD6">
        <v>45.277200000000001</v>
      </c>
      <c r="AE6">
        <v>-109.20959999999999</v>
      </c>
      <c r="AF6" t="s">
        <v>276</v>
      </c>
      <c r="AG6" t="s">
        <v>277</v>
      </c>
      <c r="AH6" t="s">
        <v>278</v>
      </c>
      <c r="AJ6" t="s">
        <v>279</v>
      </c>
      <c r="AK6" t="s">
        <v>321</v>
      </c>
      <c r="AM6" t="s">
        <v>297</v>
      </c>
      <c r="AN6" t="s">
        <v>298</v>
      </c>
      <c r="AO6" t="s">
        <v>283</v>
      </c>
      <c r="AP6">
        <v>215</v>
      </c>
      <c r="AQ6" t="s">
        <v>284</v>
      </c>
      <c r="AS6" t="s">
        <v>285</v>
      </c>
      <c r="AU6" t="s">
        <v>286</v>
      </c>
      <c r="BE6" t="s">
        <v>322</v>
      </c>
      <c r="BO6" t="s">
        <v>300</v>
      </c>
      <c r="BP6" t="s">
        <v>301</v>
      </c>
      <c r="BQ6" t="s">
        <v>302</v>
      </c>
      <c r="BT6" t="s">
        <v>291</v>
      </c>
      <c r="BU6" s="1">
        <v>44819</v>
      </c>
      <c r="BW6" t="s">
        <v>323</v>
      </c>
      <c r="BX6" t="s">
        <v>293</v>
      </c>
      <c r="BY6">
        <v>25</v>
      </c>
      <c r="BZ6" t="s">
        <v>284</v>
      </c>
      <c r="CB6" t="s">
        <v>324</v>
      </c>
      <c r="CC6" t="s">
        <v>169</v>
      </c>
    </row>
    <row r="7" spans="1:81" x14ac:dyDescent="0.35">
      <c r="A7" t="s">
        <v>160</v>
      </c>
      <c r="B7" t="s">
        <v>161</v>
      </c>
      <c r="C7" t="s">
        <v>325</v>
      </c>
      <c r="D7" t="s">
        <v>269</v>
      </c>
      <c r="E7" t="s">
        <v>270</v>
      </c>
      <c r="F7" t="s">
        <v>271</v>
      </c>
      <c r="G7" s="1">
        <v>44683</v>
      </c>
      <c r="H7" s="2">
        <v>0.50694444444444442</v>
      </c>
      <c r="I7" t="s">
        <v>272</v>
      </c>
      <c r="U7" t="s">
        <v>273</v>
      </c>
      <c r="V7" t="s">
        <v>274</v>
      </c>
      <c r="W7" t="s">
        <v>275</v>
      </c>
      <c r="X7" t="s">
        <v>186</v>
      </c>
      <c r="Y7" t="s">
        <v>12</v>
      </c>
      <c r="AD7">
        <v>45.468200000000003</v>
      </c>
      <c r="AE7">
        <v>-109.0895</v>
      </c>
      <c r="AF7" t="s">
        <v>276</v>
      </c>
      <c r="AG7" t="s">
        <v>277</v>
      </c>
      <c r="AH7" t="s">
        <v>278</v>
      </c>
      <c r="AJ7" t="s">
        <v>279</v>
      </c>
      <c r="AK7" t="s">
        <v>326</v>
      </c>
      <c r="AM7" t="s">
        <v>297</v>
      </c>
      <c r="AN7" t="s">
        <v>298</v>
      </c>
      <c r="AO7" t="s">
        <v>283</v>
      </c>
      <c r="AP7">
        <v>310</v>
      </c>
      <c r="AQ7" t="s">
        <v>284</v>
      </c>
      <c r="AS7" t="s">
        <v>285</v>
      </c>
      <c r="AU7" t="s">
        <v>286</v>
      </c>
      <c r="BE7" t="s">
        <v>327</v>
      </c>
      <c r="BO7" t="s">
        <v>300</v>
      </c>
      <c r="BP7" t="s">
        <v>301</v>
      </c>
      <c r="BQ7" t="s">
        <v>302</v>
      </c>
      <c r="BT7" t="s">
        <v>291</v>
      </c>
      <c r="BU7" s="1">
        <v>44707</v>
      </c>
      <c r="BW7" t="s">
        <v>328</v>
      </c>
      <c r="BX7" t="s">
        <v>293</v>
      </c>
      <c r="BY7">
        <v>25</v>
      </c>
      <c r="BZ7" t="s">
        <v>284</v>
      </c>
      <c r="CB7" t="s">
        <v>329</v>
      </c>
      <c r="CC7" t="s">
        <v>169</v>
      </c>
    </row>
    <row r="8" spans="1:81" x14ac:dyDescent="0.35">
      <c r="A8" t="s">
        <v>160</v>
      </c>
      <c r="B8" t="s">
        <v>161</v>
      </c>
      <c r="C8" t="s">
        <v>330</v>
      </c>
      <c r="D8" t="s">
        <v>269</v>
      </c>
      <c r="E8" t="s">
        <v>270</v>
      </c>
      <c r="F8" t="s">
        <v>271</v>
      </c>
      <c r="G8" s="1">
        <v>44683</v>
      </c>
      <c r="H8" s="2">
        <v>0.40763888888888888</v>
      </c>
      <c r="I8" t="s">
        <v>272</v>
      </c>
      <c r="U8" t="s">
        <v>273</v>
      </c>
      <c r="V8" t="s">
        <v>274</v>
      </c>
      <c r="W8" t="s">
        <v>275</v>
      </c>
      <c r="X8" t="s">
        <v>188</v>
      </c>
      <c r="Y8" t="s">
        <v>7</v>
      </c>
      <c r="AD8">
        <v>45.157600000000002</v>
      </c>
      <c r="AE8">
        <v>-109.2688</v>
      </c>
      <c r="AF8" t="s">
        <v>276</v>
      </c>
      <c r="AG8" t="s">
        <v>277</v>
      </c>
      <c r="AH8" t="s">
        <v>278</v>
      </c>
      <c r="AJ8" t="s">
        <v>279</v>
      </c>
      <c r="AK8" t="s">
        <v>331</v>
      </c>
      <c r="AM8" t="s">
        <v>297</v>
      </c>
      <c r="AN8" t="s">
        <v>332</v>
      </c>
      <c r="AO8" t="s">
        <v>333</v>
      </c>
      <c r="AP8">
        <v>113</v>
      </c>
      <c r="AQ8" t="s">
        <v>284</v>
      </c>
      <c r="AS8" t="s">
        <v>285</v>
      </c>
      <c r="AU8" t="s">
        <v>286</v>
      </c>
      <c r="BE8" t="s">
        <v>334</v>
      </c>
      <c r="BO8">
        <v>353.2</v>
      </c>
      <c r="BP8" t="s">
        <v>288</v>
      </c>
      <c r="BQ8" t="s">
        <v>335</v>
      </c>
      <c r="BS8" t="s">
        <v>336</v>
      </c>
      <c r="BT8" t="s">
        <v>291</v>
      </c>
      <c r="BU8" s="1">
        <v>44708</v>
      </c>
      <c r="BW8" t="s">
        <v>337</v>
      </c>
      <c r="BX8" t="s">
        <v>293</v>
      </c>
      <c r="BY8">
        <v>1.5</v>
      </c>
      <c r="BZ8" t="s">
        <v>284</v>
      </c>
      <c r="CB8" t="s">
        <v>294</v>
      </c>
      <c r="CC8" t="s">
        <v>169</v>
      </c>
    </row>
    <row r="9" spans="1:81" x14ac:dyDescent="0.35">
      <c r="A9" t="s">
        <v>160</v>
      </c>
      <c r="B9" t="s">
        <v>161</v>
      </c>
      <c r="C9" t="s">
        <v>338</v>
      </c>
      <c r="D9" t="s">
        <v>269</v>
      </c>
      <c r="E9" t="s">
        <v>270</v>
      </c>
      <c r="F9" t="s">
        <v>271</v>
      </c>
      <c r="G9" s="1">
        <v>44683</v>
      </c>
      <c r="H9" s="2">
        <v>0.52361111111111114</v>
      </c>
      <c r="I9" t="s">
        <v>272</v>
      </c>
      <c r="U9" t="s">
        <v>273</v>
      </c>
      <c r="V9" t="s">
        <v>274</v>
      </c>
      <c r="W9" t="s">
        <v>275</v>
      </c>
      <c r="X9" t="s">
        <v>180</v>
      </c>
      <c r="Y9" t="s">
        <v>13</v>
      </c>
      <c r="AD9">
        <v>45.483319000000002</v>
      </c>
      <c r="AE9">
        <v>-108.961457</v>
      </c>
      <c r="AF9" t="s">
        <v>276</v>
      </c>
      <c r="AG9" t="s">
        <v>277</v>
      </c>
      <c r="AH9" t="s">
        <v>278</v>
      </c>
      <c r="AJ9" t="s">
        <v>279</v>
      </c>
      <c r="AK9" t="s">
        <v>339</v>
      </c>
      <c r="AM9" t="s">
        <v>297</v>
      </c>
      <c r="AN9" t="s">
        <v>332</v>
      </c>
      <c r="AO9" t="s">
        <v>333</v>
      </c>
      <c r="AP9">
        <v>4.3</v>
      </c>
      <c r="AQ9" t="s">
        <v>284</v>
      </c>
      <c r="AS9" t="s">
        <v>285</v>
      </c>
      <c r="AU9" t="s">
        <v>286</v>
      </c>
      <c r="BE9" t="s">
        <v>340</v>
      </c>
      <c r="BO9">
        <v>353.2</v>
      </c>
      <c r="BP9" t="s">
        <v>288</v>
      </c>
      <c r="BQ9" t="s">
        <v>335</v>
      </c>
      <c r="BS9" t="s">
        <v>336</v>
      </c>
      <c r="BT9" t="s">
        <v>291</v>
      </c>
      <c r="BU9" s="1">
        <v>44708</v>
      </c>
      <c r="BW9" t="s">
        <v>341</v>
      </c>
      <c r="BX9" t="s">
        <v>293</v>
      </c>
      <c r="BY9">
        <v>1.5</v>
      </c>
      <c r="BZ9" t="s">
        <v>284</v>
      </c>
      <c r="CB9" t="s">
        <v>342</v>
      </c>
      <c r="CC9" t="s">
        <v>169</v>
      </c>
    </row>
    <row r="10" spans="1:81" x14ac:dyDescent="0.35">
      <c r="A10" t="s">
        <v>160</v>
      </c>
      <c r="B10" t="s">
        <v>161</v>
      </c>
      <c r="C10" t="s">
        <v>330</v>
      </c>
      <c r="D10" t="s">
        <v>269</v>
      </c>
      <c r="E10" t="s">
        <v>270</v>
      </c>
      <c r="F10" t="s">
        <v>271</v>
      </c>
      <c r="G10" s="1">
        <v>44683</v>
      </c>
      <c r="H10" s="2">
        <v>0.40763888888888888</v>
      </c>
      <c r="I10" t="s">
        <v>272</v>
      </c>
      <c r="U10" t="s">
        <v>273</v>
      </c>
      <c r="V10" t="s">
        <v>274</v>
      </c>
      <c r="W10" t="s">
        <v>275</v>
      </c>
      <c r="X10" t="s">
        <v>188</v>
      </c>
      <c r="Y10" t="s">
        <v>7</v>
      </c>
      <c r="AD10">
        <v>45.157600000000002</v>
      </c>
      <c r="AE10">
        <v>-109.2688</v>
      </c>
      <c r="AF10" t="s">
        <v>276</v>
      </c>
      <c r="AG10" t="s">
        <v>277</v>
      </c>
      <c r="AH10" t="s">
        <v>278</v>
      </c>
      <c r="AJ10" t="s">
        <v>279</v>
      </c>
      <c r="AK10" t="s">
        <v>343</v>
      </c>
      <c r="AM10" t="s">
        <v>281</v>
      </c>
      <c r="AN10" t="s">
        <v>282</v>
      </c>
      <c r="AO10" t="s">
        <v>283</v>
      </c>
      <c r="AP10">
        <v>2.6</v>
      </c>
      <c r="AQ10" t="s">
        <v>284</v>
      </c>
      <c r="AS10" t="s">
        <v>285</v>
      </c>
      <c r="AU10" t="s">
        <v>286</v>
      </c>
      <c r="BE10" t="s">
        <v>334</v>
      </c>
      <c r="BO10">
        <v>365.1</v>
      </c>
      <c r="BP10" t="s">
        <v>288</v>
      </c>
      <c r="BQ10" t="s">
        <v>289</v>
      </c>
      <c r="BS10" t="s">
        <v>290</v>
      </c>
      <c r="BT10" t="s">
        <v>291</v>
      </c>
      <c r="BU10" s="1">
        <v>44707</v>
      </c>
      <c r="BW10" t="s">
        <v>344</v>
      </c>
      <c r="BX10" t="s">
        <v>293</v>
      </c>
      <c r="BY10">
        <v>1.5</v>
      </c>
      <c r="BZ10" t="s">
        <v>284</v>
      </c>
      <c r="CB10" t="s">
        <v>294</v>
      </c>
      <c r="CC10" t="s">
        <v>169</v>
      </c>
    </row>
    <row r="11" spans="1:81" x14ac:dyDescent="0.35">
      <c r="A11" t="s">
        <v>160</v>
      </c>
      <c r="B11" t="s">
        <v>161</v>
      </c>
      <c r="C11" t="s">
        <v>345</v>
      </c>
      <c r="D11" t="s">
        <v>269</v>
      </c>
      <c r="E11" t="s">
        <v>270</v>
      </c>
      <c r="F11" t="s">
        <v>271</v>
      </c>
      <c r="G11" s="1">
        <v>44781</v>
      </c>
      <c r="H11" s="2">
        <v>0.46875</v>
      </c>
      <c r="I11" t="s">
        <v>272</v>
      </c>
      <c r="U11" t="s">
        <v>273</v>
      </c>
      <c r="V11" t="s">
        <v>274</v>
      </c>
      <c r="W11" t="s">
        <v>275</v>
      </c>
      <c r="X11" t="s">
        <v>180</v>
      </c>
      <c r="Y11" t="s">
        <v>13</v>
      </c>
      <c r="AD11">
        <v>45.483319000000002</v>
      </c>
      <c r="AE11">
        <v>-108.961457</v>
      </c>
      <c r="AF11" t="s">
        <v>276</v>
      </c>
      <c r="AG11" t="s">
        <v>277</v>
      </c>
      <c r="AH11" t="s">
        <v>278</v>
      </c>
      <c r="AJ11" t="s">
        <v>279</v>
      </c>
      <c r="AK11" t="s">
        <v>346</v>
      </c>
      <c r="AM11" t="s">
        <v>297</v>
      </c>
      <c r="AN11" t="s">
        <v>298</v>
      </c>
      <c r="AO11" t="s">
        <v>283</v>
      </c>
      <c r="AP11">
        <v>278</v>
      </c>
      <c r="AQ11" t="s">
        <v>284</v>
      </c>
      <c r="AS11" t="s">
        <v>285</v>
      </c>
      <c r="AU11" t="s">
        <v>286</v>
      </c>
      <c r="BE11" t="s">
        <v>347</v>
      </c>
      <c r="BO11" t="s">
        <v>300</v>
      </c>
      <c r="BP11" t="s">
        <v>301</v>
      </c>
      <c r="BQ11" t="s">
        <v>302</v>
      </c>
      <c r="BT11" t="s">
        <v>291</v>
      </c>
      <c r="BU11" s="1">
        <v>44819</v>
      </c>
      <c r="BW11" t="s">
        <v>348</v>
      </c>
      <c r="BX11" t="s">
        <v>293</v>
      </c>
      <c r="BY11">
        <v>25</v>
      </c>
      <c r="BZ11" t="s">
        <v>284</v>
      </c>
      <c r="CB11" t="s">
        <v>342</v>
      </c>
      <c r="CC11" t="s">
        <v>169</v>
      </c>
    </row>
    <row r="12" spans="1:81" x14ac:dyDescent="0.35">
      <c r="A12" t="s">
        <v>160</v>
      </c>
      <c r="B12" t="s">
        <v>161</v>
      </c>
      <c r="C12" t="s">
        <v>349</v>
      </c>
      <c r="D12" t="s">
        <v>269</v>
      </c>
      <c r="E12" t="s">
        <v>270</v>
      </c>
      <c r="F12" t="s">
        <v>271</v>
      </c>
      <c r="G12" s="1">
        <v>44711</v>
      </c>
      <c r="H12" s="2">
        <v>0.52777777777777779</v>
      </c>
      <c r="I12" t="s">
        <v>272</v>
      </c>
      <c r="U12" t="s">
        <v>273</v>
      </c>
      <c r="V12" t="s">
        <v>274</v>
      </c>
      <c r="W12" t="s">
        <v>275</v>
      </c>
      <c r="X12" t="s">
        <v>184</v>
      </c>
      <c r="Y12" t="s">
        <v>14</v>
      </c>
      <c r="AD12">
        <v>45.517800000000001</v>
      </c>
      <c r="AE12">
        <v>-108.8626</v>
      </c>
      <c r="AF12" t="s">
        <v>276</v>
      </c>
      <c r="AG12" t="s">
        <v>277</v>
      </c>
      <c r="AH12" t="s">
        <v>278</v>
      </c>
      <c r="AJ12" t="s">
        <v>279</v>
      </c>
      <c r="AK12" t="s">
        <v>350</v>
      </c>
      <c r="AM12" t="s">
        <v>281</v>
      </c>
      <c r="AN12" t="s">
        <v>282</v>
      </c>
      <c r="AO12" t="s">
        <v>283</v>
      </c>
      <c r="AP12">
        <v>334</v>
      </c>
      <c r="AQ12" t="s">
        <v>284</v>
      </c>
      <c r="AS12" t="s">
        <v>285</v>
      </c>
      <c r="AU12" t="s">
        <v>286</v>
      </c>
      <c r="BE12" t="s">
        <v>351</v>
      </c>
      <c r="BO12">
        <v>365.1</v>
      </c>
      <c r="BP12" t="s">
        <v>288</v>
      </c>
      <c r="BQ12" t="s">
        <v>289</v>
      </c>
      <c r="BS12" t="s">
        <v>290</v>
      </c>
      <c r="BT12" t="s">
        <v>291</v>
      </c>
      <c r="BU12" s="1">
        <v>44747</v>
      </c>
      <c r="BW12" t="s">
        <v>352</v>
      </c>
      <c r="BX12" t="s">
        <v>293</v>
      </c>
      <c r="BY12">
        <v>1.5</v>
      </c>
      <c r="BZ12" t="s">
        <v>284</v>
      </c>
      <c r="CB12" t="s">
        <v>329</v>
      </c>
      <c r="CC12" t="s">
        <v>169</v>
      </c>
    </row>
    <row r="13" spans="1:81" x14ac:dyDescent="0.35">
      <c r="A13" t="s">
        <v>160</v>
      </c>
      <c r="B13" t="s">
        <v>161</v>
      </c>
      <c r="C13" t="s">
        <v>353</v>
      </c>
      <c r="D13" t="s">
        <v>320</v>
      </c>
      <c r="E13" t="s">
        <v>270</v>
      </c>
      <c r="F13" t="s">
        <v>271</v>
      </c>
      <c r="G13" s="1">
        <v>44858</v>
      </c>
      <c r="H13" s="2">
        <v>0.44097222222222221</v>
      </c>
      <c r="I13" t="s">
        <v>272</v>
      </c>
      <c r="U13" t="s">
        <v>273</v>
      </c>
      <c r="V13" t="s">
        <v>274</v>
      </c>
      <c r="W13" t="s">
        <v>275</v>
      </c>
      <c r="X13" t="s">
        <v>170</v>
      </c>
      <c r="Y13" t="s">
        <v>11</v>
      </c>
      <c r="AD13">
        <v>45.457799999999999</v>
      </c>
      <c r="AE13">
        <v>-109.0801</v>
      </c>
      <c r="AF13" t="s">
        <v>276</v>
      </c>
      <c r="AG13" t="s">
        <v>277</v>
      </c>
      <c r="AH13" t="s">
        <v>278</v>
      </c>
      <c r="AJ13" t="s">
        <v>279</v>
      </c>
      <c r="AK13" t="s">
        <v>354</v>
      </c>
      <c r="AN13" t="s">
        <v>312</v>
      </c>
      <c r="AP13">
        <v>3</v>
      </c>
      <c r="AQ13" t="s">
        <v>116</v>
      </c>
      <c r="AS13" t="s">
        <v>285</v>
      </c>
      <c r="AU13" t="s">
        <v>286</v>
      </c>
      <c r="BE13" t="s">
        <v>355</v>
      </c>
      <c r="BO13" t="s">
        <v>314</v>
      </c>
      <c r="BP13" t="s">
        <v>301</v>
      </c>
      <c r="BQ13" t="s">
        <v>315</v>
      </c>
      <c r="BS13" t="s">
        <v>316</v>
      </c>
      <c r="BT13" t="s">
        <v>291</v>
      </c>
      <c r="BU13" s="1">
        <v>44865</v>
      </c>
      <c r="BW13" t="s">
        <v>356</v>
      </c>
      <c r="BX13" t="s">
        <v>293</v>
      </c>
      <c r="BY13">
        <v>0.2</v>
      </c>
      <c r="BZ13" t="s">
        <v>116</v>
      </c>
      <c r="CB13" t="s">
        <v>357</v>
      </c>
      <c r="CC13" t="s">
        <v>169</v>
      </c>
    </row>
    <row r="14" spans="1:81" x14ac:dyDescent="0.35">
      <c r="A14" t="s">
        <v>160</v>
      </c>
      <c r="B14" t="s">
        <v>161</v>
      </c>
      <c r="C14" t="s">
        <v>358</v>
      </c>
      <c r="D14" t="s">
        <v>269</v>
      </c>
      <c r="E14" t="s">
        <v>270</v>
      </c>
      <c r="F14" t="s">
        <v>271</v>
      </c>
      <c r="G14" s="1">
        <v>44829</v>
      </c>
      <c r="H14" s="2">
        <v>0.38194444444444442</v>
      </c>
      <c r="I14" t="s">
        <v>272</v>
      </c>
      <c r="U14" t="s">
        <v>273</v>
      </c>
      <c r="V14" t="s">
        <v>274</v>
      </c>
      <c r="W14" t="s">
        <v>275</v>
      </c>
      <c r="X14" t="s">
        <v>172</v>
      </c>
      <c r="Y14" t="s">
        <v>8</v>
      </c>
      <c r="AD14">
        <v>45.277200000000001</v>
      </c>
      <c r="AE14">
        <v>-109.20959999999999</v>
      </c>
      <c r="AF14" t="s">
        <v>276</v>
      </c>
      <c r="AG14" t="s">
        <v>277</v>
      </c>
      <c r="AH14" t="s">
        <v>278</v>
      </c>
      <c r="AJ14" t="s">
        <v>279</v>
      </c>
      <c r="AK14" t="s">
        <v>359</v>
      </c>
      <c r="AM14" t="s">
        <v>297</v>
      </c>
      <c r="AN14" t="s">
        <v>332</v>
      </c>
      <c r="AO14" t="s">
        <v>333</v>
      </c>
      <c r="AP14">
        <v>170</v>
      </c>
      <c r="AQ14" t="s">
        <v>284</v>
      </c>
      <c r="AS14" t="s">
        <v>285</v>
      </c>
      <c r="AU14" t="s">
        <v>286</v>
      </c>
      <c r="BE14" t="s">
        <v>360</v>
      </c>
      <c r="BO14">
        <v>353.2</v>
      </c>
      <c r="BP14" t="s">
        <v>288</v>
      </c>
      <c r="BQ14" t="s">
        <v>335</v>
      </c>
      <c r="BS14" t="s">
        <v>336</v>
      </c>
      <c r="BT14" t="s">
        <v>291</v>
      </c>
      <c r="BU14" s="1">
        <v>44839</v>
      </c>
      <c r="BW14" t="s">
        <v>361</v>
      </c>
      <c r="BX14" t="s">
        <v>293</v>
      </c>
      <c r="BY14">
        <v>1.5</v>
      </c>
      <c r="BZ14" t="s">
        <v>284</v>
      </c>
      <c r="CB14" t="s">
        <v>324</v>
      </c>
      <c r="CC14" t="s">
        <v>169</v>
      </c>
    </row>
    <row r="15" spans="1:81" x14ac:dyDescent="0.35">
      <c r="A15" t="s">
        <v>160</v>
      </c>
      <c r="B15" t="s">
        <v>161</v>
      </c>
      <c r="C15" t="s">
        <v>362</v>
      </c>
      <c r="D15" t="s">
        <v>269</v>
      </c>
      <c r="E15" t="s">
        <v>270</v>
      </c>
      <c r="F15" t="s">
        <v>271</v>
      </c>
      <c r="G15" s="1">
        <v>44858</v>
      </c>
      <c r="H15" s="2">
        <v>0.44097222222222221</v>
      </c>
      <c r="I15" t="s">
        <v>272</v>
      </c>
      <c r="U15" t="s">
        <v>273</v>
      </c>
      <c r="V15" t="s">
        <v>274</v>
      </c>
      <c r="W15" t="s">
        <v>275</v>
      </c>
      <c r="X15" t="s">
        <v>170</v>
      </c>
      <c r="Y15" t="s">
        <v>11</v>
      </c>
      <c r="AD15">
        <v>45.457799999999999</v>
      </c>
      <c r="AE15">
        <v>-109.0801</v>
      </c>
      <c r="AF15" t="s">
        <v>276</v>
      </c>
      <c r="AG15" t="s">
        <v>277</v>
      </c>
      <c r="AH15" t="s">
        <v>278</v>
      </c>
      <c r="AJ15" t="s">
        <v>279</v>
      </c>
      <c r="AK15" t="s">
        <v>363</v>
      </c>
      <c r="AM15" t="s">
        <v>297</v>
      </c>
      <c r="AN15" t="s">
        <v>332</v>
      </c>
      <c r="AO15" t="s">
        <v>333</v>
      </c>
      <c r="AP15">
        <v>53.5</v>
      </c>
      <c r="AQ15" t="s">
        <v>284</v>
      </c>
      <c r="AS15" t="s">
        <v>285</v>
      </c>
      <c r="AU15" t="s">
        <v>286</v>
      </c>
      <c r="BE15" t="s">
        <v>355</v>
      </c>
      <c r="BO15">
        <v>353.2</v>
      </c>
      <c r="BP15" t="s">
        <v>288</v>
      </c>
      <c r="BQ15" t="s">
        <v>335</v>
      </c>
      <c r="BS15" t="s">
        <v>336</v>
      </c>
      <c r="BT15" t="s">
        <v>291</v>
      </c>
      <c r="BU15" s="1">
        <v>44865</v>
      </c>
      <c r="BW15" t="s">
        <v>364</v>
      </c>
      <c r="BX15" t="s">
        <v>293</v>
      </c>
      <c r="BY15">
        <v>1.5</v>
      </c>
      <c r="BZ15" t="s">
        <v>284</v>
      </c>
      <c r="CB15" t="s">
        <v>357</v>
      </c>
      <c r="CC15" t="s">
        <v>169</v>
      </c>
    </row>
    <row r="16" spans="1:81" x14ac:dyDescent="0.35">
      <c r="A16" t="s">
        <v>160</v>
      </c>
      <c r="B16" t="s">
        <v>161</v>
      </c>
      <c r="C16" t="s">
        <v>365</v>
      </c>
      <c r="D16" t="s">
        <v>269</v>
      </c>
      <c r="E16" t="s">
        <v>270</v>
      </c>
      <c r="F16" t="s">
        <v>271</v>
      </c>
      <c r="G16" s="1">
        <v>44781</v>
      </c>
      <c r="H16" s="2">
        <v>0.375</v>
      </c>
      <c r="I16" t="s">
        <v>272</v>
      </c>
      <c r="U16" t="s">
        <v>273</v>
      </c>
      <c r="V16" t="s">
        <v>274</v>
      </c>
      <c r="W16" t="s">
        <v>275</v>
      </c>
      <c r="X16" t="s">
        <v>172</v>
      </c>
      <c r="Y16" t="s">
        <v>8</v>
      </c>
      <c r="AD16">
        <v>45.277200000000001</v>
      </c>
      <c r="AE16">
        <v>-109.20959999999999</v>
      </c>
      <c r="AF16" t="s">
        <v>276</v>
      </c>
      <c r="AG16" t="s">
        <v>277</v>
      </c>
      <c r="AH16" t="s">
        <v>278</v>
      </c>
      <c r="AJ16" t="s">
        <v>279</v>
      </c>
      <c r="AK16" t="s">
        <v>366</v>
      </c>
      <c r="AM16" t="s">
        <v>297</v>
      </c>
      <c r="AN16" t="s">
        <v>298</v>
      </c>
      <c r="AO16" t="s">
        <v>283</v>
      </c>
      <c r="AP16">
        <v>209</v>
      </c>
      <c r="AQ16" t="s">
        <v>284</v>
      </c>
      <c r="AS16" t="s">
        <v>285</v>
      </c>
      <c r="AU16" t="s">
        <v>286</v>
      </c>
      <c r="BE16" t="s">
        <v>322</v>
      </c>
      <c r="BO16" t="s">
        <v>300</v>
      </c>
      <c r="BP16" t="s">
        <v>301</v>
      </c>
      <c r="BQ16" t="s">
        <v>302</v>
      </c>
      <c r="BT16" t="s">
        <v>291</v>
      </c>
      <c r="BU16" s="1">
        <v>44819</v>
      </c>
      <c r="BW16" t="s">
        <v>367</v>
      </c>
      <c r="BX16" t="s">
        <v>293</v>
      </c>
      <c r="BY16">
        <v>25</v>
      </c>
      <c r="BZ16" t="s">
        <v>284</v>
      </c>
      <c r="CB16" t="s">
        <v>324</v>
      </c>
      <c r="CC16" t="s">
        <v>169</v>
      </c>
    </row>
    <row r="17" spans="1:81" x14ac:dyDescent="0.35">
      <c r="A17" t="s">
        <v>160</v>
      </c>
      <c r="B17" t="s">
        <v>161</v>
      </c>
      <c r="C17" t="s">
        <v>368</v>
      </c>
      <c r="D17" t="s">
        <v>269</v>
      </c>
      <c r="E17" t="s">
        <v>270</v>
      </c>
      <c r="F17" t="s">
        <v>271</v>
      </c>
      <c r="G17" s="1">
        <v>44745</v>
      </c>
      <c r="H17" s="2">
        <v>0.44444444444444442</v>
      </c>
      <c r="I17" t="s">
        <v>272</v>
      </c>
      <c r="U17" t="s">
        <v>273</v>
      </c>
      <c r="V17" t="s">
        <v>274</v>
      </c>
      <c r="W17" t="s">
        <v>275</v>
      </c>
      <c r="X17" t="s">
        <v>170</v>
      </c>
      <c r="Y17" t="s">
        <v>11</v>
      </c>
      <c r="AD17">
        <v>45.457799999999999</v>
      </c>
      <c r="AE17">
        <v>-109.0801</v>
      </c>
      <c r="AF17" t="s">
        <v>276</v>
      </c>
      <c r="AG17" t="s">
        <v>277</v>
      </c>
      <c r="AH17" t="s">
        <v>278</v>
      </c>
      <c r="AJ17" t="s">
        <v>279</v>
      </c>
      <c r="AK17" t="s">
        <v>369</v>
      </c>
      <c r="AM17" t="s">
        <v>297</v>
      </c>
      <c r="AN17" t="s">
        <v>298</v>
      </c>
      <c r="AO17" t="s">
        <v>283</v>
      </c>
      <c r="AP17">
        <v>252</v>
      </c>
      <c r="AQ17" t="s">
        <v>284</v>
      </c>
      <c r="AS17" t="s">
        <v>285</v>
      </c>
      <c r="AU17" t="s">
        <v>286</v>
      </c>
      <c r="BE17" t="s">
        <v>370</v>
      </c>
      <c r="BO17" t="s">
        <v>300</v>
      </c>
      <c r="BP17" t="s">
        <v>301</v>
      </c>
      <c r="BQ17" t="s">
        <v>302</v>
      </c>
      <c r="BT17" t="s">
        <v>291</v>
      </c>
      <c r="BU17" s="1">
        <v>44771</v>
      </c>
      <c r="BW17" t="s">
        <v>371</v>
      </c>
      <c r="BX17" t="s">
        <v>293</v>
      </c>
      <c r="BY17">
        <v>25</v>
      </c>
      <c r="BZ17" t="s">
        <v>284</v>
      </c>
      <c r="CB17" t="s">
        <v>357</v>
      </c>
      <c r="CC17" t="s">
        <v>169</v>
      </c>
    </row>
    <row r="18" spans="1:81" x14ac:dyDescent="0.35">
      <c r="A18" t="s">
        <v>160</v>
      </c>
      <c r="B18" t="s">
        <v>161</v>
      </c>
      <c r="C18" t="s">
        <v>372</v>
      </c>
      <c r="D18" t="s">
        <v>373</v>
      </c>
      <c r="E18" t="s">
        <v>270</v>
      </c>
      <c r="F18" t="s">
        <v>271</v>
      </c>
      <c r="G18" s="1">
        <v>44801</v>
      </c>
      <c r="H18" s="2">
        <v>0.38541666666666669</v>
      </c>
      <c r="I18" t="s">
        <v>272</v>
      </c>
      <c r="U18" t="s">
        <v>273</v>
      </c>
      <c r="V18" t="s">
        <v>274</v>
      </c>
      <c r="W18" t="s">
        <v>275</v>
      </c>
      <c r="X18" t="s">
        <v>172</v>
      </c>
      <c r="Y18" t="s">
        <v>8</v>
      </c>
      <c r="AD18">
        <v>45.277200000000001</v>
      </c>
      <c r="AE18">
        <v>-109.20959999999999</v>
      </c>
      <c r="AF18" t="s">
        <v>276</v>
      </c>
      <c r="AG18" t="s">
        <v>277</v>
      </c>
      <c r="AH18" t="s">
        <v>278</v>
      </c>
      <c r="AJ18" t="s">
        <v>279</v>
      </c>
      <c r="AK18" t="s">
        <v>374</v>
      </c>
      <c r="AL18" t="s">
        <v>375</v>
      </c>
      <c r="AM18" t="s">
        <v>297</v>
      </c>
      <c r="AN18" t="s">
        <v>332</v>
      </c>
      <c r="AO18" t="s">
        <v>333</v>
      </c>
      <c r="AS18" t="s">
        <v>285</v>
      </c>
      <c r="AU18" t="s">
        <v>286</v>
      </c>
      <c r="BE18" t="s">
        <v>376</v>
      </c>
      <c r="BO18">
        <v>353.2</v>
      </c>
      <c r="BP18" t="s">
        <v>288</v>
      </c>
      <c r="BQ18" t="s">
        <v>335</v>
      </c>
      <c r="BS18" t="s">
        <v>336</v>
      </c>
      <c r="BT18" t="s">
        <v>291</v>
      </c>
      <c r="BU18" s="1">
        <v>44838</v>
      </c>
      <c r="BW18" t="s">
        <v>377</v>
      </c>
      <c r="BX18" t="s">
        <v>293</v>
      </c>
      <c r="BY18">
        <v>1.5</v>
      </c>
      <c r="BZ18" t="s">
        <v>284</v>
      </c>
      <c r="CB18" t="s">
        <v>324</v>
      </c>
      <c r="CC18" t="s">
        <v>169</v>
      </c>
    </row>
    <row r="19" spans="1:81" x14ac:dyDescent="0.35">
      <c r="A19" t="s">
        <v>160</v>
      </c>
      <c r="B19" t="s">
        <v>161</v>
      </c>
      <c r="C19" t="s">
        <v>338</v>
      </c>
      <c r="D19" t="s">
        <v>269</v>
      </c>
      <c r="E19" t="s">
        <v>270</v>
      </c>
      <c r="F19" t="s">
        <v>271</v>
      </c>
      <c r="G19" s="1">
        <v>44683</v>
      </c>
      <c r="H19" s="2">
        <v>0.52361111111111114</v>
      </c>
      <c r="I19" t="s">
        <v>272</v>
      </c>
      <c r="U19" t="s">
        <v>273</v>
      </c>
      <c r="V19" t="s">
        <v>274</v>
      </c>
      <c r="W19" t="s">
        <v>275</v>
      </c>
      <c r="X19" t="s">
        <v>180</v>
      </c>
      <c r="Y19" t="s">
        <v>13</v>
      </c>
      <c r="AD19">
        <v>45.483319000000002</v>
      </c>
      <c r="AE19">
        <v>-108.961457</v>
      </c>
      <c r="AF19" t="s">
        <v>276</v>
      </c>
      <c r="AG19" t="s">
        <v>277</v>
      </c>
      <c r="AH19" t="s">
        <v>278</v>
      </c>
      <c r="AJ19" t="s">
        <v>279</v>
      </c>
      <c r="AK19" t="s">
        <v>378</v>
      </c>
      <c r="AN19" t="s">
        <v>312</v>
      </c>
      <c r="AP19">
        <v>5.6</v>
      </c>
      <c r="AQ19" t="s">
        <v>116</v>
      </c>
      <c r="AS19" t="s">
        <v>285</v>
      </c>
      <c r="AU19" t="s">
        <v>286</v>
      </c>
      <c r="BE19" t="s">
        <v>340</v>
      </c>
      <c r="BO19" t="s">
        <v>314</v>
      </c>
      <c r="BP19" t="s">
        <v>301</v>
      </c>
      <c r="BQ19" t="s">
        <v>315</v>
      </c>
      <c r="BS19" t="s">
        <v>316</v>
      </c>
      <c r="BT19" t="s">
        <v>291</v>
      </c>
      <c r="BU19" s="1">
        <v>44687</v>
      </c>
      <c r="BW19" t="s">
        <v>379</v>
      </c>
      <c r="BX19" t="s">
        <v>293</v>
      </c>
      <c r="BY19">
        <v>0.2</v>
      </c>
      <c r="BZ19" t="s">
        <v>116</v>
      </c>
      <c r="CB19" t="s">
        <v>342</v>
      </c>
      <c r="CC19" t="s">
        <v>169</v>
      </c>
    </row>
    <row r="20" spans="1:81" x14ac:dyDescent="0.35">
      <c r="A20" t="s">
        <v>160</v>
      </c>
      <c r="B20" t="s">
        <v>161</v>
      </c>
      <c r="C20" t="s">
        <v>380</v>
      </c>
      <c r="D20" t="s">
        <v>269</v>
      </c>
      <c r="E20" t="s">
        <v>270</v>
      </c>
      <c r="F20" t="s">
        <v>271</v>
      </c>
      <c r="G20" s="1">
        <v>44683</v>
      </c>
      <c r="H20" s="2">
        <v>0.36805555555555558</v>
      </c>
      <c r="I20" t="s">
        <v>272</v>
      </c>
      <c r="U20" t="s">
        <v>273</v>
      </c>
      <c r="V20" t="s">
        <v>274</v>
      </c>
      <c r="W20" t="s">
        <v>275</v>
      </c>
      <c r="X20" t="s">
        <v>174</v>
      </c>
      <c r="Y20" t="s">
        <v>5</v>
      </c>
      <c r="AD20">
        <v>45.085512000000001</v>
      </c>
      <c r="AE20">
        <v>-109.329581</v>
      </c>
      <c r="AF20" t="s">
        <v>276</v>
      </c>
      <c r="AG20" t="s">
        <v>277</v>
      </c>
      <c r="AH20" t="s">
        <v>278</v>
      </c>
      <c r="AJ20" t="s">
        <v>279</v>
      </c>
      <c r="AK20" t="s">
        <v>381</v>
      </c>
      <c r="AN20" t="s">
        <v>312</v>
      </c>
      <c r="AP20">
        <v>0.6</v>
      </c>
      <c r="AQ20" t="s">
        <v>116</v>
      </c>
      <c r="AS20" t="s">
        <v>285</v>
      </c>
      <c r="AU20" t="s">
        <v>286</v>
      </c>
      <c r="BE20" t="s">
        <v>382</v>
      </c>
      <c r="BO20" t="s">
        <v>314</v>
      </c>
      <c r="BP20" t="s">
        <v>301</v>
      </c>
      <c r="BQ20" t="s">
        <v>315</v>
      </c>
      <c r="BS20" t="s">
        <v>316</v>
      </c>
      <c r="BT20" t="s">
        <v>291</v>
      </c>
      <c r="BU20" s="1">
        <v>44687</v>
      </c>
      <c r="BW20" t="s">
        <v>383</v>
      </c>
      <c r="BX20" t="s">
        <v>293</v>
      </c>
      <c r="BY20">
        <v>0.2</v>
      </c>
      <c r="BZ20" t="s">
        <v>116</v>
      </c>
      <c r="CB20" t="s">
        <v>318</v>
      </c>
      <c r="CC20" t="s">
        <v>169</v>
      </c>
    </row>
    <row r="21" spans="1:81" x14ac:dyDescent="0.35">
      <c r="A21" t="s">
        <v>160</v>
      </c>
      <c r="B21" t="s">
        <v>161</v>
      </c>
      <c r="C21" t="s">
        <v>384</v>
      </c>
      <c r="D21" t="s">
        <v>269</v>
      </c>
      <c r="E21" t="s">
        <v>270</v>
      </c>
      <c r="F21" t="s">
        <v>271</v>
      </c>
      <c r="G21" s="1">
        <v>44711</v>
      </c>
      <c r="H21" s="2">
        <v>0.50694444444444442</v>
      </c>
      <c r="I21" t="s">
        <v>272</v>
      </c>
      <c r="U21" t="s">
        <v>273</v>
      </c>
      <c r="V21" t="s">
        <v>274</v>
      </c>
      <c r="W21" t="s">
        <v>275</v>
      </c>
      <c r="X21" t="s">
        <v>180</v>
      </c>
      <c r="Y21" t="s">
        <v>13</v>
      </c>
      <c r="AD21">
        <v>45.483319000000002</v>
      </c>
      <c r="AE21">
        <v>-108.961457</v>
      </c>
      <c r="AF21" t="s">
        <v>276</v>
      </c>
      <c r="AG21" t="s">
        <v>277</v>
      </c>
      <c r="AH21" t="s">
        <v>278</v>
      </c>
      <c r="AJ21" t="s">
        <v>279</v>
      </c>
      <c r="AK21" t="s">
        <v>385</v>
      </c>
      <c r="AM21" t="s">
        <v>297</v>
      </c>
      <c r="AN21" t="s">
        <v>298</v>
      </c>
      <c r="AO21" t="s">
        <v>283</v>
      </c>
      <c r="AP21">
        <v>1820</v>
      </c>
      <c r="AQ21" t="s">
        <v>284</v>
      </c>
      <c r="AS21" t="s">
        <v>285</v>
      </c>
      <c r="AU21" t="s">
        <v>286</v>
      </c>
      <c r="BE21" t="s">
        <v>386</v>
      </c>
      <c r="BO21" t="s">
        <v>300</v>
      </c>
      <c r="BP21" t="s">
        <v>301</v>
      </c>
      <c r="BQ21" t="s">
        <v>302</v>
      </c>
      <c r="BT21" t="s">
        <v>291</v>
      </c>
      <c r="BU21" s="1">
        <v>44747</v>
      </c>
      <c r="BW21" t="s">
        <v>387</v>
      </c>
      <c r="BX21" t="s">
        <v>293</v>
      </c>
      <c r="BY21">
        <v>25</v>
      </c>
      <c r="BZ21" t="s">
        <v>284</v>
      </c>
      <c r="CB21" t="s">
        <v>342</v>
      </c>
      <c r="CC21" t="s">
        <v>169</v>
      </c>
    </row>
    <row r="22" spans="1:81" x14ac:dyDescent="0.35">
      <c r="A22" t="s">
        <v>160</v>
      </c>
      <c r="B22" t="s">
        <v>161</v>
      </c>
      <c r="C22" t="s">
        <v>388</v>
      </c>
      <c r="D22" t="s">
        <v>269</v>
      </c>
      <c r="E22" t="s">
        <v>270</v>
      </c>
      <c r="F22" t="s">
        <v>271</v>
      </c>
      <c r="G22" s="1">
        <v>44858</v>
      </c>
      <c r="H22" s="2">
        <v>0.39930555555555558</v>
      </c>
      <c r="I22" t="s">
        <v>272</v>
      </c>
      <c r="U22" t="s">
        <v>273</v>
      </c>
      <c r="V22" t="s">
        <v>274</v>
      </c>
      <c r="W22" t="s">
        <v>275</v>
      </c>
      <c r="X22" t="s">
        <v>182</v>
      </c>
      <c r="Y22" t="s">
        <v>10</v>
      </c>
      <c r="AD22">
        <v>45.384601000000004</v>
      </c>
      <c r="AE22">
        <v>-109.14138199999999</v>
      </c>
      <c r="AF22" t="s">
        <v>276</v>
      </c>
      <c r="AG22" t="s">
        <v>277</v>
      </c>
      <c r="AH22" t="s">
        <v>278</v>
      </c>
      <c r="AJ22" t="s">
        <v>279</v>
      </c>
      <c r="AK22" t="s">
        <v>389</v>
      </c>
      <c r="AM22" t="s">
        <v>281</v>
      </c>
      <c r="AN22" t="s">
        <v>282</v>
      </c>
      <c r="AO22" t="s">
        <v>283</v>
      </c>
      <c r="AP22">
        <v>5.9</v>
      </c>
      <c r="AQ22" t="s">
        <v>284</v>
      </c>
      <c r="AS22" t="s">
        <v>285</v>
      </c>
      <c r="AU22" t="s">
        <v>286</v>
      </c>
      <c r="BE22" t="s">
        <v>390</v>
      </c>
      <c r="BO22">
        <v>365.1</v>
      </c>
      <c r="BP22" t="s">
        <v>288</v>
      </c>
      <c r="BQ22" t="s">
        <v>289</v>
      </c>
      <c r="BS22" t="s">
        <v>290</v>
      </c>
      <c r="BT22" t="s">
        <v>291</v>
      </c>
      <c r="BU22" s="1">
        <v>44868</v>
      </c>
      <c r="BW22" t="s">
        <v>391</v>
      </c>
      <c r="BX22" t="s">
        <v>293</v>
      </c>
      <c r="BY22">
        <v>1.5</v>
      </c>
      <c r="BZ22" t="s">
        <v>284</v>
      </c>
      <c r="CB22" t="s">
        <v>309</v>
      </c>
      <c r="CC22" t="s">
        <v>169</v>
      </c>
    </row>
    <row r="23" spans="1:81" x14ac:dyDescent="0.35">
      <c r="A23" t="s">
        <v>160</v>
      </c>
      <c r="B23" t="s">
        <v>161</v>
      </c>
      <c r="C23" t="s">
        <v>392</v>
      </c>
      <c r="D23" t="s">
        <v>269</v>
      </c>
      <c r="E23" t="s">
        <v>270</v>
      </c>
      <c r="F23" t="s">
        <v>271</v>
      </c>
      <c r="G23" s="1">
        <v>44829</v>
      </c>
      <c r="H23" s="2">
        <v>0.4201388888888889</v>
      </c>
      <c r="I23" t="s">
        <v>272</v>
      </c>
      <c r="U23" t="s">
        <v>273</v>
      </c>
      <c r="V23" t="s">
        <v>274</v>
      </c>
      <c r="W23" t="s">
        <v>275</v>
      </c>
      <c r="X23" t="s">
        <v>162</v>
      </c>
      <c r="Y23" t="s">
        <v>9</v>
      </c>
      <c r="AD23">
        <v>45.373699999999999</v>
      </c>
      <c r="AE23">
        <v>-109.14619999999999</v>
      </c>
      <c r="AF23" t="s">
        <v>276</v>
      </c>
      <c r="AG23" t="s">
        <v>277</v>
      </c>
      <c r="AH23" t="s">
        <v>278</v>
      </c>
      <c r="AJ23" t="s">
        <v>279</v>
      </c>
      <c r="AK23" t="s">
        <v>393</v>
      </c>
      <c r="AN23" t="s">
        <v>312</v>
      </c>
      <c r="AP23">
        <v>16.3</v>
      </c>
      <c r="AQ23" t="s">
        <v>116</v>
      </c>
      <c r="AS23" t="s">
        <v>285</v>
      </c>
      <c r="AU23" t="s">
        <v>286</v>
      </c>
      <c r="BE23" t="s">
        <v>394</v>
      </c>
      <c r="BO23" t="s">
        <v>314</v>
      </c>
      <c r="BP23" t="s">
        <v>301</v>
      </c>
      <c r="BQ23" t="s">
        <v>315</v>
      </c>
      <c r="BS23" t="s">
        <v>316</v>
      </c>
      <c r="BT23" t="s">
        <v>291</v>
      </c>
      <c r="BU23" s="1">
        <v>44838</v>
      </c>
      <c r="BW23" t="s">
        <v>395</v>
      </c>
      <c r="BX23" t="s">
        <v>293</v>
      </c>
      <c r="BY23">
        <v>0.2</v>
      </c>
      <c r="BZ23" t="s">
        <v>116</v>
      </c>
      <c r="CB23" t="s">
        <v>304</v>
      </c>
      <c r="CC23" t="s">
        <v>169</v>
      </c>
    </row>
    <row r="24" spans="1:81" x14ac:dyDescent="0.35">
      <c r="A24" t="s">
        <v>160</v>
      </c>
      <c r="B24" t="s">
        <v>161</v>
      </c>
      <c r="C24" t="s">
        <v>396</v>
      </c>
      <c r="D24" t="s">
        <v>269</v>
      </c>
      <c r="E24" t="s">
        <v>270</v>
      </c>
      <c r="F24" t="s">
        <v>271</v>
      </c>
      <c r="G24" s="1">
        <v>44683</v>
      </c>
      <c r="H24" s="2">
        <v>0.43055555555555558</v>
      </c>
      <c r="I24" t="s">
        <v>272</v>
      </c>
      <c r="U24" t="s">
        <v>273</v>
      </c>
      <c r="V24" t="s">
        <v>274</v>
      </c>
      <c r="W24" t="s">
        <v>275</v>
      </c>
      <c r="X24" t="s">
        <v>172</v>
      </c>
      <c r="Y24" t="s">
        <v>8</v>
      </c>
      <c r="AD24">
        <v>45.277200000000001</v>
      </c>
      <c r="AE24">
        <v>-109.20959999999999</v>
      </c>
      <c r="AF24" t="s">
        <v>276</v>
      </c>
      <c r="AG24" t="s">
        <v>277</v>
      </c>
      <c r="AH24" t="s">
        <v>278</v>
      </c>
      <c r="AJ24" t="s">
        <v>279</v>
      </c>
      <c r="AK24" t="s">
        <v>397</v>
      </c>
      <c r="AM24" t="s">
        <v>297</v>
      </c>
      <c r="AN24" t="s">
        <v>332</v>
      </c>
      <c r="AO24" t="s">
        <v>333</v>
      </c>
      <c r="AP24">
        <v>277</v>
      </c>
      <c r="AQ24" t="s">
        <v>284</v>
      </c>
      <c r="AS24" t="s">
        <v>285</v>
      </c>
      <c r="AU24" t="s">
        <v>286</v>
      </c>
      <c r="BE24" t="s">
        <v>398</v>
      </c>
      <c r="BO24">
        <v>353.2</v>
      </c>
      <c r="BP24" t="s">
        <v>288</v>
      </c>
      <c r="BQ24" t="s">
        <v>335</v>
      </c>
      <c r="BS24" t="s">
        <v>336</v>
      </c>
      <c r="BT24" t="s">
        <v>291</v>
      </c>
      <c r="BU24" s="1">
        <v>44708</v>
      </c>
      <c r="BW24" t="s">
        <v>399</v>
      </c>
      <c r="BX24" t="s">
        <v>293</v>
      </c>
      <c r="BY24">
        <v>1.5</v>
      </c>
      <c r="BZ24" t="s">
        <v>284</v>
      </c>
      <c r="CB24" t="s">
        <v>357</v>
      </c>
      <c r="CC24" t="s">
        <v>169</v>
      </c>
    </row>
    <row r="25" spans="1:81" x14ac:dyDescent="0.35">
      <c r="A25" t="s">
        <v>160</v>
      </c>
      <c r="B25" t="s">
        <v>161</v>
      </c>
      <c r="C25" t="s">
        <v>358</v>
      </c>
      <c r="D25" t="s">
        <v>269</v>
      </c>
      <c r="E25" t="s">
        <v>270</v>
      </c>
      <c r="F25" t="s">
        <v>271</v>
      </c>
      <c r="G25" s="1">
        <v>44829</v>
      </c>
      <c r="H25" s="2">
        <v>0.38194444444444442</v>
      </c>
      <c r="I25" t="s">
        <v>272</v>
      </c>
      <c r="U25" t="s">
        <v>273</v>
      </c>
      <c r="V25" t="s">
        <v>274</v>
      </c>
      <c r="W25" t="s">
        <v>275</v>
      </c>
      <c r="X25" t="s">
        <v>172</v>
      </c>
      <c r="Y25" t="s">
        <v>8</v>
      </c>
      <c r="AD25">
        <v>45.277200000000001</v>
      </c>
      <c r="AE25">
        <v>-109.20959999999999</v>
      </c>
      <c r="AF25" t="s">
        <v>276</v>
      </c>
      <c r="AG25" t="s">
        <v>277</v>
      </c>
      <c r="AH25" t="s">
        <v>278</v>
      </c>
      <c r="AJ25" t="s">
        <v>279</v>
      </c>
      <c r="AK25" t="s">
        <v>400</v>
      </c>
      <c r="AN25" t="s">
        <v>312</v>
      </c>
      <c r="AP25">
        <v>1.3</v>
      </c>
      <c r="AQ25" t="s">
        <v>116</v>
      </c>
      <c r="AS25" t="s">
        <v>285</v>
      </c>
      <c r="AU25" t="s">
        <v>286</v>
      </c>
      <c r="BE25" t="s">
        <v>360</v>
      </c>
      <c r="BO25" t="s">
        <v>314</v>
      </c>
      <c r="BP25" t="s">
        <v>301</v>
      </c>
      <c r="BQ25" t="s">
        <v>315</v>
      </c>
      <c r="BS25" t="s">
        <v>316</v>
      </c>
      <c r="BT25" t="s">
        <v>291</v>
      </c>
      <c r="BU25" s="1">
        <v>44838</v>
      </c>
      <c r="BW25" t="s">
        <v>401</v>
      </c>
      <c r="BX25" t="s">
        <v>293</v>
      </c>
      <c r="BY25">
        <v>0.2</v>
      </c>
      <c r="BZ25" t="s">
        <v>116</v>
      </c>
      <c r="CB25" t="s">
        <v>324</v>
      </c>
      <c r="CC25" t="s">
        <v>169</v>
      </c>
    </row>
    <row r="26" spans="1:81" x14ac:dyDescent="0.35">
      <c r="A26" t="s">
        <v>160</v>
      </c>
      <c r="B26" t="s">
        <v>161</v>
      </c>
      <c r="C26" t="s">
        <v>402</v>
      </c>
      <c r="D26" t="s">
        <v>269</v>
      </c>
      <c r="E26" t="s">
        <v>270</v>
      </c>
      <c r="F26" t="s">
        <v>271</v>
      </c>
      <c r="G26" s="1">
        <v>44858</v>
      </c>
      <c r="H26" s="2">
        <v>0.34722222222222221</v>
      </c>
      <c r="I26" t="s">
        <v>272</v>
      </c>
      <c r="U26" t="s">
        <v>273</v>
      </c>
      <c r="V26" t="s">
        <v>274</v>
      </c>
      <c r="W26" t="s">
        <v>275</v>
      </c>
      <c r="X26" t="s">
        <v>174</v>
      </c>
      <c r="Y26" t="s">
        <v>5</v>
      </c>
      <c r="AD26">
        <v>45.085512000000001</v>
      </c>
      <c r="AE26">
        <v>-109.329581</v>
      </c>
      <c r="AF26" t="s">
        <v>276</v>
      </c>
      <c r="AG26" t="s">
        <v>277</v>
      </c>
      <c r="AH26" t="s">
        <v>278</v>
      </c>
      <c r="AJ26" t="s">
        <v>279</v>
      </c>
      <c r="AK26" t="s">
        <v>403</v>
      </c>
      <c r="AM26" t="s">
        <v>297</v>
      </c>
      <c r="AN26" t="s">
        <v>332</v>
      </c>
      <c r="AO26" t="s">
        <v>333</v>
      </c>
      <c r="AP26">
        <v>171</v>
      </c>
      <c r="AQ26" t="s">
        <v>284</v>
      </c>
      <c r="AS26" t="s">
        <v>285</v>
      </c>
      <c r="AU26" t="s">
        <v>286</v>
      </c>
      <c r="BE26" t="s">
        <v>404</v>
      </c>
      <c r="BO26">
        <v>353.2</v>
      </c>
      <c r="BP26" t="s">
        <v>288</v>
      </c>
      <c r="BQ26" t="s">
        <v>335</v>
      </c>
      <c r="BS26" t="s">
        <v>336</v>
      </c>
      <c r="BT26" t="s">
        <v>291</v>
      </c>
      <c r="BU26" s="1">
        <v>44865</v>
      </c>
      <c r="BW26" t="s">
        <v>405</v>
      </c>
      <c r="BX26" t="s">
        <v>293</v>
      </c>
      <c r="BY26">
        <v>1.5</v>
      </c>
      <c r="BZ26" t="s">
        <v>284</v>
      </c>
      <c r="CB26" t="s">
        <v>342</v>
      </c>
      <c r="CC26" t="s">
        <v>169</v>
      </c>
    </row>
    <row r="27" spans="1:81" x14ac:dyDescent="0.35">
      <c r="A27" t="s">
        <v>160</v>
      </c>
      <c r="B27" t="s">
        <v>161</v>
      </c>
      <c r="C27" t="s">
        <v>406</v>
      </c>
      <c r="D27" t="s">
        <v>269</v>
      </c>
      <c r="E27" t="s">
        <v>270</v>
      </c>
      <c r="F27" t="s">
        <v>271</v>
      </c>
      <c r="G27" s="1">
        <v>44781</v>
      </c>
      <c r="H27" s="2">
        <v>0.4375</v>
      </c>
      <c r="I27" t="s">
        <v>272</v>
      </c>
      <c r="U27" t="s">
        <v>273</v>
      </c>
      <c r="V27" t="s">
        <v>274</v>
      </c>
      <c r="W27" t="s">
        <v>275</v>
      </c>
      <c r="X27" t="s">
        <v>186</v>
      </c>
      <c r="Y27" t="s">
        <v>12</v>
      </c>
      <c r="AD27">
        <v>45.468200000000003</v>
      </c>
      <c r="AE27">
        <v>-109.0895</v>
      </c>
      <c r="AF27" t="s">
        <v>276</v>
      </c>
      <c r="AG27" t="s">
        <v>277</v>
      </c>
      <c r="AH27" t="s">
        <v>278</v>
      </c>
      <c r="AJ27" t="s">
        <v>279</v>
      </c>
      <c r="AK27" t="s">
        <v>407</v>
      </c>
      <c r="AN27" t="s">
        <v>312</v>
      </c>
      <c r="AP27">
        <v>27.5</v>
      </c>
      <c r="AQ27" t="s">
        <v>116</v>
      </c>
      <c r="AS27" t="s">
        <v>285</v>
      </c>
      <c r="AU27" t="s">
        <v>286</v>
      </c>
      <c r="BE27" t="s">
        <v>408</v>
      </c>
      <c r="BO27" t="s">
        <v>314</v>
      </c>
      <c r="BP27" t="s">
        <v>301</v>
      </c>
      <c r="BQ27" t="s">
        <v>315</v>
      </c>
      <c r="BS27" t="s">
        <v>316</v>
      </c>
      <c r="BT27" t="s">
        <v>291</v>
      </c>
      <c r="BU27" s="1">
        <v>44785</v>
      </c>
      <c r="BW27" t="s">
        <v>409</v>
      </c>
      <c r="BX27" t="s">
        <v>293</v>
      </c>
      <c r="BY27">
        <v>0.2</v>
      </c>
      <c r="BZ27" t="s">
        <v>116</v>
      </c>
      <c r="CB27" t="s">
        <v>410</v>
      </c>
      <c r="CC27" t="s">
        <v>169</v>
      </c>
    </row>
    <row r="28" spans="1:81" x14ac:dyDescent="0.35">
      <c r="A28" t="s">
        <v>160</v>
      </c>
      <c r="B28" t="s">
        <v>161</v>
      </c>
      <c r="C28" t="s">
        <v>411</v>
      </c>
      <c r="D28" t="s">
        <v>269</v>
      </c>
      <c r="E28" t="s">
        <v>270</v>
      </c>
      <c r="F28" t="s">
        <v>271</v>
      </c>
      <c r="G28" s="1">
        <v>44683</v>
      </c>
      <c r="H28" s="2">
        <v>0.48958333333333331</v>
      </c>
      <c r="I28" t="s">
        <v>272</v>
      </c>
      <c r="U28" t="s">
        <v>273</v>
      </c>
      <c r="V28" t="s">
        <v>274</v>
      </c>
      <c r="W28" t="s">
        <v>275</v>
      </c>
      <c r="X28" t="s">
        <v>170</v>
      </c>
      <c r="Y28" t="s">
        <v>11</v>
      </c>
      <c r="AD28">
        <v>45.457799999999999</v>
      </c>
      <c r="AE28">
        <v>-109.0801</v>
      </c>
      <c r="AF28" t="s">
        <v>276</v>
      </c>
      <c r="AG28" t="s">
        <v>277</v>
      </c>
      <c r="AH28" t="s">
        <v>278</v>
      </c>
      <c r="AJ28" t="s">
        <v>279</v>
      </c>
      <c r="AK28" t="s">
        <v>412</v>
      </c>
      <c r="AN28" t="s">
        <v>312</v>
      </c>
      <c r="AP28">
        <v>3</v>
      </c>
      <c r="AQ28" t="s">
        <v>116</v>
      </c>
      <c r="AS28" t="s">
        <v>285</v>
      </c>
      <c r="AU28" t="s">
        <v>286</v>
      </c>
      <c r="BE28" t="s">
        <v>413</v>
      </c>
      <c r="BO28" t="s">
        <v>314</v>
      </c>
      <c r="BP28" t="s">
        <v>301</v>
      </c>
      <c r="BQ28" t="s">
        <v>315</v>
      </c>
      <c r="BS28" t="s">
        <v>316</v>
      </c>
      <c r="BT28" t="s">
        <v>291</v>
      </c>
      <c r="BU28" s="1">
        <v>44687</v>
      </c>
      <c r="BW28" t="s">
        <v>414</v>
      </c>
      <c r="BX28" t="s">
        <v>293</v>
      </c>
      <c r="BY28">
        <v>0.2</v>
      </c>
      <c r="BZ28" t="s">
        <v>116</v>
      </c>
      <c r="CB28" t="s">
        <v>357</v>
      </c>
      <c r="CC28" t="s">
        <v>169</v>
      </c>
    </row>
    <row r="29" spans="1:81" x14ac:dyDescent="0.35">
      <c r="A29" t="s">
        <v>160</v>
      </c>
      <c r="B29" t="s">
        <v>161</v>
      </c>
      <c r="C29" t="s">
        <v>415</v>
      </c>
      <c r="D29" t="s">
        <v>269</v>
      </c>
      <c r="E29" t="s">
        <v>270</v>
      </c>
      <c r="F29" t="s">
        <v>271</v>
      </c>
      <c r="G29" s="1">
        <v>44711</v>
      </c>
      <c r="H29" s="2">
        <v>0.41666666666666669</v>
      </c>
      <c r="I29" t="s">
        <v>272</v>
      </c>
      <c r="U29" t="s">
        <v>273</v>
      </c>
      <c r="V29" t="s">
        <v>274</v>
      </c>
      <c r="W29" t="s">
        <v>275</v>
      </c>
      <c r="X29" t="s">
        <v>172</v>
      </c>
      <c r="Y29" t="s">
        <v>8</v>
      </c>
      <c r="AD29">
        <v>45.277200000000001</v>
      </c>
      <c r="AE29">
        <v>-109.20959999999999</v>
      </c>
      <c r="AF29" t="s">
        <v>276</v>
      </c>
      <c r="AG29" t="s">
        <v>277</v>
      </c>
      <c r="AH29" t="s">
        <v>278</v>
      </c>
      <c r="AJ29" t="s">
        <v>279</v>
      </c>
      <c r="AK29" t="s">
        <v>416</v>
      </c>
      <c r="AM29" t="s">
        <v>281</v>
      </c>
      <c r="AN29" t="s">
        <v>282</v>
      </c>
      <c r="AO29" t="s">
        <v>283</v>
      </c>
      <c r="AP29">
        <v>41</v>
      </c>
      <c r="AQ29" t="s">
        <v>284</v>
      </c>
      <c r="AS29" t="s">
        <v>285</v>
      </c>
      <c r="AU29" t="s">
        <v>286</v>
      </c>
      <c r="BE29" t="s">
        <v>417</v>
      </c>
      <c r="BO29">
        <v>365.1</v>
      </c>
      <c r="BP29" t="s">
        <v>288</v>
      </c>
      <c r="BQ29" t="s">
        <v>289</v>
      </c>
      <c r="BS29" t="s">
        <v>290</v>
      </c>
      <c r="BT29" t="s">
        <v>291</v>
      </c>
      <c r="BU29" s="1">
        <v>44747</v>
      </c>
      <c r="BW29" t="s">
        <v>418</v>
      </c>
      <c r="BX29" t="s">
        <v>293</v>
      </c>
      <c r="BY29">
        <v>1.5</v>
      </c>
      <c r="BZ29" t="s">
        <v>284</v>
      </c>
      <c r="CB29" t="s">
        <v>324</v>
      </c>
      <c r="CC29" t="s">
        <v>169</v>
      </c>
    </row>
    <row r="30" spans="1:81" x14ac:dyDescent="0.35">
      <c r="A30" t="s">
        <v>160</v>
      </c>
      <c r="B30" t="s">
        <v>161</v>
      </c>
      <c r="C30" t="s">
        <v>419</v>
      </c>
      <c r="D30" t="s">
        <v>269</v>
      </c>
      <c r="E30" t="s">
        <v>270</v>
      </c>
      <c r="F30" t="s">
        <v>271</v>
      </c>
      <c r="G30" s="1">
        <v>44801</v>
      </c>
      <c r="H30" s="2">
        <v>0.47222222222222221</v>
      </c>
      <c r="I30" t="s">
        <v>272</v>
      </c>
      <c r="U30" t="s">
        <v>273</v>
      </c>
      <c r="V30" t="s">
        <v>274</v>
      </c>
      <c r="W30" t="s">
        <v>275</v>
      </c>
      <c r="X30" t="s">
        <v>170</v>
      </c>
      <c r="Y30" t="s">
        <v>11</v>
      </c>
      <c r="AD30">
        <v>45.457799999999999</v>
      </c>
      <c r="AE30">
        <v>-109.0801</v>
      </c>
      <c r="AF30" t="s">
        <v>276</v>
      </c>
      <c r="AG30" t="s">
        <v>277</v>
      </c>
      <c r="AH30" t="s">
        <v>278</v>
      </c>
      <c r="AJ30" t="s">
        <v>279</v>
      </c>
      <c r="AK30" t="s">
        <v>420</v>
      </c>
      <c r="AM30" t="s">
        <v>297</v>
      </c>
      <c r="AN30" t="s">
        <v>332</v>
      </c>
      <c r="AO30" t="s">
        <v>333</v>
      </c>
      <c r="AP30">
        <v>28.7</v>
      </c>
      <c r="AQ30" t="s">
        <v>284</v>
      </c>
      <c r="AS30" t="s">
        <v>285</v>
      </c>
      <c r="AU30" t="s">
        <v>286</v>
      </c>
      <c r="BE30" t="s">
        <v>421</v>
      </c>
      <c r="BO30">
        <v>353.2</v>
      </c>
      <c r="BP30" t="s">
        <v>288</v>
      </c>
      <c r="BQ30" t="s">
        <v>335</v>
      </c>
      <c r="BS30" t="s">
        <v>336</v>
      </c>
      <c r="BT30" t="s">
        <v>291</v>
      </c>
      <c r="BU30" s="1">
        <v>44838</v>
      </c>
      <c r="BW30" t="s">
        <v>422</v>
      </c>
      <c r="BX30" t="s">
        <v>293</v>
      </c>
      <c r="BY30">
        <v>1.5</v>
      </c>
      <c r="BZ30" t="s">
        <v>284</v>
      </c>
      <c r="CB30" t="s">
        <v>357</v>
      </c>
      <c r="CC30" t="s">
        <v>169</v>
      </c>
    </row>
    <row r="31" spans="1:81" x14ac:dyDescent="0.35">
      <c r="A31" t="s">
        <v>160</v>
      </c>
      <c r="B31" t="s">
        <v>161</v>
      </c>
      <c r="C31" t="s">
        <v>423</v>
      </c>
      <c r="D31" t="s">
        <v>269</v>
      </c>
      <c r="E31" t="s">
        <v>270</v>
      </c>
      <c r="F31" t="s">
        <v>271</v>
      </c>
      <c r="G31" s="1">
        <v>44801</v>
      </c>
      <c r="H31" s="2">
        <v>0.42708333333333331</v>
      </c>
      <c r="I31" t="s">
        <v>272</v>
      </c>
      <c r="U31" t="s">
        <v>273</v>
      </c>
      <c r="V31" t="s">
        <v>274</v>
      </c>
      <c r="W31" t="s">
        <v>275</v>
      </c>
      <c r="X31" t="s">
        <v>182</v>
      </c>
      <c r="Y31" t="s">
        <v>10</v>
      </c>
      <c r="AD31">
        <v>45.384601000000004</v>
      </c>
      <c r="AE31">
        <v>-109.14138199999999</v>
      </c>
      <c r="AF31" t="s">
        <v>276</v>
      </c>
      <c r="AG31" t="s">
        <v>277</v>
      </c>
      <c r="AH31" t="s">
        <v>278</v>
      </c>
      <c r="AJ31" t="s">
        <v>279</v>
      </c>
      <c r="AK31" t="s">
        <v>424</v>
      </c>
      <c r="AM31" t="s">
        <v>297</v>
      </c>
      <c r="AN31" t="s">
        <v>332</v>
      </c>
      <c r="AO31" t="s">
        <v>333</v>
      </c>
      <c r="AP31">
        <v>168</v>
      </c>
      <c r="AQ31" t="s">
        <v>284</v>
      </c>
      <c r="AS31" t="s">
        <v>285</v>
      </c>
      <c r="AU31" t="s">
        <v>286</v>
      </c>
      <c r="BE31" t="s">
        <v>425</v>
      </c>
      <c r="BO31">
        <v>353.2</v>
      </c>
      <c r="BP31" t="s">
        <v>288</v>
      </c>
      <c r="BQ31" t="s">
        <v>335</v>
      </c>
      <c r="BS31" t="s">
        <v>336</v>
      </c>
      <c r="BT31" t="s">
        <v>291</v>
      </c>
      <c r="BU31" s="1">
        <v>44838</v>
      </c>
      <c r="BW31" t="s">
        <v>426</v>
      </c>
      <c r="BX31" t="s">
        <v>293</v>
      </c>
      <c r="BY31">
        <v>1.5</v>
      </c>
      <c r="BZ31" t="s">
        <v>284</v>
      </c>
      <c r="CB31" t="s">
        <v>309</v>
      </c>
      <c r="CC31" t="s">
        <v>169</v>
      </c>
    </row>
    <row r="32" spans="1:81" x14ac:dyDescent="0.35">
      <c r="A32" t="s">
        <v>160</v>
      </c>
      <c r="B32" t="s">
        <v>161</v>
      </c>
      <c r="C32" t="s">
        <v>427</v>
      </c>
      <c r="D32" t="s">
        <v>269</v>
      </c>
      <c r="E32" t="s">
        <v>270</v>
      </c>
      <c r="F32" t="s">
        <v>271</v>
      </c>
      <c r="G32" s="1">
        <v>44801</v>
      </c>
      <c r="H32" s="2">
        <v>0.48958333333333331</v>
      </c>
      <c r="I32" t="s">
        <v>272</v>
      </c>
      <c r="U32" t="s">
        <v>273</v>
      </c>
      <c r="V32" t="s">
        <v>274</v>
      </c>
      <c r="W32" t="s">
        <v>275</v>
      </c>
      <c r="X32" t="s">
        <v>180</v>
      </c>
      <c r="Y32" t="s">
        <v>13</v>
      </c>
      <c r="AD32">
        <v>45.483319000000002</v>
      </c>
      <c r="AE32">
        <v>-108.961457</v>
      </c>
      <c r="AF32" t="s">
        <v>276</v>
      </c>
      <c r="AG32" t="s">
        <v>277</v>
      </c>
      <c r="AH32" t="s">
        <v>278</v>
      </c>
      <c r="AJ32" t="s">
        <v>279</v>
      </c>
      <c r="AK32" t="s">
        <v>428</v>
      </c>
      <c r="AM32" t="s">
        <v>297</v>
      </c>
      <c r="AN32" t="s">
        <v>298</v>
      </c>
      <c r="AO32" t="s">
        <v>283</v>
      </c>
      <c r="AP32">
        <v>324</v>
      </c>
      <c r="AQ32" t="s">
        <v>284</v>
      </c>
      <c r="AS32" t="s">
        <v>285</v>
      </c>
      <c r="AU32" t="s">
        <v>286</v>
      </c>
      <c r="BE32" t="s">
        <v>429</v>
      </c>
      <c r="BO32" t="s">
        <v>300</v>
      </c>
      <c r="BP32" t="s">
        <v>301</v>
      </c>
      <c r="BQ32" t="s">
        <v>302</v>
      </c>
      <c r="BT32" t="s">
        <v>291</v>
      </c>
      <c r="BU32" s="1">
        <v>44819</v>
      </c>
      <c r="BW32" t="s">
        <v>430</v>
      </c>
      <c r="BX32" t="s">
        <v>293</v>
      </c>
      <c r="BY32">
        <v>25</v>
      </c>
      <c r="BZ32" t="s">
        <v>284</v>
      </c>
      <c r="CB32" t="s">
        <v>342</v>
      </c>
      <c r="CC32" t="s">
        <v>169</v>
      </c>
    </row>
    <row r="33" spans="1:81" x14ac:dyDescent="0.35">
      <c r="A33" t="s">
        <v>160</v>
      </c>
      <c r="B33" t="s">
        <v>161</v>
      </c>
      <c r="C33" t="s">
        <v>419</v>
      </c>
      <c r="D33" t="s">
        <v>269</v>
      </c>
      <c r="E33" t="s">
        <v>270</v>
      </c>
      <c r="F33" t="s">
        <v>271</v>
      </c>
      <c r="G33" s="1">
        <v>44801</v>
      </c>
      <c r="H33" s="2">
        <v>0.47222222222222221</v>
      </c>
      <c r="I33" t="s">
        <v>272</v>
      </c>
      <c r="U33" t="s">
        <v>273</v>
      </c>
      <c r="V33" t="s">
        <v>274</v>
      </c>
      <c r="W33" t="s">
        <v>275</v>
      </c>
      <c r="X33" t="s">
        <v>170</v>
      </c>
      <c r="Y33" t="s">
        <v>11</v>
      </c>
      <c r="AD33">
        <v>45.457799999999999</v>
      </c>
      <c r="AE33">
        <v>-109.0801</v>
      </c>
      <c r="AF33" t="s">
        <v>276</v>
      </c>
      <c r="AG33" t="s">
        <v>277</v>
      </c>
      <c r="AH33" t="s">
        <v>278</v>
      </c>
      <c r="AJ33" t="s">
        <v>279</v>
      </c>
      <c r="AK33" t="s">
        <v>431</v>
      </c>
      <c r="AN33" t="s">
        <v>312</v>
      </c>
      <c r="AP33">
        <v>3.5</v>
      </c>
      <c r="AQ33" t="s">
        <v>116</v>
      </c>
      <c r="AS33" t="s">
        <v>285</v>
      </c>
      <c r="AU33" t="s">
        <v>286</v>
      </c>
      <c r="BE33" t="s">
        <v>421</v>
      </c>
      <c r="BO33" t="s">
        <v>314</v>
      </c>
      <c r="BP33" t="s">
        <v>301</v>
      </c>
      <c r="BQ33" t="s">
        <v>315</v>
      </c>
      <c r="BS33" t="s">
        <v>316</v>
      </c>
      <c r="BT33" t="s">
        <v>291</v>
      </c>
      <c r="BU33" s="1">
        <v>44806</v>
      </c>
      <c r="BW33" t="s">
        <v>432</v>
      </c>
      <c r="BX33" t="s">
        <v>293</v>
      </c>
      <c r="BY33">
        <v>0.2</v>
      </c>
      <c r="BZ33" t="s">
        <v>116</v>
      </c>
      <c r="CB33" t="s">
        <v>357</v>
      </c>
      <c r="CC33" t="s">
        <v>169</v>
      </c>
    </row>
    <row r="34" spans="1:81" x14ac:dyDescent="0.35">
      <c r="A34" t="s">
        <v>160</v>
      </c>
      <c r="B34" t="s">
        <v>161</v>
      </c>
      <c r="C34" t="s">
        <v>433</v>
      </c>
      <c r="D34" t="s">
        <v>373</v>
      </c>
      <c r="E34" t="s">
        <v>270</v>
      </c>
      <c r="F34" t="s">
        <v>271</v>
      </c>
      <c r="G34" s="1">
        <v>44858</v>
      </c>
      <c r="H34" s="2">
        <v>0.44097222222222221</v>
      </c>
      <c r="I34" t="s">
        <v>272</v>
      </c>
      <c r="U34" t="s">
        <v>273</v>
      </c>
      <c r="V34" t="s">
        <v>274</v>
      </c>
      <c r="W34" t="s">
        <v>275</v>
      </c>
      <c r="X34" t="s">
        <v>170</v>
      </c>
      <c r="Y34" t="s">
        <v>11</v>
      </c>
      <c r="AD34">
        <v>45.457799999999999</v>
      </c>
      <c r="AE34">
        <v>-109.0801</v>
      </c>
      <c r="AF34" t="s">
        <v>276</v>
      </c>
      <c r="AG34" t="s">
        <v>277</v>
      </c>
      <c r="AH34" t="s">
        <v>278</v>
      </c>
      <c r="AJ34" t="s">
        <v>279</v>
      </c>
      <c r="AK34" t="s">
        <v>434</v>
      </c>
      <c r="AL34" t="s">
        <v>375</v>
      </c>
      <c r="AM34" t="s">
        <v>281</v>
      </c>
      <c r="AN34" t="s">
        <v>282</v>
      </c>
      <c r="AO34" t="s">
        <v>283</v>
      </c>
      <c r="AS34" t="s">
        <v>285</v>
      </c>
      <c r="AU34" t="s">
        <v>286</v>
      </c>
      <c r="BE34" t="s">
        <v>355</v>
      </c>
      <c r="BO34">
        <v>365.1</v>
      </c>
      <c r="BP34" t="s">
        <v>288</v>
      </c>
      <c r="BQ34" t="s">
        <v>289</v>
      </c>
      <c r="BS34" t="s">
        <v>290</v>
      </c>
      <c r="BT34" t="s">
        <v>291</v>
      </c>
      <c r="BU34" s="1">
        <v>44868</v>
      </c>
      <c r="BW34" t="s">
        <v>435</v>
      </c>
      <c r="BX34" t="s">
        <v>293</v>
      </c>
      <c r="BY34">
        <v>1.5</v>
      </c>
      <c r="BZ34" t="s">
        <v>284</v>
      </c>
      <c r="CB34" t="s">
        <v>357</v>
      </c>
      <c r="CC34" t="s">
        <v>169</v>
      </c>
    </row>
    <row r="35" spans="1:81" x14ac:dyDescent="0.35">
      <c r="A35" t="s">
        <v>160</v>
      </c>
      <c r="B35" t="s">
        <v>161</v>
      </c>
      <c r="C35" t="s">
        <v>436</v>
      </c>
      <c r="D35" t="s">
        <v>373</v>
      </c>
      <c r="E35" t="s">
        <v>270</v>
      </c>
      <c r="F35" t="s">
        <v>271</v>
      </c>
      <c r="G35" s="1">
        <v>44711</v>
      </c>
      <c r="H35" s="2">
        <v>0.52777777777777779</v>
      </c>
      <c r="I35" t="s">
        <v>272</v>
      </c>
      <c r="U35" t="s">
        <v>273</v>
      </c>
      <c r="V35" t="s">
        <v>274</v>
      </c>
      <c r="W35" t="s">
        <v>275</v>
      </c>
      <c r="X35" t="s">
        <v>184</v>
      </c>
      <c r="Y35" t="s">
        <v>14</v>
      </c>
      <c r="AD35">
        <v>45.517800000000001</v>
      </c>
      <c r="AE35">
        <v>-108.8626</v>
      </c>
      <c r="AF35" t="s">
        <v>276</v>
      </c>
      <c r="AG35" t="s">
        <v>277</v>
      </c>
      <c r="AH35" t="s">
        <v>278</v>
      </c>
      <c r="AJ35" t="s">
        <v>279</v>
      </c>
      <c r="AK35" t="s">
        <v>437</v>
      </c>
      <c r="AN35" t="s">
        <v>312</v>
      </c>
      <c r="AP35">
        <v>1</v>
      </c>
      <c r="AQ35" t="s">
        <v>116</v>
      </c>
      <c r="AS35" t="s">
        <v>285</v>
      </c>
      <c r="AU35" t="s">
        <v>286</v>
      </c>
      <c r="BE35" t="s">
        <v>351</v>
      </c>
      <c r="BO35" t="s">
        <v>314</v>
      </c>
      <c r="BP35" t="s">
        <v>301</v>
      </c>
      <c r="BQ35" t="s">
        <v>315</v>
      </c>
      <c r="BS35" t="s">
        <v>316</v>
      </c>
      <c r="BT35" t="s">
        <v>291</v>
      </c>
      <c r="BU35" s="1">
        <v>44715</v>
      </c>
      <c r="BW35" t="s">
        <v>438</v>
      </c>
      <c r="BX35" t="s">
        <v>293</v>
      </c>
      <c r="BY35">
        <v>0.2</v>
      </c>
      <c r="BZ35" t="s">
        <v>116</v>
      </c>
      <c r="CB35" t="s">
        <v>329</v>
      </c>
      <c r="CC35" t="s">
        <v>169</v>
      </c>
    </row>
    <row r="36" spans="1:81" x14ac:dyDescent="0.35">
      <c r="A36" t="s">
        <v>160</v>
      </c>
      <c r="B36" t="s">
        <v>161</v>
      </c>
      <c r="C36" t="s">
        <v>268</v>
      </c>
      <c r="D36" t="s">
        <v>269</v>
      </c>
      <c r="E36" t="s">
        <v>270</v>
      </c>
      <c r="F36" t="s">
        <v>271</v>
      </c>
      <c r="G36" s="1">
        <v>44781</v>
      </c>
      <c r="H36" s="2">
        <v>0.3611111111111111</v>
      </c>
      <c r="I36" t="s">
        <v>272</v>
      </c>
      <c r="U36" t="s">
        <v>273</v>
      </c>
      <c r="V36" t="s">
        <v>274</v>
      </c>
      <c r="W36" t="s">
        <v>275</v>
      </c>
      <c r="X36" t="s">
        <v>188</v>
      </c>
      <c r="Y36" t="s">
        <v>7</v>
      </c>
      <c r="AD36">
        <v>45.157600000000002</v>
      </c>
      <c r="AE36">
        <v>-109.2688</v>
      </c>
      <c r="AF36" t="s">
        <v>276</v>
      </c>
      <c r="AG36" t="s">
        <v>277</v>
      </c>
      <c r="AH36" t="s">
        <v>278</v>
      </c>
      <c r="AJ36" t="s">
        <v>279</v>
      </c>
      <c r="AK36" t="s">
        <v>439</v>
      </c>
      <c r="AM36" t="s">
        <v>297</v>
      </c>
      <c r="AN36" t="s">
        <v>298</v>
      </c>
      <c r="AO36" t="s">
        <v>283</v>
      </c>
      <c r="AP36">
        <v>138</v>
      </c>
      <c r="AQ36" t="s">
        <v>284</v>
      </c>
      <c r="AS36" t="s">
        <v>285</v>
      </c>
      <c r="AU36" t="s">
        <v>286</v>
      </c>
      <c r="BE36" t="s">
        <v>287</v>
      </c>
      <c r="BO36" t="s">
        <v>300</v>
      </c>
      <c r="BP36" t="s">
        <v>301</v>
      </c>
      <c r="BQ36" t="s">
        <v>302</v>
      </c>
      <c r="BT36" t="s">
        <v>291</v>
      </c>
      <c r="BU36" s="1">
        <v>44819</v>
      </c>
      <c r="BW36" t="s">
        <v>440</v>
      </c>
      <c r="BX36" t="s">
        <v>293</v>
      </c>
      <c r="BY36">
        <v>25</v>
      </c>
      <c r="BZ36" t="s">
        <v>284</v>
      </c>
      <c r="CB36" t="s">
        <v>294</v>
      </c>
      <c r="CC36" t="s">
        <v>169</v>
      </c>
    </row>
    <row r="37" spans="1:81" x14ac:dyDescent="0.35">
      <c r="A37" t="s">
        <v>160</v>
      </c>
      <c r="B37" t="s">
        <v>161</v>
      </c>
      <c r="C37" t="s">
        <v>441</v>
      </c>
      <c r="D37" t="s">
        <v>269</v>
      </c>
      <c r="E37" t="s">
        <v>270</v>
      </c>
      <c r="F37" t="s">
        <v>271</v>
      </c>
      <c r="G37" s="1">
        <v>44745</v>
      </c>
      <c r="H37" s="2">
        <v>0.40694444444444444</v>
      </c>
      <c r="I37" t="s">
        <v>272</v>
      </c>
      <c r="U37" t="s">
        <v>273</v>
      </c>
      <c r="V37" t="s">
        <v>274</v>
      </c>
      <c r="W37" t="s">
        <v>275</v>
      </c>
      <c r="X37" t="s">
        <v>182</v>
      </c>
      <c r="Y37" t="s">
        <v>10</v>
      </c>
      <c r="AD37">
        <v>45.384601000000004</v>
      </c>
      <c r="AE37">
        <v>-109.14138199999999</v>
      </c>
      <c r="AF37" t="s">
        <v>276</v>
      </c>
      <c r="AG37" t="s">
        <v>277</v>
      </c>
      <c r="AH37" t="s">
        <v>278</v>
      </c>
      <c r="AJ37" t="s">
        <v>279</v>
      </c>
      <c r="AK37" t="s">
        <v>442</v>
      </c>
      <c r="AM37" t="s">
        <v>297</v>
      </c>
      <c r="AN37" t="s">
        <v>332</v>
      </c>
      <c r="AO37" t="s">
        <v>333</v>
      </c>
      <c r="AP37">
        <v>97.2</v>
      </c>
      <c r="AQ37" t="s">
        <v>284</v>
      </c>
      <c r="AS37" t="s">
        <v>285</v>
      </c>
      <c r="AU37" t="s">
        <v>286</v>
      </c>
      <c r="BE37" t="s">
        <v>370</v>
      </c>
      <c r="BO37">
        <v>353.2</v>
      </c>
      <c r="BP37" t="s">
        <v>288</v>
      </c>
      <c r="BQ37" t="s">
        <v>335</v>
      </c>
      <c r="BS37" t="s">
        <v>336</v>
      </c>
      <c r="BT37" t="s">
        <v>291</v>
      </c>
      <c r="BU37" s="1">
        <v>44769</v>
      </c>
      <c r="BW37" t="s">
        <v>443</v>
      </c>
      <c r="BX37" t="s">
        <v>293</v>
      </c>
      <c r="BY37">
        <v>1.5</v>
      </c>
      <c r="BZ37" t="s">
        <v>284</v>
      </c>
      <c r="CB37" t="s">
        <v>309</v>
      </c>
      <c r="CC37" t="s">
        <v>169</v>
      </c>
    </row>
    <row r="38" spans="1:81" x14ac:dyDescent="0.35">
      <c r="A38" t="s">
        <v>160</v>
      </c>
      <c r="B38" t="s">
        <v>161</v>
      </c>
      <c r="C38" t="s">
        <v>295</v>
      </c>
      <c r="D38" t="s">
        <v>269</v>
      </c>
      <c r="E38" t="s">
        <v>270</v>
      </c>
      <c r="F38" t="s">
        <v>271</v>
      </c>
      <c r="G38" s="1">
        <v>44801</v>
      </c>
      <c r="H38" s="2">
        <v>0.44097222222222221</v>
      </c>
      <c r="I38" t="s">
        <v>272</v>
      </c>
      <c r="U38" t="s">
        <v>273</v>
      </c>
      <c r="V38" t="s">
        <v>274</v>
      </c>
      <c r="W38" t="s">
        <v>275</v>
      </c>
      <c r="X38" t="s">
        <v>162</v>
      </c>
      <c r="Y38" t="s">
        <v>9</v>
      </c>
      <c r="AD38">
        <v>45.373699999999999</v>
      </c>
      <c r="AE38">
        <v>-109.14619999999999</v>
      </c>
      <c r="AF38" t="s">
        <v>276</v>
      </c>
      <c r="AG38" t="s">
        <v>277</v>
      </c>
      <c r="AH38" t="s">
        <v>278</v>
      </c>
      <c r="AJ38" t="s">
        <v>279</v>
      </c>
      <c r="AK38" t="s">
        <v>444</v>
      </c>
      <c r="AM38" t="s">
        <v>297</v>
      </c>
      <c r="AN38" t="s">
        <v>332</v>
      </c>
      <c r="AO38" t="s">
        <v>333</v>
      </c>
      <c r="AP38">
        <v>396</v>
      </c>
      <c r="AQ38" t="s">
        <v>284</v>
      </c>
      <c r="AS38" t="s">
        <v>285</v>
      </c>
      <c r="AU38" t="s">
        <v>286</v>
      </c>
      <c r="BE38" t="s">
        <v>299</v>
      </c>
      <c r="BO38">
        <v>353.2</v>
      </c>
      <c r="BP38" t="s">
        <v>288</v>
      </c>
      <c r="BQ38" t="s">
        <v>335</v>
      </c>
      <c r="BS38" t="s">
        <v>336</v>
      </c>
      <c r="BT38" t="s">
        <v>291</v>
      </c>
      <c r="BU38" s="1">
        <v>44838</v>
      </c>
      <c r="BW38" t="s">
        <v>445</v>
      </c>
      <c r="BX38" t="s">
        <v>293</v>
      </c>
      <c r="BY38">
        <v>1.5</v>
      </c>
      <c r="BZ38" t="s">
        <v>284</v>
      </c>
      <c r="CB38" t="s">
        <v>304</v>
      </c>
      <c r="CC38" t="s">
        <v>169</v>
      </c>
    </row>
    <row r="39" spans="1:81" x14ac:dyDescent="0.35">
      <c r="A39" t="s">
        <v>160</v>
      </c>
      <c r="B39" t="s">
        <v>161</v>
      </c>
      <c r="C39" t="s">
        <v>446</v>
      </c>
      <c r="D39" t="s">
        <v>269</v>
      </c>
      <c r="E39" t="s">
        <v>270</v>
      </c>
      <c r="F39" t="s">
        <v>271</v>
      </c>
      <c r="G39" s="1">
        <v>44829</v>
      </c>
      <c r="H39" s="2">
        <v>0.44791666666666669</v>
      </c>
      <c r="I39" t="s">
        <v>272</v>
      </c>
      <c r="U39" t="s">
        <v>273</v>
      </c>
      <c r="V39" t="s">
        <v>274</v>
      </c>
      <c r="W39" t="s">
        <v>275</v>
      </c>
      <c r="X39" t="s">
        <v>170</v>
      </c>
      <c r="Y39" t="s">
        <v>11</v>
      </c>
      <c r="AD39">
        <v>45.457799999999999</v>
      </c>
      <c r="AE39">
        <v>-109.0801</v>
      </c>
      <c r="AF39" t="s">
        <v>276</v>
      </c>
      <c r="AG39" t="s">
        <v>277</v>
      </c>
      <c r="AH39" t="s">
        <v>278</v>
      </c>
      <c r="AJ39" t="s">
        <v>279</v>
      </c>
      <c r="AK39" t="s">
        <v>447</v>
      </c>
      <c r="AN39" t="s">
        <v>312</v>
      </c>
      <c r="AP39">
        <v>5.3</v>
      </c>
      <c r="AQ39" t="s">
        <v>116</v>
      </c>
      <c r="AS39" t="s">
        <v>285</v>
      </c>
      <c r="AU39" t="s">
        <v>286</v>
      </c>
      <c r="BE39" t="s">
        <v>448</v>
      </c>
      <c r="BO39" t="s">
        <v>314</v>
      </c>
      <c r="BP39" t="s">
        <v>301</v>
      </c>
      <c r="BQ39" t="s">
        <v>315</v>
      </c>
      <c r="BS39" t="s">
        <v>316</v>
      </c>
      <c r="BT39" t="s">
        <v>291</v>
      </c>
      <c r="BU39" s="1">
        <v>44838</v>
      </c>
      <c r="BW39" t="s">
        <v>449</v>
      </c>
      <c r="BX39" t="s">
        <v>293</v>
      </c>
      <c r="BY39">
        <v>0.2</v>
      </c>
      <c r="BZ39" t="s">
        <v>116</v>
      </c>
      <c r="CB39" t="s">
        <v>357</v>
      </c>
      <c r="CC39" t="s">
        <v>169</v>
      </c>
    </row>
    <row r="40" spans="1:81" x14ac:dyDescent="0.35">
      <c r="A40" t="s">
        <v>160</v>
      </c>
      <c r="B40" t="s">
        <v>161</v>
      </c>
      <c r="C40" t="s">
        <v>450</v>
      </c>
      <c r="D40" t="s">
        <v>269</v>
      </c>
      <c r="E40" t="s">
        <v>270</v>
      </c>
      <c r="F40" t="s">
        <v>271</v>
      </c>
      <c r="G40" s="1">
        <v>44829</v>
      </c>
      <c r="H40" s="2">
        <v>0.4375</v>
      </c>
      <c r="I40" t="s">
        <v>272</v>
      </c>
      <c r="U40" t="s">
        <v>273</v>
      </c>
      <c r="V40" t="s">
        <v>274</v>
      </c>
      <c r="W40" t="s">
        <v>275</v>
      </c>
      <c r="X40" t="s">
        <v>186</v>
      </c>
      <c r="Y40" t="s">
        <v>12</v>
      </c>
      <c r="AD40">
        <v>45.468200000000003</v>
      </c>
      <c r="AE40">
        <v>-109.0895</v>
      </c>
      <c r="AF40" t="s">
        <v>276</v>
      </c>
      <c r="AG40" t="s">
        <v>277</v>
      </c>
      <c r="AH40" t="s">
        <v>278</v>
      </c>
      <c r="AJ40" t="s">
        <v>279</v>
      </c>
      <c r="AK40" t="s">
        <v>451</v>
      </c>
      <c r="AN40" t="s">
        <v>312</v>
      </c>
      <c r="AP40">
        <v>11.4</v>
      </c>
      <c r="AQ40" t="s">
        <v>116</v>
      </c>
      <c r="AS40" t="s">
        <v>285</v>
      </c>
      <c r="AU40" t="s">
        <v>286</v>
      </c>
      <c r="BE40" t="s">
        <v>452</v>
      </c>
      <c r="BO40" t="s">
        <v>314</v>
      </c>
      <c r="BP40" t="s">
        <v>301</v>
      </c>
      <c r="BQ40" t="s">
        <v>315</v>
      </c>
      <c r="BS40" t="s">
        <v>316</v>
      </c>
      <c r="BT40" t="s">
        <v>291</v>
      </c>
      <c r="BU40" s="1">
        <v>44838</v>
      </c>
      <c r="BW40" t="s">
        <v>453</v>
      </c>
      <c r="BX40" t="s">
        <v>293</v>
      </c>
      <c r="BY40">
        <v>0.2</v>
      </c>
      <c r="BZ40" t="s">
        <v>116</v>
      </c>
      <c r="CB40" t="s">
        <v>410</v>
      </c>
      <c r="CC40" t="s">
        <v>169</v>
      </c>
    </row>
    <row r="41" spans="1:81" x14ac:dyDescent="0.35">
      <c r="A41" t="s">
        <v>160</v>
      </c>
      <c r="B41" t="s">
        <v>161</v>
      </c>
      <c r="C41" t="s">
        <v>454</v>
      </c>
      <c r="D41" t="s">
        <v>269</v>
      </c>
      <c r="E41" t="s">
        <v>270</v>
      </c>
      <c r="F41" t="s">
        <v>271</v>
      </c>
      <c r="G41" s="1">
        <v>44829</v>
      </c>
      <c r="H41" s="2">
        <v>0.3611111111111111</v>
      </c>
      <c r="I41" t="s">
        <v>272</v>
      </c>
      <c r="U41" t="s">
        <v>273</v>
      </c>
      <c r="V41" t="s">
        <v>274</v>
      </c>
      <c r="W41" t="s">
        <v>275</v>
      </c>
      <c r="X41" t="s">
        <v>188</v>
      </c>
      <c r="Y41" t="s">
        <v>7</v>
      </c>
      <c r="AD41">
        <v>45.157600000000002</v>
      </c>
      <c r="AE41">
        <v>-109.2688</v>
      </c>
      <c r="AF41" t="s">
        <v>276</v>
      </c>
      <c r="AG41" t="s">
        <v>277</v>
      </c>
      <c r="AH41" t="s">
        <v>278</v>
      </c>
      <c r="AJ41" t="s">
        <v>279</v>
      </c>
      <c r="AK41" t="s">
        <v>455</v>
      </c>
      <c r="AM41" t="s">
        <v>297</v>
      </c>
      <c r="AN41" t="s">
        <v>298</v>
      </c>
      <c r="AO41" t="s">
        <v>283</v>
      </c>
      <c r="AP41">
        <v>219</v>
      </c>
      <c r="AQ41" t="s">
        <v>284</v>
      </c>
      <c r="AS41" t="s">
        <v>285</v>
      </c>
      <c r="AU41" t="s">
        <v>286</v>
      </c>
      <c r="BE41" t="s">
        <v>456</v>
      </c>
      <c r="BO41" t="s">
        <v>300</v>
      </c>
      <c r="BP41" t="s">
        <v>301</v>
      </c>
      <c r="BQ41" t="s">
        <v>302</v>
      </c>
      <c r="BT41" t="s">
        <v>291</v>
      </c>
      <c r="BU41" s="1">
        <v>44867</v>
      </c>
      <c r="BW41" t="s">
        <v>457</v>
      </c>
      <c r="BX41" t="s">
        <v>293</v>
      </c>
      <c r="BY41">
        <v>25</v>
      </c>
      <c r="BZ41" t="s">
        <v>284</v>
      </c>
      <c r="CB41" t="s">
        <v>294</v>
      </c>
      <c r="CC41" t="s">
        <v>169</v>
      </c>
    </row>
    <row r="42" spans="1:81" x14ac:dyDescent="0.35">
      <c r="A42" t="s">
        <v>160</v>
      </c>
      <c r="B42" t="s">
        <v>161</v>
      </c>
      <c r="C42" t="s">
        <v>458</v>
      </c>
      <c r="D42" t="s">
        <v>373</v>
      </c>
      <c r="E42" t="s">
        <v>270</v>
      </c>
      <c r="F42" t="s">
        <v>271</v>
      </c>
      <c r="G42" s="1">
        <v>44745</v>
      </c>
      <c r="H42" s="2">
        <v>0.40694444444444444</v>
      </c>
      <c r="I42" t="s">
        <v>272</v>
      </c>
      <c r="U42" t="s">
        <v>273</v>
      </c>
      <c r="V42" t="s">
        <v>274</v>
      </c>
      <c r="W42" t="s">
        <v>275</v>
      </c>
      <c r="X42" t="s">
        <v>182</v>
      </c>
      <c r="Y42" t="s">
        <v>10</v>
      </c>
      <c r="AD42">
        <v>45.384601000000004</v>
      </c>
      <c r="AE42">
        <v>-109.14138199999999</v>
      </c>
      <c r="AF42" t="s">
        <v>276</v>
      </c>
      <c r="AG42" t="s">
        <v>277</v>
      </c>
      <c r="AH42" t="s">
        <v>278</v>
      </c>
      <c r="AJ42" t="s">
        <v>279</v>
      </c>
      <c r="AK42" t="s">
        <v>459</v>
      </c>
      <c r="AL42" t="s">
        <v>375</v>
      </c>
      <c r="AN42" t="s">
        <v>312</v>
      </c>
      <c r="AS42" t="s">
        <v>285</v>
      </c>
      <c r="AU42" t="s">
        <v>286</v>
      </c>
      <c r="BE42" t="s">
        <v>370</v>
      </c>
      <c r="BO42" t="s">
        <v>314</v>
      </c>
      <c r="BP42" t="s">
        <v>301</v>
      </c>
      <c r="BQ42" t="s">
        <v>315</v>
      </c>
      <c r="BS42" t="s">
        <v>316</v>
      </c>
      <c r="BT42" t="s">
        <v>291</v>
      </c>
      <c r="BU42" s="1">
        <v>44750</v>
      </c>
      <c r="BW42" t="s">
        <v>460</v>
      </c>
      <c r="BX42" t="s">
        <v>293</v>
      </c>
      <c r="BY42">
        <v>0.2</v>
      </c>
      <c r="BZ42" t="s">
        <v>116</v>
      </c>
      <c r="CB42" t="s">
        <v>309</v>
      </c>
      <c r="CC42" t="s">
        <v>169</v>
      </c>
    </row>
    <row r="43" spans="1:81" x14ac:dyDescent="0.35">
      <c r="A43" t="s">
        <v>160</v>
      </c>
      <c r="B43" t="s">
        <v>161</v>
      </c>
      <c r="C43" t="s">
        <v>345</v>
      </c>
      <c r="D43" t="s">
        <v>269</v>
      </c>
      <c r="E43" t="s">
        <v>270</v>
      </c>
      <c r="F43" t="s">
        <v>271</v>
      </c>
      <c r="G43" s="1">
        <v>44781</v>
      </c>
      <c r="H43" s="2">
        <v>0.46875</v>
      </c>
      <c r="I43" t="s">
        <v>272</v>
      </c>
      <c r="U43" t="s">
        <v>273</v>
      </c>
      <c r="V43" t="s">
        <v>274</v>
      </c>
      <c r="W43" t="s">
        <v>275</v>
      </c>
      <c r="X43" t="s">
        <v>180</v>
      </c>
      <c r="Y43" t="s">
        <v>13</v>
      </c>
      <c r="AD43">
        <v>45.483319000000002</v>
      </c>
      <c r="AE43">
        <v>-108.961457</v>
      </c>
      <c r="AF43" t="s">
        <v>276</v>
      </c>
      <c r="AG43" t="s">
        <v>277</v>
      </c>
      <c r="AH43" t="s">
        <v>278</v>
      </c>
      <c r="AJ43" t="s">
        <v>279</v>
      </c>
      <c r="AK43" t="s">
        <v>461</v>
      </c>
      <c r="AN43" t="s">
        <v>312</v>
      </c>
      <c r="AP43">
        <v>11.3</v>
      </c>
      <c r="AQ43" t="s">
        <v>116</v>
      </c>
      <c r="AS43" t="s">
        <v>285</v>
      </c>
      <c r="AU43" t="s">
        <v>286</v>
      </c>
      <c r="BE43" t="s">
        <v>347</v>
      </c>
      <c r="BO43" t="s">
        <v>314</v>
      </c>
      <c r="BP43" t="s">
        <v>301</v>
      </c>
      <c r="BQ43" t="s">
        <v>315</v>
      </c>
      <c r="BS43" t="s">
        <v>316</v>
      </c>
      <c r="BT43" t="s">
        <v>291</v>
      </c>
      <c r="BU43" s="1">
        <v>44785</v>
      </c>
      <c r="BW43" t="s">
        <v>462</v>
      </c>
      <c r="BX43" t="s">
        <v>293</v>
      </c>
      <c r="BY43">
        <v>0.2</v>
      </c>
      <c r="BZ43" t="s">
        <v>116</v>
      </c>
      <c r="CB43" t="s">
        <v>342</v>
      </c>
      <c r="CC43" t="s">
        <v>169</v>
      </c>
    </row>
    <row r="44" spans="1:81" x14ac:dyDescent="0.35">
      <c r="A44" t="s">
        <v>160</v>
      </c>
      <c r="B44" t="s">
        <v>161</v>
      </c>
      <c r="C44" t="s">
        <v>463</v>
      </c>
      <c r="D44" t="s">
        <v>269</v>
      </c>
      <c r="E44" t="s">
        <v>270</v>
      </c>
      <c r="F44" t="s">
        <v>271</v>
      </c>
      <c r="G44" s="1">
        <v>44801</v>
      </c>
      <c r="H44" s="2">
        <v>0.45833333333333331</v>
      </c>
      <c r="I44" t="s">
        <v>272</v>
      </c>
      <c r="U44" t="s">
        <v>273</v>
      </c>
      <c r="V44" t="s">
        <v>274</v>
      </c>
      <c r="W44" t="s">
        <v>275</v>
      </c>
      <c r="X44" t="s">
        <v>186</v>
      </c>
      <c r="Y44" t="s">
        <v>12</v>
      </c>
      <c r="AD44">
        <v>45.468200000000003</v>
      </c>
      <c r="AE44">
        <v>-109.0895</v>
      </c>
      <c r="AF44" t="s">
        <v>276</v>
      </c>
      <c r="AG44" t="s">
        <v>277</v>
      </c>
      <c r="AH44" t="s">
        <v>278</v>
      </c>
      <c r="AJ44" t="s">
        <v>279</v>
      </c>
      <c r="AK44" t="s">
        <v>464</v>
      </c>
      <c r="AN44" t="s">
        <v>312</v>
      </c>
      <c r="AP44">
        <v>15.2</v>
      </c>
      <c r="AQ44" t="s">
        <v>116</v>
      </c>
      <c r="AS44" t="s">
        <v>285</v>
      </c>
      <c r="AU44" t="s">
        <v>286</v>
      </c>
      <c r="BE44" t="s">
        <v>465</v>
      </c>
      <c r="BO44" t="s">
        <v>314</v>
      </c>
      <c r="BP44" t="s">
        <v>301</v>
      </c>
      <c r="BQ44" t="s">
        <v>315</v>
      </c>
      <c r="BS44" t="s">
        <v>316</v>
      </c>
      <c r="BT44" t="s">
        <v>291</v>
      </c>
      <c r="BU44" s="1">
        <v>44806</v>
      </c>
      <c r="BW44" t="s">
        <v>466</v>
      </c>
      <c r="BX44" t="s">
        <v>293</v>
      </c>
      <c r="BY44">
        <v>0.2</v>
      </c>
      <c r="BZ44" t="s">
        <v>116</v>
      </c>
      <c r="CB44" t="s">
        <v>410</v>
      </c>
      <c r="CC44" t="s">
        <v>169</v>
      </c>
    </row>
    <row r="45" spans="1:81" x14ac:dyDescent="0.35">
      <c r="A45" t="s">
        <v>160</v>
      </c>
      <c r="B45" t="s">
        <v>161</v>
      </c>
      <c r="C45" t="s">
        <v>467</v>
      </c>
      <c r="D45" t="s">
        <v>269</v>
      </c>
      <c r="E45" t="s">
        <v>270</v>
      </c>
      <c r="F45" t="s">
        <v>271</v>
      </c>
      <c r="G45" s="1">
        <v>44858</v>
      </c>
      <c r="H45" s="2">
        <v>0.41319444444444442</v>
      </c>
      <c r="I45" t="s">
        <v>272</v>
      </c>
      <c r="U45" t="s">
        <v>273</v>
      </c>
      <c r="V45" t="s">
        <v>274</v>
      </c>
      <c r="W45" t="s">
        <v>275</v>
      </c>
      <c r="X45" t="s">
        <v>162</v>
      </c>
      <c r="Y45" t="s">
        <v>9</v>
      </c>
      <c r="AD45">
        <v>45.373699999999999</v>
      </c>
      <c r="AE45">
        <v>-109.14619999999999</v>
      </c>
      <c r="AF45" t="s">
        <v>276</v>
      </c>
      <c r="AG45" t="s">
        <v>277</v>
      </c>
      <c r="AH45" t="s">
        <v>278</v>
      </c>
      <c r="AJ45" t="s">
        <v>279</v>
      </c>
      <c r="AK45" t="s">
        <v>468</v>
      </c>
      <c r="AM45" t="s">
        <v>281</v>
      </c>
      <c r="AN45" t="s">
        <v>282</v>
      </c>
      <c r="AO45" t="s">
        <v>283</v>
      </c>
      <c r="AP45">
        <v>14.8</v>
      </c>
      <c r="AQ45" t="s">
        <v>284</v>
      </c>
      <c r="AS45" t="s">
        <v>285</v>
      </c>
      <c r="AU45" t="s">
        <v>286</v>
      </c>
      <c r="BE45" t="s">
        <v>469</v>
      </c>
      <c r="BO45">
        <v>365.1</v>
      </c>
      <c r="BP45" t="s">
        <v>288</v>
      </c>
      <c r="BQ45" t="s">
        <v>289</v>
      </c>
      <c r="BS45" t="s">
        <v>290</v>
      </c>
      <c r="BT45" t="s">
        <v>291</v>
      </c>
      <c r="BU45" s="1">
        <v>44868</v>
      </c>
      <c r="BW45" t="s">
        <v>470</v>
      </c>
      <c r="BX45" t="s">
        <v>293</v>
      </c>
      <c r="BY45">
        <v>1.5</v>
      </c>
      <c r="BZ45" t="s">
        <v>284</v>
      </c>
      <c r="CB45" t="s">
        <v>471</v>
      </c>
      <c r="CC45" t="s">
        <v>169</v>
      </c>
    </row>
    <row r="46" spans="1:81" x14ac:dyDescent="0.35">
      <c r="A46" t="s">
        <v>160</v>
      </c>
      <c r="B46" t="s">
        <v>161</v>
      </c>
      <c r="C46" t="s">
        <v>472</v>
      </c>
      <c r="D46" t="s">
        <v>269</v>
      </c>
      <c r="E46" t="s">
        <v>270</v>
      </c>
      <c r="F46" t="s">
        <v>271</v>
      </c>
      <c r="G46" s="1">
        <v>44801</v>
      </c>
      <c r="H46" s="2">
        <v>0.34375</v>
      </c>
      <c r="I46" t="s">
        <v>272</v>
      </c>
      <c r="U46" t="s">
        <v>273</v>
      </c>
      <c r="V46" t="s">
        <v>274</v>
      </c>
      <c r="W46" t="s">
        <v>275</v>
      </c>
      <c r="X46" t="s">
        <v>174</v>
      </c>
      <c r="Y46" t="s">
        <v>5</v>
      </c>
      <c r="AD46">
        <v>45.085512000000001</v>
      </c>
      <c r="AE46">
        <v>-109.329581</v>
      </c>
      <c r="AF46" t="s">
        <v>276</v>
      </c>
      <c r="AG46" t="s">
        <v>277</v>
      </c>
      <c r="AH46" t="s">
        <v>278</v>
      </c>
      <c r="AJ46" t="s">
        <v>279</v>
      </c>
      <c r="AK46" t="s">
        <v>473</v>
      </c>
      <c r="AM46" t="s">
        <v>297</v>
      </c>
      <c r="AN46" t="s">
        <v>298</v>
      </c>
      <c r="AO46" t="s">
        <v>283</v>
      </c>
      <c r="AP46">
        <v>191</v>
      </c>
      <c r="AQ46" t="s">
        <v>284</v>
      </c>
      <c r="AS46" t="s">
        <v>285</v>
      </c>
      <c r="AU46" t="s">
        <v>286</v>
      </c>
      <c r="BE46" t="s">
        <v>474</v>
      </c>
      <c r="BO46" t="s">
        <v>300</v>
      </c>
      <c r="BP46" t="s">
        <v>301</v>
      </c>
      <c r="BQ46" t="s">
        <v>302</v>
      </c>
      <c r="BT46" t="s">
        <v>291</v>
      </c>
      <c r="BU46" s="1">
        <v>44819</v>
      </c>
      <c r="BW46" t="s">
        <v>475</v>
      </c>
      <c r="BX46" t="s">
        <v>293</v>
      </c>
      <c r="BY46">
        <v>25</v>
      </c>
      <c r="BZ46" t="s">
        <v>284</v>
      </c>
      <c r="CB46" t="s">
        <v>318</v>
      </c>
      <c r="CC46" t="s">
        <v>169</v>
      </c>
    </row>
    <row r="47" spans="1:81" x14ac:dyDescent="0.35">
      <c r="A47" t="s">
        <v>160</v>
      </c>
      <c r="B47" t="s">
        <v>161</v>
      </c>
      <c r="C47" t="s">
        <v>476</v>
      </c>
      <c r="D47" t="s">
        <v>269</v>
      </c>
      <c r="E47" t="s">
        <v>270</v>
      </c>
      <c r="F47" t="s">
        <v>271</v>
      </c>
      <c r="G47" s="1">
        <v>44711</v>
      </c>
      <c r="H47" s="2">
        <v>0.4861111111111111</v>
      </c>
      <c r="I47" t="s">
        <v>272</v>
      </c>
      <c r="U47" t="s">
        <v>273</v>
      </c>
      <c r="V47" t="s">
        <v>274</v>
      </c>
      <c r="W47" t="s">
        <v>275</v>
      </c>
      <c r="X47" t="s">
        <v>170</v>
      </c>
      <c r="Y47" t="s">
        <v>11</v>
      </c>
      <c r="AD47">
        <v>45.457799999999999</v>
      </c>
      <c r="AE47">
        <v>-109.0801</v>
      </c>
      <c r="AF47" t="s">
        <v>276</v>
      </c>
      <c r="AG47" t="s">
        <v>277</v>
      </c>
      <c r="AH47" t="s">
        <v>278</v>
      </c>
      <c r="AJ47" t="s">
        <v>279</v>
      </c>
      <c r="AK47" t="s">
        <v>477</v>
      </c>
      <c r="AN47" t="s">
        <v>312</v>
      </c>
      <c r="AP47">
        <v>203</v>
      </c>
      <c r="AQ47" t="s">
        <v>116</v>
      </c>
      <c r="AS47" t="s">
        <v>285</v>
      </c>
      <c r="AU47" t="s">
        <v>286</v>
      </c>
      <c r="BE47" t="s">
        <v>478</v>
      </c>
      <c r="BO47" t="s">
        <v>314</v>
      </c>
      <c r="BP47" t="s">
        <v>301</v>
      </c>
      <c r="BQ47" t="s">
        <v>315</v>
      </c>
      <c r="BS47" t="s">
        <v>316</v>
      </c>
      <c r="BT47" t="s">
        <v>291</v>
      </c>
      <c r="BU47" s="1">
        <v>44715</v>
      </c>
      <c r="BW47" t="s">
        <v>479</v>
      </c>
      <c r="BX47" t="s">
        <v>293</v>
      </c>
      <c r="BY47">
        <v>0.2</v>
      </c>
      <c r="BZ47" t="s">
        <v>116</v>
      </c>
      <c r="CB47" t="s">
        <v>357</v>
      </c>
      <c r="CC47" t="s">
        <v>169</v>
      </c>
    </row>
    <row r="48" spans="1:81" x14ac:dyDescent="0.35">
      <c r="A48" t="s">
        <v>160</v>
      </c>
      <c r="B48" t="s">
        <v>161</v>
      </c>
      <c r="C48" t="s">
        <v>480</v>
      </c>
      <c r="D48" t="s">
        <v>373</v>
      </c>
      <c r="E48" t="s">
        <v>270</v>
      </c>
      <c r="F48" t="s">
        <v>271</v>
      </c>
      <c r="G48" s="1">
        <v>44829</v>
      </c>
      <c r="H48" s="2">
        <v>0.38194444444444442</v>
      </c>
      <c r="I48" t="s">
        <v>272</v>
      </c>
      <c r="U48" t="s">
        <v>273</v>
      </c>
      <c r="V48" t="s">
        <v>274</v>
      </c>
      <c r="W48" t="s">
        <v>275</v>
      </c>
      <c r="X48" t="s">
        <v>172</v>
      </c>
      <c r="Y48" t="s">
        <v>8</v>
      </c>
      <c r="AD48">
        <v>45.277200000000001</v>
      </c>
      <c r="AE48">
        <v>-109.20959999999999</v>
      </c>
      <c r="AF48" t="s">
        <v>276</v>
      </c>
      <c r="AG48" t="s">
        <v>277</v>
      </c>
      <c r="AH48" t="s">
        <v>278</v>
      </c>
      <c r="AJ48" t="s">
        <v>279</v>
      </c>
      <c r="AK48" t="s">
        <v>481</v>
      </c>
      <c r="AL48" t="s">
        <v>375</v>
      </c>
      <c r="AM48" t="s">
        <v>297</v>
      </c>
      <c r="AN48" t="s">
        <v>298</v>
      </c>
      <c r="AO48" t="s">
        <v>283</v>
      </c>
      <c r="AS48" t="s">
        <v>285</v>
      </c>
      <c r="AU48" t="s">
        <v>286</v>
      </c>
      <c r="BE48" t="s">
        <v>360</v>
      </c>
      <c r="BO48" t="s">
        <v>300</v>
      </c>
      <c r="BP48" t="s">
        <v>301</v>
      </c>
      <c r="BQ48" t="s">
        <v>302</v>
      </c>
      <c r="BT48" t="s">
        <v>291</v>
      </c>
      <c r="BU48" s="1">
        <v>44867</v>
      </c>
      <c r="BW48" t="s">
        <v>482</v>
      </c>
      <c r="BX48" t="s">
        <v>293</v>
      </c>
      <c r="BY48">
        <v>25</v>
      </c>
      <c r="BZ48" t="s">
        <v>284</v>
      </c>
      <c r="CB48" t="s">
        <v>324</v>
      </c>
      <c r="CC48" t="s">
        <v>169</v>
      </c>
    </row>
    <row r="49" spans="1:81" x14ac:dyDescent="0.35">
      <c r="A49" t="s">
        <v>160</v>
      </c>
      <c r="B49" t="s">
        <v>161</v>
      </c>
      <c r="C49" t="s">
        <v>483</v>
      </c>
      <c r="D49" t="s">
        <v>269</v>
      </c>
      <c r="E49" t="s">
        <v>270</v>
      </c>
      <c r="F49" t="s">
        <v>271</v>
      </c>
      <c r="G49" s="1">
        <v>44858</v>
      </c>
      <c r="H49" s="2">
        <v>0.43055555555555558</v>
      </c>
      <c r="I49" t="s">
        <v>272</v>
      </c>
      <c r="U49" t="s">
        <v>273</v>
      </c>
      <c r="V49" t="s">
        <v>274</v>
      </c>
      <c r="W49" t="s">
        <v>275</v>
      </c>
      <c r="X49" t="s">
        <v>186</v>
      </c>
      <c r="Y49" t="s">
        <v>12</v>
      </c>
      <c r="AD49">
        <v>45.468200000000003</v>
      </c>
      <c r="AE49">
        <v>-109.0895</v>
      </c>
      <c r="AF49" t="s">
        <v>276</v>
      </c>
      <c r="AG49" t="s">
        <v>277</v>
      </c>
      <c r="AH49" t="s">
        <v>278</v>
      </c>
      <c r="AJ49" t="s">
        <v>279</v>
      </c>
      <c r="AK49" t="s">
        <v>484</v>
      </c>
      <c r="AM49" t="s">
        <v>297</v>
      </c>
      <c r="AN49" t="s">
        <v>298</v>
      </c>
      <c r="AO49" t="s">
        <v>283</v>
      </c>
      <c r="AP49">
        <v>232</v>
      </c>
      <c r="AQ49" t="s">
        <v>284</v>
      </c>
      <c r="AS49" t="s">
        <v>285</v>
      </c>
      <c r="AU49" t="s">
        <v>286</v>
      </c>
      <c r="BE49" t="s">
        <v>485</v>
      </c>
      <c r="BO49" t="s">
        <v>300</v>
      </c>
      <c r="BP49" t="s">
        <v>301</v>
      </c>
      <c r="BQ49" t="s">
        <v>302</v>
      </c>
      <c r="BT49" t="s">
        <v>291</v>
      </c>
      <c r="BU49" s="1">
        <v>44868</v>
      </c>
      <c r="BW49" t="s">
        <v>486</v>
      </c>
      <c r="BX49" t="s">
        <v>293</v>
      </c>
      <c r="BY49">
        <v>25</v>
      </c>
      <c r="BZ49" t="s">
        <v>284</v>
      </c>
      <c r="CB49" t="s">
        <v>410</v>
      </c>
      <c r="CC49" t="s">
        <v>169</v>
      </c>
    </row>
    <row r="50" spans="1:81" x14ac:dyDescent="0.35">
      <c r="A50" t="s">
        <v>160</v>
      </c>
      <c r="B50" t="s">
        <v>161</v>
      </c>
      <c r="C50" t="s">
        <v>487</v>
      </c>
      <c r="D50" t="s">
        <v>320</v>
      </c>
      <c r="E50" t="s">
        <v>270</v>
      </c>
      <c r="F50" t="s">
        <v>271</v>
      </c>
      <c r="G50" s="1">
        <v>44829</v>
      </c>
      <c r="H50" s="2">
        <v>0.38194444444444442</v>
      </c>
      <c r="I50" t="s">
        <v>272</v>
      </c>
      <c r="U50" t="s">
        <v>273</v>
      </c>
      <c r="V50" t="s">
        <v>274</v>
      </c>
      <c r="W50" t="s">
        <v>275</v>
      </c>
      <c r="X50" t="s">
        <v>172</v>
      </c>
      <c r="Y50" t="s">
        <v>8</v>
      </c>
      <c r="AD50">
        <v>45.277200000000001</v>
      </c>
      <c r="AE50">
        <v>-109.20959999999999</v>
      </c>
      <c r="AF50" t="s">
        <v>276</v>
      </c>
      <c r="AG50" t="s">
        <v>277</v>
      </c>
      <c r="AH50" t="s">
        <v>278</v>
      </c>
      <c r="AJ50" t="s">
        <v>279</v>
      </c>
      <c r="AK50" t="s">
        <v>488</v>
      </c>
      <c r="AM50" t="s">
        <v>297</v>
      </c>
      <c r="AN50" t="s">
        <v>332</v>
      </c>
      <c r="AO50" t="s">
        <v>333</v>
      </c>
      <c r="AP50">
        <v>168</v>
      </c>
      <c r="AQ50" t="s">
        <v>284</v>
      </c>
      <c r="AS50" t="s">
        <v>285</v>
      </c>
      <c r="AU50" t="s">
        <v>286</v>
      </c>
      <c r="BE50" t="s">
        <v>360</v>
      </c>
      <c r="BO50">
        <v>353.2</v>
      </c>
      <c r="BP50" t="s">
        <v>288</v>
      </c>
      <c r="BQ50" t="s">
        <v>335</v>
      </c>
      <c r="BS50" t="s">
        <v>336</v>
      </c>
      <c r="BT50" t="s">
        <v>291</v>
      </c>
      <c r="BU50" s="1">
        <v>44839</v>
      </c>
      <c r="BW50" t="s">
        <v>489</v>
      </c>
      <c r="BX50" t="s">
        <v>293</v>
      </c>
      <c r="BY50">
        <v>1.5</v>
      </c>
      <c r="BZ50" t="s">
        <v>284</v>
      </c>
      <c r="CB50" t="s">
        <v>318</v>
      </c>
      <c r="CC50" t="s">
        <v>169</v>
      </c>
    </row>
    <row r="51" spans="1:81" x14ac:dyDescent="0.35">
      <c r="A51" t="s">
        <v>160</v>
      </c>
      <c r="B51" t="s">
        <v>161</v>
      </c>
      <c r="C51" t="s">
        <v>490</v>
      </c>
      <c r="D51" t="s">
        <v>269</v>
      </c>
      <c r="E51" t="s">
        <v>270</v>
      </c>
      <c r="F51" t="s">
        <v>271</v>
      </c>
      <c r="G51" s="1">
        <v>44829</v>
      </c>
      <c r="H51" s="2">
        <v>0.46180555555555558</v>
      </c>
      <c r="I51" t="s">
        <v>272</v>
      </c>
      <c r="U51" t="s">
        <v>273</v>
      </c>
      <c r="V51" t="s">
        <v>274</v>
      </c>
      <c r="W51" t="s">
        <v>275</v>
      </c>
      <c r="X51" t="s">
        <v>180</v>
      </c>
      <c r="Y51" t="s">
        <v>13</v>
      </c>
      <c r="AD51">
        <v>45.483319000000002</v>
      </c>
      <c r="AE51">
        <v>-108.961457</v>
      </c>
      <c r="AF51" t="s">
        <v>276</v>
      </c>
      <c r="AG51" t="s">
        <v>277</v>
      </c>
      <c r="AH51" t="s">
        <v>278</v>
      </c>
      <c r="AJ51" t="s">
        <v>279</v>
      </c>
      <c r="AK51" t="s">
        <v>491</v>
      </c>
      <c r="AM51" t="s">
        <v>297</v>
      </c>
      <c r="AN51" t="s">
        <v>298</v>
      </c>
      <c r="AO51" t="s">
        <v>283</v>
      </c>
      <c r="AP51">
        <v>212</v>
      </c>
      <c r="AQ51" t="s">
        <v>284</v>
      </c>
      <c r="AS51" t="s">
        <v>285</v>
      </c>
      <c r="AU51" t="s">
        <v>286</v>
      </c>
      <c r="BE51" t="s">
        <v>492</v>
      </c>
      <c r="BO51" t="s">
        <v>300</v>
      </c>
      <c r="BP51" t="s">
        <v>301</v>
      </c>
      <c r="BQ51" t="s">
        <v>302</v>
      </c>
      <c r="BT51" t="s">
        <v>291</v>
      </c>
      <c r="BU51" s="1">
        <v>44867</v>
      </c>
      <c r="BW51" t="s">
        <v>493</v>
      </c>
      <c r="BX51" t="s">
        <v>293</v>
      </c>
      <c r="BY51">
        <v>25</v>
      </c>
      <c r="BZ51" t="s">
        <v>284</v>
      </c>
      <c r="CB51" t="s">
        <v>342</v>
      </c>
      <c r="CC51" t="s">
        <v>169</v>
      </c>
    </row>
    <row r="52" spans="1:81" x14ac:dyDescent="0.35">
      <c r="A52" t="s">
        <v>160</v>
      </c>
      <c r="B52" t="s">
        <v>161</v>
      </c>
      <c r="C52" t="s">
        <v>494</v>
      </c>
      <c r="D52" t="s">
        <v>269</v>
      </c>
      <c r="E52" t="s">
        <v>270</v>
      </c>
      <c r="F52" t="s">
        <v>271</v>
      </c>
      <c r="G52" s="1">
        <v>44858</v>
      </c>
      <c r="H52" s="2">
        <v>0.4826388888888889</v>
      </c>
      <c r="I52" t="s">
        <v>272</v>
      </c>
      <c r="U52" t="s">
        <v>273</v>
      </c>
      <c r="V52" t="s">
        <v>274</v>
      </c>
      <c r="W52" t="s">
        <v>275</v>
      </c>
      <c r="X52" t="s">
        <v>184</v>
      </c>
      <c r="Y52" t="s">
        <v>14</v>
      </c>
      <c r="AD52">
        <v>45.517800000000001</v>
      </c>
      <c r="AE52">
        <v>-108.8626</v>
      </c>
      <c r="AF52" t="s">
        <v>276</v>
      </c>
      <c r="AG52" t="s">
        <v>277</v>
      </c>
      <c r="AH52" t="s">
        <v>278</v>
      </c>
      <c r="AJ52" t="s">
        <v>279</v>
      </c>
      <c r="AK52" t="s">
        <v>495</v>
      </c>
      <c r="AM52" t="s">
        <v>281</v>
      </c>
      <c r="AN52" t="s">
        <v>282</v>
      </c>
      <c r="AO52" t="s">
        <v>283</v>
      </c>
      <c r="AP52">
        <v>8.6999999999999993</v>
      </c>
      <c r="AQ52" t="s">
        <v>284</v>
      </c>
      <c r="AS52" t="s">
        <v>285</v>
      </c>
      <c r="AU52" t="s">
        <v>286</v>
      </c>
      <c r="BE52" t="s">
        <v>496</v>
      </c>
      <c r="BO52">
        <v>365.1</v>
      </c>
      <c r="BP52" t="s">
        <v>288</v>
      </c>
      <c r="BQ52" t="s">
        <v>289</v>
      </c>
      <c r="BS52" t="s">
        <v>290</v>
      </c>
      <c r="BT52" t="s">
        <v>291</v>
      </c>
      <c r="BU52" s="1">
        <v>44868</v>
      </c>
      <c r="BW52" t="s">
        <v>497</v>
      </c>
      <c r="BX52" t="s">
        <v>293</v>
      </c>
      <c r="BY52">
        <v>1.5</v>
      </c>
      <c r="BZ52" t="s">
        <v>284</v>
      </c>
      <c r="CB52" t="s">
        <v>329</v>
      </c>
      <c r="CC52" t="s">
        <v>169</v>
      </c>
    </row>
    <row r="53" spans="1:81" x14ac:dyDescent="0.35">
      <c r="A53" t="s">
        <v>160</v>
      </c>
      <c r="B53" t="s">
        <v>161</v>
      </c>
      <c r="C53" t="s">
        <v>498</v>
      </c>
      <c r="D53" t="s">
        <v>269</v>
      </c>
      <c r="E53" t="s">
        <v>270</v>
      </c>
      <c r="F53" t="s">
        <v>271</v>
      </c>
      <c r="G53" s="1">
        <v>44801</v>
      </c>
      <c r="H53" s="2">
        <v>0.50694444444444442</v>
      </c>
      <c r="I53" t="s">
        <v>272</v>
      </c>
      <c r="U53" t="s">
        <v>273</v>
      </c>
      <c r="V53" t="s">
        <v>274</v>
      </c>
      <c r="W53" t="s">
        <v>275</v>
      </c>
      <c r="X53" t="s">
        <v>184</v>
      </c>
      <c r="Y53" t="s">
        <v>14</v>
      </c>
      <c r="AD53">
        <v>45.517800000000001</v>
      </c>
      <c r="AE53">
        <v>-108.8626</v>
      </c>
      <c r="AF53" t="s">
        <v>276</v>
      </c>
      <c r="AG53" t="s">
        <v>277</v>
      </c>
      <c r="AH53" t="s">
        <v>278</v>
      </c>
      <c r="AJ53" t="s">
        <v>279</v>
      </c>
      <c r="AK53" t="s">
        <v>499</v>
      </c>
      <c r="AM53" t="s">
        <v>297</v>
      </c>
      <c r="AN53" t="s">
        <v>332</v>
      </c>
      <c r="AO53" t="s">
        <v>333</v>
      </c>
      <c r="AP53">
        <v>12.2</v>
      </c>
      <c r="AQ53" t="s">
        <v>284</v>
      </c>
      <c r="AS53" t="s">
        <v>285</v>
      </c>
      <c r="AU53" t="s">
        <v>286</v>
      </c>
      <c r="BE53" t="s">
        <v>500</v>
      </c>
      <c r="BO53">
        <v>353.2</v>
      </c>
      <c r="BP53" t="s">
        <v>288</v>
      </c>
      <c r="BQ53" t="s">
        <v>335</v>
      </c>
      <c r="BS53" t="s">
        <v>336</v>
      </c>
      <c r="BT53" t="s">
        <v>291</v>
      </c>
      <c r="BU53" s="1">
        <v>44838</v>
      </c>
      <c r="BW53" t="s">
        <v>501</v>
      </c>
      <c r="BX53" t="s">
        <v>293</v>
      </c>
      <c r="BY53">
        <v>1.5</v>
      </c>
      <c r="BZ53" t="s">
        <v>284</v>
      </c>
      <c r="CB53" t="s">
        <v>329</v>
      </c>
      <c r="CC53" t="s">
        <v>169</v>
      </c>
    </row>
    <row r="54" spans="1:81" x14ac:dyDescent="0.35">
      <c r="A54" t="s">
        <v>160</v>
      </c>
      <c r="B54" t="s">
        <v>161</v>
      </c>
      <c r="C54" t="s">
        <v>423</v>
      </c>
      <c r="D54" t="s">
        <v>269</v>
      </c>
      <c r="E54" t="s">
        <v>270</v>
      </c>
      <c r="F54" t="s">
        <v>271</v>
      </c>
      <c r="G54" s="1">
        <v>44801</v>
      </c>
      <c r="H54" s="2">
        <v>0.42708333333333331</v>
      </c>
      <c r="I54" t="s">
        <v>272</v>
      </c>
      <c r="U54" t="s">
        <v>273</v>
      </c>
      <c r="V54" t="s">
        <v>274</v>
      </c>
      <c r="W54" t="s">
        <v>275</v>
      </c>
      <c r="X54" t="s">
        <v>182</v>
      </c>
      <c r="Y54" t="s">
        <v>10</v>
      </c>
      <c r="AD54">
        <v>45.384601000000004</v>
      </c>
      <c r="AE54">
        <v>-109.14138199999999</v>
      </c>
      <c r="AF54" t="s">
        <v>276</v>
      </c>
      <c r="AG54" t="s">
        <v>277</v>
      </c>
      <c r="AH54" t="s">
        <v>278</v>
      </c>
      <c r="AJ54" t="s">
        <v>279</v>
      </c>
      <c r="AK54" t="s">
        <v>502</v>
      </c>
      <c r="AN54" t="s">
        <v>312</v>
      </c>
      <c r="AP54">
        <v>7.1</v>
      </c>
      <c r="AQ54" t="s">
        <v>116</v>
      </c>
      <c r="AS54" t="s">
        <v>285</v>
      </c>
      <c r="AU54" t="s">
        <v>286</v>
      </c>
      <c r="BE54" t="s">
        <v>425</v>
      </c>
      <c r="BO54" t="s">
        <v>314</v>
      </c>
      <c r="BP54" t="s">
        <v>301</v>
      </c>
      <c r="BQ54" t="s">
        <v>315</v>
      </c>
      <c r="BS54" t="s">
        <v>316</v>
      </c>
      <c r="BT54" t="s">
        <v>291</v>
      </c>
      <c r="BU54" s="1">
        <v>44806</v>
      </c>
      <c r="BW54" t="s">
        <v>503</v>
      </c>
      <c r="BX54" t="s">
        <v>293</v>
      </c>
      <c r="BY54">
        <v>0.2</v>
      </c>
      <c r="BZ54" t="s">
        <v>116</v>
      </c>
      <c r="CB54" t="s">
        <v>309</v>
      </c>
      <c r="CC54" t="s">
        <v>169</v>
      </c>
    </row>
    <row r="55" spans="1:81" x14ac:dyDescent="0.35">
      <c r="A55" t="s">
        <v>160</v>
      </c>
      <c r="B55" t="s">
        <v>161</v>
      </c>
      <c r="C55" t="s">
        <v>504</v>
      </c>
      <c r="D55" t="s">
        <v>269</v>
      </c>
      <c r="E55" t="s">
        <v>270</v>
      </c>
      <c r="F55" t="s">
        <v>271</v>
      </c>
      <c r="G55" s="1">
        <v>44781</v>
      </c>
      <c r="H55" s="2">
        <v>0.44791666666666669</v>
      </c>
      <c r="I55" t="s">
        <v>272</v>
      </c>
      <c r="U55" t="s">
        <v>273</v>
      </c>
      <c r="V55" t="s">
        <v>274</v>
      </c>
      <c r="W55" t="s">
        <v>275</v>
      </c>
      <c r="X55" t="s">
        <v>170</v>
      </c>
      <c r="Y55" t="s">
        <v>11</v>
      </c>
      <c r="AD55">
        <v>45.457799999999999</v>
      </c>
      <c r="AE55">
        <v>-109.0801</v>
      </c>
      <c r="AF55" t="s">
        <v>276</v>
      </c>
      <c r="AG55" t="s">
        <v>277</v>
      </c>
      <c r="AH55" t="s">
        <v>278</v>
      </c>
      <c r="AJ55" t="s">
        <v>279</v>
      </c>
      <c r="AK55" t="s">
        <v>505</v>
      </c>
      <c r="AN55" t="s">
        <v>312</v>
      </c>
      <c r="AP55">
        <v>4.9000000000000004</v>
      </c>
      <c r="AQ55" t="s">
        <v>116</v>
      </c>
      <c r="AS55" t="s">
        <v>285</v>
      </c>
      <c r="AU55" t="s">
        <v>286</v>
      </c>
      <c r="BE55" t="s">
        <v>506</v>
      </c>
      <c r="BO55" t="s">
        <v>314</v>
      </c>
      <c r="BP55" t="s">
        <v>301</v>
      </c>
      <c r="BQ55" t="s">
        <v>315</v>
      </c>
      <c r="BS55" t="s">
        <v>316</v>
      </c>
      <c r="BT55" t="s">
        <v>291</v>
      </c>
      <c r="BU55" s="1">
        <v>44785</v>
      </c>
      <c r="BW55" t="s">
        <v>507</v>
      </c>
      <c r="BX55" t="s">
        <v>293</v>
      </c>
      <c r="BY55">
        <v>0.2</v>
      </c>
      <c r="BZ55" t="s">
        <v>116</v>
      </c>
      <c r="CB55" t="s">
        <v>357</v>
      </c>
      <c r="CC55" t="s">
        <v>169</v>
      </c>
    </row>
    <row r="56" spans="1:81" x14ac:dyDescent="0.35">
      <c r="A56" t="s">
        <v>160</v>
      </c>
      <c r="B56" t="s">
        <v>161</v>
      </c>
      <c r="C56" t="s">
        <v>268</v>
      </c>
      <c r="D56" t="s">
        <v>269</v>
      </c>
      <c r="E56" t="s">
        <v>270</v>
      </c>
      <c r="F56" t="s">
        <v>271</v>
      </c>
      <c r="G56" s="1">
        <v>44781</v>
      </c>
      <c r="H56" s="2">
        <v>0.3611111111111111</v>
      </c>
      <c r="I56" t="s">
        <v>272</v>
      </c>
      <c r="U56" t="s">
        <v>273</v>
      </c>
      <c r="V56" t="s">
        <v>274</v>
      </c>
      <c r="W56" t="s">
        <v>275</v>
      </c>
      <c r="X56" t="s">
        <v>188</v>
      </c>
      <c r="Y56" t="s">
        <v>7</v>
      </c>
      <c r="AD56">
        <v>45.157600000000002</v>
      </c>
      <c r="AE56">
        <v>-109.2688</v>
      </c>
      <c r="AF56" t="s">
        <v>276</v>
      </c>
      <c r="AG56" t="s">
        <v>277</v>
      </c>
      <c r="AH56" t="s">
        <v>278</v>
      </c>
      <c r="AJ56" t="s">
        <v>279</v>
      </c>
      <c r="AK56" t="s">
        <v>508</v>
      </c>
      <c r="AN56" t="s">
        <v>312</v>
      </c>
      <c r="AP56">
        <v>1.1000000000000001</v>
      </c>
      <c r="AQ56" t="s">
        <v>116</v>
      </c>
      <c r="AS56" t="s">
        <v>285</v>
      </c>
      <c r="AU56" t="s">
        <v>286</v>
      </c>
      <c r="BE56" t="s">
        <v>287</v>
      </c>
      <c r="BO56" t="s">
        <v>314</v>
      </c>
      <c r="BP56" t="s">
        <v>301</v>
      </c>
      <c r="BQ56" t="s">
        <v>315</v>
      </c>
      <c r="BS56" t="s">
        <v>316</v>
      </c>
      <c r="BT56" t="s">
        <v>291</v>
      </c>
      <c r="BU56" s="1">
        <v>44785</v>
      </c>
      <c r="BW56" t="s">
        <v>509</v>
      </c>
      <c r="BX56" t="s">
        <v>293</v>
      </c>
      <c r="BY56">
        <v>0.2</v>
      </c>
      <c r="BZ56" t="s">
        <v>116</v>
      </c>
      <c r="CB56" t="s">
        <v>294</v>
      </c>
      <c r="CC56" t="s">
        <v>169</v>
      </c>
    </row>
    <row r="57" spans="1:81" x14ac:dyDescent="0.35">
      <c r="A57" t="s">
        <v>160</v>
      </c>
      <c r="B57" t="s">
        <v>161</v>
      </c>
      <c r="C57" t="s">
        <v>510</v>
      </c>
      <c r="D57" t="s">
        <v>269</v>
      </c>
      <c r="E57" t="s">
        <v>270</v>
      </c>
      <c r="F57" t="s">
        <v>271</v>
      </c>
      <c r="G57" s="1">
        <v>44829</v>
      </c>
      <c r="H57" s="2">
        <v>0.40972222222222221</v>
      </c>
      <c r="I57" t="s">
        <v>272</v>
      </c>
      <c r="U57" t="s">
        <v>273</v>
      </c>
      <c r="V57" t="s">
        <v>274</v>
      </c>
      <c r="W57" t="s">
        <v>275</v>
      </c>
      <c r="X57" t="s">
        <v>182</v>
      </c>
      <c r="Y57" t="s">
        <v>10</v>
      </c>
      <c r="AD57">
        <v>45.384601000000004</v>
      </c>
      <c r="AE57">
        <v>-109.14138199999999</v>
      </c>
      <c r="AF57" t="s">
        <v>276</v>
      </c>
      <c r="AG57" t="s">
        <v>277</v>
      </c>
      <c r="AH57" t="s">
        <v>278</v>
      </c>
      <c r="AJ57" t="s">
        <v>279</v>
      </c>
      <c r="AK57" t="s">
        <v>511</v>
      </c>
      <c r="AM57" t="s">
        <v>281</v>
      </c>
      <c r="AN57" t="s">
        <v>282</v>
      </c>
      <c r="AO57" t="s">
        <v>283</v>
      </c>
      <c r="AP57">
        <v>16.399999999999999</v>
      </c>
      <c r="AQ57" t="s">
        <v>284</v>
      </c>
      <c r="AS57" t="s">
        <v>285</v>
      </c>
      <c r="AU57" t="s">
        <v>286</v>
      </c>
      <c r="BE57" t="s">
        <v>512</v>
      </c>
      <c r="BO57">
        <v>365.1</v>
      </c>
      <c r="BP57" t="s">
        <v>288</v>
      </c>
      <c r="BQ57" t="s">
        <v>289</v>
      </c>
      <c r="BS57" t="s">
        <v>290</v>
      </c>
      <c r="BT57" t="s">
        <v>291</v>
      </c>
      <c r="BU57" s="1">
        <v>44867</v>
      </c>
      <c r="BW57" t="s">
        <v>513</v>
      </c>
      <c r="BX57" t="s">
        <v>293</v>
      </c>
      <c r="BY57">
        <v>1.5</v>
      </c>
      <c r="BZ57" t="s">
        <v>284</v>
      </c>
      <c r="CB57" t="s">
        <v>309</v>
      </c>
      <c r="CC57" t="s">
        <v>169</v>
      </c>
    </row>
    <row r="58" spans="1:81" x14ac:dyDescent="0.35">
      <c r="A58" t="s">
        <v>160</v>
      </c>
      <c r="B58" t="s">
        <v>161</v>
      </c>
      <c r="C58" t="s">
        <v>487</v>
      </c>
      <c r="D58" t="s">
        <v>320</v>
      </c>
      <c r="E58" t="s">
        <v>270</v>
      </c>
      <c r="F58" t="s">
        <v>271</v>
      </c>
      <c r="G58" s="1">
        <v>44829</v>
      </c>
      <c r="H58" s="2">
        <v>0.38194444444444442</v>
      </c>
      <c r="I58" t="s">
        <v>272</v>
      </c>
      <c r="U58" t="s">
        <v>273</v>
      </c>
      <c r="V58" t="s">
        <v>274</v>
      </c>
      <c r="W58" t="s">
        <v>275</v>
      </c>
      <c r="X58" t="s">
        <v>172</v>
      </c>
      <c r="Y58" t="s">
        <v>8</v>
      </c>
      <c r="AD58">
        <v>45.277200000000001</v>
      </c>
      <c r="AE58">
        <v>-109.20959999999999</v>
      </c>
      <c r="AF58" t="s">
        <v>276</v>
      </c>
      <c r="AG58" t="s">
        <v>277</v>
      </c>
      <c r="AH58" t="s">
        <v>278</v>
      </c>
      <c r="AJ58" t="s">
        <v>279</v>
      </c>
      <c r="AK58" t="s">
        <v>514</v>
      </c>
      <c r="AM58" t="s">
        <v>281</v>
      </c>
      <c r="AN58" t="s">
        <v>282</v>
      </c>
      <c r="AO58" t="s">
        <v>283</v>
      </c>
      <c r="AP58">
        <v>10.3</v>
      </c>
      <c r="AQ58" t="s">
        <v>284</v>
      </c>
      <c r="AS58" t="s">
        <v>285</v>
      </c>
      <c r="AU58" t="s">
        <v>286</v>
      </c>
      <c r="BE58" t="s">
        <v>360</v>
      </c>
      <c r="BO58">
        <v>365.1</v>
      </c>
      <c r="BP58" t="s">
        <v>288</v>
      </c>
      <c r="BQ58" t="s">
        <v>289</v>
      </c>
      <c r="BS58" t="s">
        <v>290</v>
      </c>
      <c r="BT58" t="s">
        <v>291</v>
      </c>
      <c r="BU58" s="1">
        <v>44867</v>
      </c>
      <c r="BW58" t="s">
        <v>515</v>
      </c>
      <c r="BX58" t="s">
        <v>293</v>
      </c>
      <c r="BY58">
        <v>1.5</v>
      </c>
      <c r="BZ58" t="s">
        <v>284</v>
      </c>
      <c r="CB58" t="s">
        <v>318</v>
      </c>
      <c r="CC58" t="s">
        <v>169</v>
      </c>
    </row>
    <row r="59" spans="1:81" x14ac:dyDescent="0.35">
      <c r="A59" t="s">
        <v>160</v>
      </c>
      <c r="B59" t="s">
        <v>161</v>
      </c>
      <c r="C59" t="s">
        <v>436</v>
      </c>
      <c r="D59" t="s">
        <v>373</v>
      </c>
      <c r="E59" t="s">
        <v>270</v>
      </c>
      <c r="F59" t="s">
        <v>271</v>
      </c>
      <c r="G59" s="1">
        <v>44711</v>
      </c>
      <c r="H59" s="2">
        <v>0.52777777777777779</v>
      </c>
      <c r="I59" t="s">
        <v>272</v>
      </c>
      <c r="U59" t="s">
        <v>273</v>
      </c>
      <c r="V59" t="s">
        <v>274</v>
      </c>
      <c r="W59" t="s">
        <v>275</v>
      </c>
      <c r="X59" t="s">
        <v>184</v>
      </c>
      <c r="Y59" t="s">
        <v>14</v>
      </c>
      <c r="AD59">
        <v>45.517800000000001</v>
      </c>
      <c r="AE59">
        <v>-108.8626</v>
      </c>
      <c r="AF59" t="s">
        <v>276</v>
      </c>
      <c r="AG59" t="s">
        <v>277</v>
      </c>
      <c r="AH59" t="s">
        <v>278</v>
      </c>
      <c r="AJ59" t="s">
        <v>279</v>
      </c>
      <c r="AK59" t="s">
        <v>516</v>
      </c>
      <c r="AL59" t="s">
        <v>375</v>
      </c>
      <c r="AM59" t="s">
        <v>297</v>
      </c>
      <c r="AN59" t="s">
        <v>298</v>
      </c>
      <c r="AO59" t="s">
        <v>283</v>
      </c>
      <c r="AS59" t="s">
        <v>285</v>
      </c>
      <c r="AU59" t="s">
        <v>286</v>
      </c>
      <c r="BE59" t="s">
        <v>351</v>
      </c>
      <c r="BO59" t="s">
        <v>300</v>
      </c>
      <c r="BP59" t="s">
        <v>301</v>
      </c>
      <c r="BQ59" t="s">
        <v>302</v>
      </c>
      <c r="BT59" t="s">
        <v>291</v>
      </c>
      <c r="BU59" s="1">
        <v>44747</v>
      </c>
      <c r="BW59" t="s">
        <v>517</v>
      </c>
      <c r="BX59" t="s">
        <v>293</v>
      </c>
      <c r="BY59">
        <v>25</v>
      </c>
      <c r="BZ59" t="s">
        <v>284</v>
      </c>
      <c r="CB59" t="s">
        <v>329</v>
      </c>
      <c r="CC59" t="s">
        <v>169</v>
      </c>
    </row>
    <row r="60" spans="1:81" x14ac:dyDescent="0.35">
      <c r="A60" t="s">
        <v>160</v>
      </c>
      <c r="B60" t="s">
        <v>161</v>
      </c>
      <c r="C60" t="s">
        <v>518</v>
      </c>
      <c r="D60" t="s">
        <v>269</v>
      </c>
      <c r="E60" t="s">
        <v>270</v>
      </c>
      <c r="F60" t="s">
        <v>271</v>
      </c>
      <c r="G60" s="1">
        <v>44858</v>
      </c>
      <c r="H60" s="2">
        <v>0.46875</v>
      </c>
      <c r="I60" t="s">
        <v>272</v>
      </c>
      <c r="U60" t="s">
        <v>273</v>
      </c>
      <c r="V60" t="s">
        <v>274</v>
      </c>
      <c r="W60" t="s">
        <v>275</v>
      </c>
      <c r="X60" t="s">
        <v>180</v>
      </c>
      <c r="Y60" t="s">
        <v>13</v>
      </c>
      <c r="AD60">
        <v>45.483319000000002</v>
      </c>
      <c r="AE60">
        <v>-108.961457</v>
      </c>
      <c r="AF60" t="s">
        <v>276</v>
      </c>
      <c r="AG60" t="s">
        <v>277</v>
      </c>
      <c r="AH60" t="s">
        <v>278</v>
      </c>
      <c r="AJ60" t="s">
        <v>279</v>
      </c>
      <c r="AK60" t="s">
        <v>519</v>
      </c>
      <c r="AN60" t="s">
        <v>312</v>
      </c>
      <c r="AP60">
        <v>5.3</v>
      </c>
      <c r="AQ60" t="s">
        <v>116</v>
      </c>
      <c r="AS60" t="s">
        <v>285</v>
      </c>
      <c r="AU60" t="s">
        <v>286</v>
      </c>
      <c r="BE60" t="s">
        <v>520</v>
      </c>
      <c r="BO60" t="s">
        <v>314</v>
      </c>
      <c r="BP60" t="s">
        <v>301</v>
      </c>
      <c r="BQ60" t="s">
        <v>315</v>
      </c>
      <c r="BS60" t="s">
        <v>316</v>
      </c>
      <c r="BT60" t="s">
        <v>291</v>
      </c>
      <c r="BU60" s="1">
        <v>44865</v>
      </c>
      <c r="BW60" t="s">
        <v>521</v>
      </c>
      <c r="BX60" t="s">
        <v>293</v>
      </c>
      <c r="BY60">
        <v>0.2</v>
      </c>
      <c r="BZ60" t="s">
        <v>116</v>
      </c>
      <c r="CB60" t="s">
        <v>309</v>
      </c>
      <c r="CC60" t="s">
        <v>169</v>
      </c>
    </row>
    <row r="61" spans="1:81" x14ac:dyDescent="0.35">
      <c r="A61" t="s">
        <v>160</v>
      </c>
      <c r="B61" t="s">
        <v>161</v>
      </c>
      <c r="C61" t="s">
        <v>522</v>
      </c>
      <c r="D61" t="s">
        <v>269</v>
      </c>
      <c r="E61" t="s">
        <v>270</v>
      </c>
      <c r="F61" t="s">
        <v>271</v>
      </c>
      <c r="G61" s="1">
        <v>44858</v>
      </c>
      <c r="H61" s="2">
        <v>0.38055555555555554</v>
      </c>
      <c r="I61" t="s">
        <v>272</v>
      </c>
      <c r="U61" t="s">
        <v>273</v>
      </c>
      <c r="V61" t="s">
        <v>274</v>
      </c>
      <c r="W61" t="s">
        <v>275</v>
      </c>
      <c r="X61" t="s">
        <v>172</v>
      </c>
      <c r="Y61" t="s">
        <v>8</v>
      </c>
      <c r="AD61">
        <v>45.277200000000001</v>
      </c>
      <c r="AE61">
        <v>-109.20959999999999</v>
      </c>
      <c r="AF61" t="s">
        <v>276</v>
      </c>
      <c r="AG61" t="s">
        <v>277</v>
      </c>
      <c r="AH61" t="s">
        <v>278</v>
      </c>
      <c r="AJ61" t="s">
        <v>279</v>
      </c>
      <c r="AK61" t="s">
        <v>523</v>
      </c>
      <c r="AM61" t="s">
        <v>281</v>
      </c>
      <c r="AN61" t="s">
        <v>282</v>
      </c>
      <c r="AO61" t="s">
        <v>283</v>
      </c>
      <c r="AP61">
        <v>5.4</v>
      </c>
      <c r="AQ61" t="s">
        <v>284</v>
      </c>
      <c r="AS61" t="s">
        <v>285</v>
      </c>
      <c r="AU61" t="s">
        <v>286</v>
      </c>
      <c r="BE61" t="s">
        <v>524</v>
      </c>
      <c r="BO61">
        <v>365.1</v>
      </c>
      <c r="BP61" t="s">
        <v>288</v>
      </c>
      <c r="BQ61" t="s">
        <v>289</v>
      </c>
      <c r="BS61" t="s">
        <v>290</v>
      </c>
      <c r="BT61" t="s">
        <v>291</v>
      </c>
      <c r="BU61" s="1">
        <v>44868</v>
      </c>
      <c r="BW61" t="s">
        <v>525</v>
      </c>
      <c r="BX61" t="s">
        <v>293</v>
      </c>
      <c r="BY61">
        <v>1.5</v>
      </c>
      <c r="BZ61" t="s">
        <v>284</v>
      </c>
      <c r="CB61" t="s">
        <v>318</v>
      </c>
      <c r="CC61" t="s">
        <v>169</v>
      </c>
    </row>
    <row r="62" spans="1:81" x14ac:dyDescent="0.35">
      <c r="A62" t="s">
        <v>160</v>
      </c>
      <c r="B62" t="s">
        <v>161</v>
      </c>
      <c r="C62" t="s">
        <v>526</v>
      </c>
      <c r="D62" t="s">
        <v>269</v>
      </c>
      <c r="E62" t="s">
        <v>270</v>
      </c>
      <c r="F62" t="s">
        <v>271</v>
      </c>
      <c r="G62" s="1">
        <v>44745</v>
      </c>
      <c r="H62" s="2">
        <v>0.37638888888888888</v>
      </c>
      <c r="I62" t="s">
        <v>272</v>
      </c>
      <c r="U62" t="s">
        <v>273</v>
      </c>
      <c r="V62" t="s">
        <v>274</v>
      </c>
      <c r="W62" t="s">
        <v>275</v>
      </c>
      <c r="X62" t="s">
        <v>172</v>
      </c>
      <c r="Y62" t="s">
        <v>8</v>
      </c>
      <c r="AD62">
        <v>45.277200000000001</v>
      </c>
      <c r="AE62">
        <v>-109.20959999999999</v>
      </c>
      <c r="AF62" t="s">
        <v>276</v>
      </c>
      <c r="AG62" t="s">
        <v>277</v>
      </c>
      <c r="AH62" t="s">
        <v>278</v>
      </c>
      <c r="AJ62" t="s">
        <v>279</v>
      </c>
      <c r="AK62" t="s">
        <v>527</v>
      </c>
      <c r="AM62" t="s">
        <v>297</v>
      </c>
      <c r="AN62" t="s">
        <v>332</v>
      </c>
      <c r="AO62" t="s">
        <v>333</v>
      </c>
      <c r="AP62">
        <v>121</v>
      </c>
      <c r="AQ62" t="s">
        <v>284</v>
      </c>
      <c r="AS62" t="s">
        <v>285</v>
      </c>
      <c r="AU62" t="s">
        <v>286</v>
      </c>
      <c r="BE62" t="s">
        <v>370</v>
      </c>
      <c r="BO62">
        <v>353.2</v>
      </c>
      <c r="BP62" t="s">
        <v>288</v>
      </c>
      <c r="BQ62" t="s">
        <v>335</v>
      </c>
      <c r="BS62" t="s">
        <v>336</v>
      </c>
      <c r="BT62" t="s">
        <v>291</v>
      </c>
      <c r="BU62" s="1">
        <v>44769</v>
      </c>
      <c r="BW62" t="s">
        <v>528</v>
      </c>
      <c r="BX62" t="s">
        <v>293</v>
      </c>
      <c r="BY62">
        <v>1.5</v>
      </c>
      <c r="BZ62" t="s">
        <v>284</v>
      </c>
      <c r="CB62" t="s">
        <v>324</v>
      </c>
      <c r="CC62" t="s">
        <v>169</v>
      </c>
    </row>
    <row r="63" spans="1:81" x14ac:dyDescent="0.35">
      <c r="A63" t="s">
        <v>160</v>
      </c>
      <c r="B63" t="s">
        <v>161</v>
      </c>
      <c r="C63" t="s">
        <v>529</v>
      </c>
      <c r="D63" t="s">
        <v>269</v>
      </c>
      <c r="E63" t="s">
        <v>270</v>
      </c>
      <c r="F63" t="s">
        <v>271</v>
      </c>
      <c r="G63" s="1">
        <v>44801</v>
      </c>
      <c r="H63" s="2">
        <v>0.38541666666666669</v>
      </c>
      <c r="I63" t="s">
        <v>272</v>
      </c>
      <c r="U63" t="s">
        <v>273</v>
      </c>
      <c r="V63" t="s">
        <v>274</v>
      </c>
      <c r="W63" t="s">
        <v>275</v>
      </c>
      <c r="X63" t="s">
        <v>172</v>
      </c>
      <c r="Y63" t="s">
        <v>8</v>
      </c>
      <c r="AD63">
        <v>45.277200000000001</v>
      </c>
      <c r="AE63">
        <v>-109.20959999999999</v>
      </c>
      <c r="AF63" t="s">
        <v>276</v>
      </c>
      <c r="AG63" t="s">
        <v>277</v>
      </c>
      <c r="AH63" t="s">
        <v>278</v>
      </c>
      <c r="AJ63" t="s">
        <v>279</v>
      </c>
      <c r="AK63" t="s">
        <v>530</v>
      </c>
      <c r="AM63" t="s">
        <v>297</v>
      </c>
      <c r="AN63" t="s">
        <v>298</v>
      </c>
      <c r="AO63" t="s">
        <v>283</v>
      </c>
      <c r="AP63">
        <v>262</v>
      </c>
      <c r="AQ63" t="s">
        <v>284</v>
      </c>
      <c r="AS63" t="s">
        <v>285</v>
      </c>
      <c r="AU63" t="s">
        <v>286</v>
      </c>
      <c r="BE63" t="s">
        <v>376</v>
      </c>
      <c r="BO63" t="s">
        <v>300</v>
      </c>
      <c r="BP63" t="s">
        <v>301</v>
      </c>
      <c r="BQ63" t="s">
        <v>302</v>
      </c>
      <c r="BT63" t="s">
        <v>291</v>
      </c>
      <c r="BU63" s="1">
        <v>44819</v>
      </c>
      <c r="BW63" t="s">
        <v>531</v>
      </c>
      <c r="BX63" t="s">
        <v>293</v>
      </c>
      <c r="BY63">
        <v>25</v>
      </c>
      <c r="BZ63" t="s">
        <v>284</v>
      </c>
      <c r="CB63" t="s">
        <v>324</v>
      </c>
      <c r="CC63" t="s">
        <v>169</v>
      </c>
    </row>
    <row r="64" spans="1:81" x14ac:dyDescent="0.35">
      <c r="A64" t="s">
        <v>160</v>
      </c>
      <c r="B64" t="s">
        <v>161</v>
      </c>
      <c r="C64" t="s">
        <v>532</v>
      </c>
      <c r="D64" t="s">
        <v>269</v>
      </c>
      <c r="E64" t="s">
        <v>270</v>
      </c>
      <c r="F64" t="s">
        <v>271</v>
      </c>
      <c r="G64" s="1">
        <v>44745</v>
      </c>
      <c r="H64" s="2">
        <v>0.42916666666666664</v>
      </c>
      <c r="I64" t="s">
        <v>272</v>
      </c>
      <c r="U64" t="s">
        <v>273</v>
      </c>
      <c r="V64" t="s">
        <v>274</v>
      </c>
      <c r="W64" t="s">
        <v>275</v>
      </c>
      <c r="X64" t="s">
        <v>162</v>
      </c>
      <c r="Y64" t="s">
        <v>9</v>
      </c>
      <c r="AD64">
        <v>45.373699999999999</v>
      </c>
      <c r="AE64">
        <v>-109.14619999999999</v>
      </c>
      <c r="AF64" t="s">
        <v>276</v>
      </c>
      <c r="AG64" t="s">
        <v>277</v>
      </c>
      <c r="AH64" t="s">
        <v>278</v>
      </c>
      <c r="AJ64" t="s">
        <v>279</v>
      </c>
      <c r="AK64" t="s">
        <v>533</v>
      </c>
      <c r="AM64" t="s">
        <v>281</v>
      </c>
      <c r="AN64" t="s">
        <v>282</v>
      </c>
      <c r="AO64" t="s">
        <v>283</v>
      </c>
      <c r="AP64">
        <v>55.4</v>
      </c>
      <c r="AQ64" t="s">
        <v>284</v>
      </c>
      <c r="AS64" t="s">
        <v>285</v>
      </c>
      <c r="AU64" t="s">
        <v>286</v>
      </c>
      <c r="BE64" t="s">
        <v>370</v>
      </c>
      <c r="BO64">
        <v>365.1</v>
      </c>
      <c r="BP64" t="s">
        <v>288</v>
      </c>
      <c r="BQ64" t="s">
        <v>289</v>
      </c>
      <c r="BS64" t="s">
        <v>290</v>
      </c>
      <c r="BT64" t="s">
        <v>291</v>
      </c>
      <c r="BU64" s="1">
        <v>44784</v>
      </c>
      <c r="BW64" t="s">
        <v>534</v>
      </c>
      <c r="BX64" t="s">
        <v>293</v>
      </c>
      <c r="BY64">
        <v>1.5</v>
      </c>
      <c r="BZ64" t="s">
        <v>284</v>
      </c>
      <c r="CB64" t="s">
        <v>304</v>
      </c>
      <c r="CC64" t="s">
        <v>169</v>
      </c>
    </row>
    <row r="65" spans="1:81" x14ac:dyDescent="0.35">
      <c r="A65" t="s">
        <v>160</v>
      </c>
      <c r="B65" t="s">
        <v>161</v>
      </c>
      <c r="C65" t="s">
        <v>353</v>
      </c>
      <c r="D65" t="s">
        <v>320</v>
      </c>
      <c r="E65" t="s">
        <v>270</v>
      </c>
      <c r="F65" t="s">
        <v>271</v>
      </c>
      <c r="G65" s="1">
        <v>44858</v>
      </c>
      <c r="H65" s="2">
        <v>0.44097222222222221</v>
      </c>
      <c r="I65" t="s">
        <v>272</v>
      </c>
      <c r="U65" t="s">
        <v>273</v>
      </c>
      <c r="V65" t="s">
        <v>274</v>
      </c>
      <c r="W65" t="s">
        <v>275</v>
      </c>
      <c r="X65" t="s">
        <v>170</v>
      </c>
      <c r="Y65" t="s">
        <v>11</v>
      </c>
      <c r="AD65">
        <v>45.457799999999999</v>
      </c>
      <c r="AE65">
        <v>-109.0801</v>
      </c>
      <c r="AF65" t="s">
        <v>276</v>
      </c>
      <c r="AG65" t="s">
        <v>277</v>
      </c>
      <c r="AH65" t="s">
        <v>278</v>
      </c>
      <c r="AJ65" t="s">
        <v>279</v>
      </c>
      <c r="AK65" t="s">
        <v>535</v>
      </c>
      <c r="AM65" t="s">
        <v>281</v>
      </c>
      <c r="AN65" t="s">
        <v>282</v>
      </c>
      <c r="AO65" t="s">
        <v>283</v>
      </c>
      <c r="AP65">
        <v>7.4</v>
      </c>
      <c r="AQ65" t="s">
        <v>284</v>
      </c>
      <c r="AS65" t="s">
        <v>285</v>
      </c>
      <c r="AU65" t="s">
        <v>286</v>
      </c>
      <c r="BE65" t="s">
        <v>355</v>
      </c>
      <c r="BO65">
        <v>365.1</v>
      </c>
      <c r="BP65" t="s">
        <v>288</v>
      </c>
      <c r="BQ65" t="s">
        <v>289</v>
      </c>
      <c r="BS65" t="s">
        <v>290</v>
      </c>
      <c r="BT65" t="s">
        <v>291</v>
      </c>
      <c r="BU65" s="1">
        <v>44868</v>
      </c>
      <c r="BW65" t="s">
        <v>536</v>
      </c>
      <c r="BX65" t="s">
        <v>293</v>
      </c>
      <c r="BY65">
        <v>1.5</v>
      </c>
      <c r="BZ65" t="s">
        <v>284</v>
      </c>
      <c r="CB65" t="s">
        <v>357</v>
      </c>
      <c r="CC65" t="s">
        <v>169</v>
      </c>
    </row>
    <row r="66" spans="1:81" x14ac:dyDescent="0.35">
      <c r="A66" t="s">
        <v>160</v>
      </c>
      <c r="B66" t="s">
        <v>161</v>
      </c>
      <c r="C66" t="s">
        <v>537</v>
      </c>
      <c r="D66" t="s">
        <v>269</v>
      </c>
      <c r="E66" t="s">
        <v>270</v>
      </c>
      <c r="F66" t="s">
        <v>271</v>
      </c>
      <c r="G66" s="1">
        <v>44829</v>
      </c>
      <c r="H66" s="2">
        <v>0.47569444444444442</v>
      </c>
      <c r="I66" t="s">
        <v>272</v>
      </c>
      <c r="U66" t="s">
        <v>273</v>
      </c>
      <c r="V66" t="s">
        <v>274</v>
      </c>
      <c r="W66" t="s">
        <v>275</v>
      </c>
      <c r="X66" t="s">
        <v>184</v>
      </c>
      <c r="Y66" t="s">
        <v>14</v>
      </c>
      <c r="AD66">
        <v>45.517800000000001</v>
      </c>
      <c r="AE66">
        <v>-108.8626</v>
      </c>
      <c r="AF66" t="s">
        <v>276</v>
      </c>
      <c r="AG66" t="s">
        <v>277</v>
      </c>
      <c r="AH66" t="s">
        <v>278</v>
      </c>
      <c r="AJ66" t="s">
        <v>279</v>
      </c>
      <c r="AK66" t="s">
        <v>538</v>
      </c>
      <c r="AN66" t="s">
        <v>312</v>
      </c>
      <c r="AP66">
        <v>8.8000000000000007</v>
      </c>
      <c r="AQ66" t="s">
        <v>116</v>
      </c>
      <c r="AS66" t="s">
        <v>285</v>
      </c>
      <c r="AU66" t="s">
        <v>286</v>
      </c>
      <c r="BE66" t="s">
        <v>539</v>
      </c>
      <c r="BO66" t="s">
        <v>314</v>
      </c>
      <c r="BP66" t="s">
        <v>301</v>
      </c>
      <c r="BQ66" t="s">
        <v>315</v>
      </c>
      <c r="BS66" t="s">
        <v>316</v>
      </c>
      <c r="BT66" t="s">
        <v>291</v>
      </c>
      <c r="BU66" s="1">
        <v>44838</v>
      </c>
      <c r="BW66" t="s">
        <v>540</v>
      </c>
      <c r="BX66" t="s">
        <v>293</v>
      </c>
      <c r="BY66">
        <v>0.2</v>
      </c>
      <c r="BZ66" t="s">
        <v>116</v>
      </c>
      <c r="CB66" t="s">
        <v>329</v>
      </c>
      <c r="CC66" t="s">
        <v>169</v>
      </c>
    </row>
    <row r="67" spans="1:81" x14ac:dyDescent="0.35">
      <c r="A67" t="s">
        <v>160</v>
      </c>
      <c r="B67" t="s">
        <v>161</v>
      </c>
      <c r="C67" t="s">
        <v>541</v>
      </c>
      <c r="D67" t="s">
        <v>373</v>
      </c>
      <c r="E67" t="s">
        <v>270</v>
      </c>
      <c r="F67" t="s">
        <v>271</v>
      </c>
      <c r="G67" s="1">
        <v>44781</v>
      </c>
      <c r="H67" s="2">
        <v>0.375</v>
      </c>
      <c r="I67" t="s">
        <v>272</v>
      </c>
      <c r="U67" t="s">
        <v>273</v>
      </c>
      <c r="V67" t="s">
        <v>274</v>
      </c>
      <c r="W67" t="s">
        <v>275</v>
      </c>
      <c r="X67" t="s">
        <v>172</v>
      </c>
      <c r="Y67" t="s">
        <v>8</v>
      </c>
      <c r="AD67">
        <v>45.277200000000001</v>
      </c>
      <c r="AE67">
        <v>-109.20959999999999</v>
      </c>
      <c r="AF67" t="s">
        <v>276</v>
      </c>
      <c r="AG67" t="s">
        <v>277</v>
      </c>
      <c r="AH67" t="s">
        <v>278</v>
      </c>
      <c r="AJ67" t="s">
        <v>279</v>
      </c>
      <c r="AK67" t="s">
        <v>542</v>
      </c>
      <c r="AL67" t="s">
        <v>375</v>
      </c>
      <c r="AN67" t="s">
        <v>312</v>
      </c>
      <c r="AS67" t="s">
        <v>285</v>
      </c>
      <c r="AU67" t="s">
        <v>286</v>
      </c>
      <c r="BE67" t="s">
        <v>322</v>
      </c>
      <c r="BO67" t="s">
        <v>314</v>
      </c>
      <c r="BP67" t="s">
        <v>301</v>
      </c>
      <c r="BQ67" t="s">
        <v>315</v>
      </c>
      <c r="BS67" t="s">
        <v>316</v>
      </c>
      <c r="BT67" t="s">
        <v>291</v>
      </c>
      <c r="BU67" s="1">
        <v>44785</v>
      </c>
      <c r="BW67" t="s">
        <v>543</v>
      </c>
      <c r="BX67" t="s">
        <v>293</v>
      </c>
      <c r="BY67">
        <v>0.2</v>
      </c>
      <c r="BZ67" t="s">
        <v>116</v>
      </c>
      <c r="CB67" t="s">
        <v>324</v>
      </c>
      <c r="CC67" t="s">
        <v>169</v>
      </c>
    </row>
    <row r="68" spans="1:81" x14ac:dyDescent="0.35">
      <c r="A68" t="s">
        <v>160</v>
      </c>
      <c r="B68" t="s">
        <v>161</v>
      </c>
      <c r="C68" t="s">
        <v>537</v>
      </c>
      <c r="D68" t="s">
        <v>269</v>
      </c>
      <c r="E68" t="s">
        <v>270</v>
      </c>
      <c r="F68" t="s">
        <v>271</v>
      </c>
      <c r="G68" s="1">
        <v>44829</v>
      </c>
      <c r="H68" s="2">
        <v>0.47569444444444442</v>
      </c>
      <c r="I68" t="s">
        <v>272</v>
      </c>
      <c r="U68" t="s">
        <v>273</v>
      </c>
      <c r="V68" t="s">
        <v>274</v>
      </c>
      <c r="W68" t="s">
        <v>275</v>
      </c>
      <c r="X68" t="s">
        <v>184</v>
      </c>
      <c r="Y68" t="s">
        <v>14</v>
      </c>
      <c r="AD68">
        <v>45.517800000000001</v>
      </c>
      <c r="AE68">
        <v>-108.8626</v>
      </c>
      <c r="AF68" t="s">
        <v>276</v>
      </c>
      <c r="AG68" t="s">
        <v>277</v>
      </c>
      <c r="AH68" t="s">
        <v>278</v>
      </c>
      <c r="AJ68" t="s">
        <v>279</v>
      </c>
      <c r="AK68" t="s">
        <v>544</v>
      </c>
      <c r="AL68" t="s">
        <v>375</v>
      </c>
      <c r="AM68" t="s">
        <v>297</v>
      </c>
      <c r="AN68" t="s">
        <v>332</v>
      </c>
      <c r="AO68" t="s">
        <v>333</v>
      </c>
      <c r="AS68" t="s">
        <v>285</v>
      </c>
      <c r="AU68" t="s">
        <v>286</v>
      </c>
      <c r="BE68" t="s">
        <v>539</v>
      </c>
      <c r="BO68">
        <v>353.2</v>
      </c>
      <c r="BP68" t="s">
        <v>288</v>
      </c>
      <c r="BQ68" t="s">
        <v>335</v>
      </c>
      <c r="BS68" t="s">
        <v>336</v>
      </c>
      <c r="BT68" t="s">
        <v>291</v>
      </c>
      <c r="BU68" s="1">
        <v>44839</v>
      </c>
      <c r="BW68" t="s">
        <v>545</v>
      </c>
      <c r="BX68" t="s">
        <v>293</v>
      </c>
      <c r="BY68">
        <v>1.5</v>
      </c>
      <c r="BZ68" t="s">
        <v>284</v>
      </c>
      <c r="CB68" t="s">
        <v>329</v>
      </c>
      <c r="CC68" t="s">
        <v>169</v>
      </c>
    </row>
    <row r="69" spans="1:81" x14ac:dyDescent="0.35">
      <c r="A69" t="s">
        <v>160</v>
      </c>
      <c r="B69" t="s">
        <v>161</v>
      </c>
      <c r="C69" t="s">
        <v>526</v>
      </c>
      <c r="D69" t="s">
        <v>269</v>
      </c>
      <c r="E69" t="s">
        <v>270</v>
      </c>
      <c r="F69" t="s">
        <v>271</v>
      </c>
      <c r="G69" s="1">
        <v>44745</v>
      </c>
      <c r="H69" s="2">
        <v>0.37638888888888888</v>
      </c>
      <c r="I69" t="s">
        <v>272</v>
      </c>
      <c r="U69" t="s">
        <v>273</v>
      </c>
      <c r="V69" t="s">
        <v>274</v>
      </c>
      <c r="W69" t="s">
        <v>275</v>
      </c>
      <c r="X69" t="s">
        <v>172</v>
      </c>
      <c r="Y69" t="s">
        <v>8</v>
      </c>
      <c r="AD69">
        <v>45.277200000000001</v>
      </c>
      <c r="AE69">
        <v>-109.20959999999999</v>
      </c>
      <c r="AF69" t="s">
        <v>276</v>
      </c>
      <c r="AG69" t="s">
        <v>277</v>
      </c>
      <c r="AH69" t="s">
        <v>278</v>
      </c>
      <c r="AJ69" t="s">
        <v>279</v>
      </c>
      <c r="AK69" t="s">
        <v>546</v>
      </c>
      <c r="AM69" t="s">
        <v>281</v>
      </c>
      <c r="AN69" t="s">
        <v>282</v>
      </c>
      <c r="AO69" t="s">
        <v>283</v>
      </c>
      <c r="AP69">
        <v>13.7</v>
      </c>
      <c r="AQ69" t="s">
        <v>284</v>
      </c>
      <c r="AS69" t="s">
        <v>285</v>
      </c>
      <c r="AU69" t="s">
        <v>286</v>
      </c>
      <c r="BE69" t="s">
        <v>370</v>
      </c>
      <c r="BO69">
        <v>365.1</v>
      </c>
      <c r="BP69" t="s">
        <v>288</v>
      </c>
      <c r="BQ69" t="s">
        <v>289</v>
      </c>
      <c r="BS69" t="s">
        <v>290</v>
      </c>
      <c r="BT69" t="s">
        <v>291</v>
      </c>
      <c r="BU69" s="1">
        <v>44771</v>
      </c>
      <c r="BW69" t="s">
        <v>547</v>
      </c>
      <c r="BX69" t="s">
        <v>293</v>
      </c>
      <c r="BY69">
        <v>1.5</v>
      </c>
      <c r="BZ69" t="s">
        <v>284</v>
      </c>
      <c r="CB69" t="s">
        <v>324</v>
      </c>
      <c r="CC69" t="s">
        <v>169</v>
      </c>
    </row>
    <row r="70" spans="1:81" x14ac:dyDescent="0.35">
      <c r="A70" t="s">
        <v>160</v>
      </c>
      <c r="B70" t="s">
        <v>161</v>
      </c>
      <c r="C70" t="s">
        <v>338</v>
      </c>
      <c r="D70" t="s">
        <v>269</v>
      </c>
      <c r="E70" t="s">
        <v>270</v>
      </c>
      <c r="F70" t="s">
        <v>271</v>
      </c>
      <c r="G70" s="1">
        <v>44683</v>
      </c>
      <c r="H70" s="2">
        <v>0.52361111111111114</v>
      </c>
      <c r="I70" t="s">
        <v>272</v>
      </c>
      <c r="U70" t="s">
        <v>273</v>
      </c>
      <c r="V70" t="s">
        <v>274</v>
      </c>
      <c r="W70" t="s">
        <v>275</v>
      </c>
      <c r="X70" t="s">
        <v>180</v>
      </c>
      <c r="Y70" t="s">
        <v>13</v>
      </c>
      <c r="AD70">
        <v>45.483319000000002</v>
      </c>
      <c r="AE70">
        <v>-108.961457</v>
      </c>
      <c r="AF70" t="s">
        <v>276</v>
      </c>
      <c r="AG70" t="s">
        <v>277</v>
      </c>
      <c r="AH70" t="s">
        <v>278</v>
      </c>
      <c r="AJ70" t="s">
        <v>279</v>
      </c>
      <c r="AK70" t="s">
        <v>548</v>
      </c>
      <c r="AM70" t="s">
        <v>297</v>
      </c>
      <c r="AN70" t="s">
        <v>298</v>
      </c>
      <c r="AO70" t="s">
        <v>283</v>
      </c>
      <c r="AP70">
        <v>210</v>
      </c>
      <c r="AQ70" t="s">
        <v>284</v>
      </c>
      <c r="AS70" t="s">
        <v>285</v>
      </c>
      <c r="AU70" t="s">
        <v>286</v>
      </c>
      <c r="BE70" t="s">
        <v>340</v>
      </c>
      <c r="BO70" t="s">
        <v>300</v>
      </c>
      <c r="BP70" t="s">
        <v>301</v>
      </c>
      <c r="BQ70" t="s">
        <v>302</v>
      </c>
      <c r="BT70" t="s">
        <v>291</v>
      </c>
      <c r="BU70" s="1">
        <v>44707</v>
      </c>
      <c r="BW70" t="s">
        <v>549</v>
      </c>
      <c r="BX70" t="s">
        <v>293</v>
      </c>
      <c r="BY70">
        <v>25</v>
      </c>
      <c r="BZ70" t="s">
        <v>284</v>
      </c>
      <c r="CB70" t="s">
        <v>342</v>
      </c>
      <c r="CC70" t="s">
        <v>169</v>
      </c>
    </row>
    <row r="71" spans="1:81" x14ac:dyDescent="0.35">
      <c r="A71" t="s">
        <v>160</v>
      </c>
      <c r="B71" t="s">
        <v>161</v>
      </c>
      <c r="C71" t="s">
        <v>454</v>
      </c>
      <c r="D71" t="s">
        <v>269</v>
      </c>
      <c r="E71" t="s">
        <v>270</v>
      </c>
      <c r="F71" t="s">
        <v>271</v>
      </c>
      <c r="G71" s="1">
        <v>44829</v>
      </c>
      <c r="H71" s="2">
        <v>0.3611111111111111</v>
      </c>
      <c r="I71" t="s">
        <v>272</v>
      </c>
      <c r="U71" t="s">
        <v>273</v>
      </c>
      <c r="V71" t="s">
        <v>274</v>
      </c>
      <c r="W71" t="s">
        <v>275</v>
      </c>
      <c r="X71" t="s">
        <v>188</v>
      </c>
      <c r="Y71" t="s">
        <v>7</v>
      </c>
      <c r="AD71">
        <v>45.157600000000002</v>
      </c>
      <c r="AE71">
        <v>-109.2688</v>
      </c>
      <c r="AF71" t="s">
        <v>276</v>
      </c>
      <c r="AG71" t="s">
        <v>277</v>
      </c>
      <c r="AH71" t="s">
        <v>278</v>
      </c>
      <c r="AJ71" t="s">
        <v>279</v>
      </c>
      <c r="AK71" t="s">
        <v>550</v>
      </c>
      <c r="AL71" t="s">
        <v>375</v>
      </c>
      <c r="AN71" t="s">
        <v>312</v>
      </c>
      <c r="AS71" t="s">
        <v>285</v>
      </c>
      <c r="AU71" t="s">
        <v>286</v>
      </c>
      <c r="BE71" t="s">
        <v>456</v>
      </c>
      <c r="BO71" t="s">
        <v>314</v>
      </c>
      <c r="BP71" t="s">
        <v>301</v>
      </c>
      <c r="BQ71" t="s">
        <v>315</v>
      </c>
      <c r="BS71" t="s">
        <v>316</v>
      </c>
      <c r="BT71" t="s">
        <v>291</v>
      </c>
      <c r="BU71" s="1">
        <v>44838</v>
      </c>
      <c r="BW71" t="s">
        <v>551</v>
      </c>
      <c r="BX71" t="s">
        <v>293</v>
      </c>
      <c r="BY71">
        <v>0.2</v>
      </c>
      <c r="BZ71" t="s">
        <v>116</v>
      </c>
      <c r="CB71" t="s">
        <v>294</v>
      </c>
      <c r="CC71" t="s">
        <v>169</v>
      </c>
    </row>
    <row r="72" spans="1:81" x14ac:dyDescent="0.35">
      <c r="A72" t="s">
        <v>160</v>
      </c>
      <c r="B72" t="s">
        <v>161</v>
      </c>
      <c r="C72" t="s">
        <v>552</v>
      </c>
      <c r="D72" t="s">
        <v>320</v>
      </c>
      <c r="E72" t="s">
        <v>270</v>
      </c>
      <c r="F72" t="s">
        <v>271</v>
      </c>
      <c r="G72" s="1">
        <v>44711</v>
      </c>
      <c r="H72" s="2">
        <v>0.52777777777777779</v>
      </c>
      <c r="I72" t="s">
        <v>272</v>
      </c>
      <c r="U72" t="s">
        <v>273</v>
      </c>
      <c r="V72" t="s">
        <v>274</v>
      </c>
      <c r="W72" t="s">
        <v>275</v>
      </c>
      <c r="X72" t="s">
        <v>184</v>
      </c>
      <c r="Y72" t="s">
        <v>14</v>
      </c>
      <c r="AD72">
        <v>45.517800000000001</v>
      </c>
      <c r="AE72">
        <v>-108.8626</v>
      </c>
      <c r="AF72" t="s">
        <v>276</v>
      </c>
      <c r="AG72" t="s">
        <v>277</v>
      </c>
      <c r="AH72" t="s">
        <v>278</v>
      </c>
      <c r="AJ72" t="s">
        <v>279</v>
      </c>
      <c r="AK72" t="s">
        <v>553</v>
      </c>
      <c r="AN72" t="s">
        <v>312</v>
      </c>
      <c r="AP72">
        <v>471</v>
      </c>
      <c r="AQ72" t="s">
        <v>116</v>
      </c>
      <c r="AS72" t="s">
        <v>285</v>
      </c>
      <c r="AU72" t="s">
        <v>286</v>
      </c>
      <c r="BE72" t="s">
        <v>351</v>
      </c>
      <c r="BO72" t="s">
        <v>314</v>
      </c>
      <c r="BP72" t="s">
        <v>301</v>
      </c>
      <c r="BQ72" t="s">
        <v>315</v>
      </c>
      <c r="BS72" t="s">
        <v>316</v>
      </c>
      <c r="BT72" t="s">
        <v>291</v>
      </c>
      <c r="BU72" s="1">
        <v>44715</v>
      </c>
      <c r="BW72" t="s">
        <v>554</v>
      </c>
      <c r="BX72" t="s">
        <v>293</v>
      </c>
      <c r="BY72">
        <v>0.2</v>
      </c>
      <c r="BZ72" t="s">
        <v>116</v>
      </c>
      <c r="CB72" t="s">
        <v>329</v>
      </c>
      <c r="CC72" t="s">
        <v>169</v>
      </c>
    </row>
    <row r="73" spans="1:81" x14ac:dyDescent="0.35">
      <c r="A73" t="s">
        <v>160</v>
      </c>
      <c r="B73" t="s">
        <v>161</v>
      </c>
      <c r="C73" t="s">
        <v>419</v>
      </c>
      <c r="D73" t="s">
        <v>269</v>
      </c>
      <c r="E73" t="s">
        <v>270</v>
      </c>
      <c r="F73" t="s">
        <v>271</v>
      </c>
      <c r="G73" s="1">
        <v>44801</v>
      </c>
      <c r="H73" s="2">
        <v>0.47222222222222221</v>
      </c>
      <c r="I73" t="s">
        <v>272</v>
      </c>
      <c r="U73" t="s">
        <v>273</v>
      </c>
      <c r="V73" t="s">
        <v>274</v>
      </c>
      <c r="W73" t="s">
        <v>275</v>
      </c>
      <c r="X73" t="s">
        <v>170</v>
      </c>
      <c r="Y73" t="s">
        <v>11</v>
      </c>
      <c r="AD73">
        <v>45.457799999999999</v>
      </c>
      <c r="AE73">
        <v>-109.0801</v>
      </c>
      <c r="AF73" t="s">
        <v>276</v>
      </c>
      <c r="AG73" t="s">
        <v>277</v>
      </c>
      <c r="AH73" t="s">
        <v>278</v>
      </c>
      <c r="AJ73" t="s">
        <v>279</v>
      </c>
      <c r="AK73" t="s">
        <v>555</v>
      </c>
      <c r="AM73" t="s">
        <v>281</v>
      </c>
      <c r="AN73" t="s">
        <v>282</v>
      </c>
      <c r="AO73" t="s">
        <v>283</v>
      </c>
      <c r="AP73">
        <v>23.1</v>
      </c>
      <c r="AQ73" t="s">
        <v>284</v>
      </c>
      <c r="AS73" t="s">
        <v>285</v>
      </c>
      <c r="AU73" t="s">
        <v>286</v>
      </c>
      <c r="BE73" t="s">
        <v>421</v>
      </c>
      <c r="BO73">
        <v>365.1</v>
      </c>
      <c r="BP73" t="s">
        <v>288</v>
      </c>
      <c r="BQ73" t="s">
        <v>289</v>
      </c>
      <c r="BS73" t="s">
        <v>290</v>
      </c>
      <c r="BT73" t="s">
        <v>291</v>
      </c>
      <c r="BU73" s="1">
        <v>44819</v>
      </c>
      <c r="BW73" t="s">
        <v>556</v>
      </c>
      <c r="BX73" t="s">
        <v>293</v>
      </c>
      <c r="BY73">
        <v>1.5</v>
      </c>
      <c r="BZ73" t="s">
        <v>284</v>
      </c>
      <c r="CB73" t="s">
        <v>357</v>
      </c>
      <c r="CC73" t="s">
        <v>169</v>
      </c>
    </row>
    <row r="74" spans="1:81" x14ac:dyDescent="0.35">
      <c r="A74" t="s">
        <v>160</v>
      </c>
      <c r="B74" t="s">
        <v>161</v>
      </c>
      <c r="C74" t="s">
        <v>557</v>
      </c>
      <c r="D74" t="s">
        <v>269</v>
      </c>
      <c r="E74" t="s">
        <v>270</v>
      </c>
      <c r="F74" t="s">
        <v>271</v>
      </c>
      <c r="G74" s="1">
        <v>44858</v>
      </c>
      <c r="H74" s="2">
        <v>0.3611111111111111</v>
      </c>
      <c r="I74" t="s">
        <v>272</v>
      </c>
      <c r="U74" t="s">
        <v>273</v>
      </c>
      <c r="V74" t="s">
        <v>274</v>
      </c>
      <c r="W74" t="s">
        <v>275</v>
      </c>
      <c r="X74" t="s">
        <v>188</v>
      </c>
      <c r="Y74" t="s">
        <v>7</v>
      </c>
      <c r="AD74">
        <v>45.157600000000002</v>
      </c>
      <c r="AE74">
        <v>-109.2688</v>
      </c>
      <c r="AF74" t="s">
        <v>276</v>
      </c>
      <c r="AG74" t="s">
        <v>277</v>
      </c>
      <c r="AH74" t="s">
        <v>278</v>
      </c>
      <c r="AJ74" t="s">
        <v>279</v>
      </c>
      <c r="AK74" t="s">
        <v>558</v>
      </c>
      <c r="AM74" t="s">
        <v>297</v>
      </c>
      <c r="AN74" t="s">
        <v>298</v>
      </c>
      <c r="AO74" t="s">
        <v>283</v>
      </c>
      <c r="AP74">
        <v>150</v>
      </c>
      <c r="AQ74" t="s">
        <v>284</v>
      </c>
      <c r="AS74" t="s">
        <v>285</v>
      </c>
      <c r="AU74" t="s">
        <v>286</v>
      </c>
      <c r="BE74" t="s">
        <v>559</v>
      </c>
      <c r="BO74" t="s">
        <v>300</v>
      </c>
      <c r="BP74" t="s">
        <v>301</v>
      </c>
      <c r="BQ74" t="s">
        <v>302</v>
      </c>
      <c r="BT74" t="s">
        <v>291</v>
      </c>
      <c r="BU74" s="1">
        <v>44868</v>
      </c>
      <c r="BW74" t="s">
        <v>560</v>
      </c>
      <c r="BX74" t="s">
        <v>293</v>
      </c>
      <c r="BY74">
        <v>25</v>
      </c>
      <c r="BZ74" t="s">
        <v>284</v>
      </c>
      <c r="CB74" t="s">
        <v>294</v>
      </c>
      <c r="CC74" t="s">
        <v>169</v>
      </c>
    </row>
    <row r="75" spans="1:81" x14ac:dyDescent="0.35">
      <c r="A75" t="s">
        <v>160</v>
      </c>
      <c r="B75" t="s">
        <v>161</v>
      </c>
      <c r="C75" t="s">
        <v>419</v>
      </c>
      <c r="D75" t="s">
        <v>269</v>
      </c>
      <c r="E75" t="s">
        <v>270</v>
      </c>
      <c r="F75" t="s">
        <v>271</v>
      </c>
      <c r="G75" s="1">
        <v>44801</v>
      </c>
      <c r="H75" s="2">
        <v>0.47222222222222221</v>
      </c>
      <c r="I75" t="s">
        <v>272</v>
      </c>
      <c r="U75" t="s">
        <v>273</v>
      </c>
      <c r="V75" t="s">
        <v>274</v>
      </c>
      <c r="W75" t="s">
        <v>275</v>
      </c>
      <c r="X75" t="s">
        <v>170</v>
      </c>
      <c r="Y75" t="s">
        <v>11</v>
      </c>
      <c r="AD75">
        <v>45.457799999999999</v>
      </c>
      <c r="AE75">
        <v>-109.0801</v>
      </c>
      <c r="AF75" t="s">
        <v>276</v>
      </c>
      <c r="AG75" t="s">
        <v>277</v>
      </c>
      <c r="AH75" t="s">
        <v>278</v>
      </c>
      <c r="AJ75" t="s">
        <v>279</v>
      </c>
      <c r="AK75" t="s">
        <v>561</v>
      </c>
      <c r="AM75" t="s">
        <v>297</v>
      </c>
      <c r="AN75" t="s">
        <v>298</v>
      </c>
      <c r="AO75" t="s">
        <v>283</v>
      </c>
      <c r="AP75">
        <v>274</v>
      </c>
      <c r="AQ75" t="s">
        <v>284</v>
      </c>
      <c r="AS75" t="s">
        <v>285</v>
      </c>
      <c r="AU75" t="s">
        <v>286</v>
      </c>
      <c r="BE75" t="s">
        <v>421</v>
      </c>
      <c r="BO75" t="s">
        <v>300</v>
      </c>
      <c r="BP75" t="s">
        <v>301</v>
      </c>
      <c r="BQ75" t="s">
        <v>302</v>
      </c>
      <c r="BT75" t="s">
        <v>291</v>
      </c>
      <c r="BU75" s="1">
        <v>44819</v>
      </c>
      <c r="BW75" t="s">
        <v>562</v>
      </c>
      <c r="BX75" t="s">
        <v>293</v>
      </c>
      <c r="BY75">
        <v>25</v>
      </c>
      <c r="BZ75" t="s">
        <v>284</v>
      </c>
      <c r="CB75" t="s">
        <v>357</v>
      </c>
      <c r="CC75" t="s">
        <v>169</v>
      </c>
    </row>
    <row r="76" spans="1:81" x14ac:dyDescent="0.35">
      <c r="A76" t="s">
        <v>160</v>
      </c>
      <c r="B76" t="s">
        <v>161</v>
      </c>
      <c r="C76" t="s">
        <v>458</v>
      </c>
      <c r="D76" t="s">
        <v>373</v>
      </c>
      <c r="E76" t="s">
        <v>270</v>
      </c>
      <c r="F76" t="s">
        <v>271</v>
      </c>
      <c r="G76" s="1">
        <v>44745</v>
      </c>
      <c r="H76" s="2">
        <v>0.40694444444444444</v>
      </c>
      <c r="I76" t="s">
        <v>272</v>
      </c>
      <c r="U76" t="s">
        <v>273</v>
      </c>
      <c r="V76" t="s">
        <v>274</v>
      </c>
      <c r="W76" t="s">
        <v>275</v>
      </c>
      <c r="X76" t="s">
        <v>182</v>
      </c>
      <c r="Y76" t="s">
        <v>10</v>
      </c>
      <c r="AD76">
        <v>45.384601000000004</v>
      </c>
      <c r="AE76">
        <v>-109.14138199999999</v>
      </c>
      <c r="AF76" t="s">
        <v>276</v>
      </c>
      <c r="AG76" t="s">
        <v>277</v>
      </c>
      <c r="AH76" t="s">
        <v>278</v>
      </c>
      <c r="AJ76" t="s">
        <v>279</v>
      </c>
      <c r="AK76" t="s">
        <v>563</v>
      </c>
      <c r="AL76" t="s">
        <v>375</v>
      </c>
      <c r="AM76" t="s">
        <v>281</v>
      </c>
      <c r="AN76" t="s">
        <v>282</v>
      </c>
      <c r="AO76" t="s">
        <v>283</v>
      </c>
      <c r="AS76" t="s">
        <v>285</v>
      </c>
      <c r="AU76" t="s">
        <v>286</v>
      </c>
      <c r="BE76" t="s">
        <v>370</v>
      </c>
      <c r="BO76">
        <v>365.1</v>
      </c>
      <c r="BP76" t="s">
        <v>288</v>
      </c>
      <c r="BQ76" t="s">
        <v>289</v>
      </c>
      <c r="BS76" t="s">
        <v>290</v>
      </c>
      <c r="BT76" t="s">
        <v>291</v>
      </c>
      <c r="BU76" s="1">
        <v>44771</v>
      </c>
      <c r="BW76" t="s">
        <v>564</v>
      </c>
      <c r="BX76" t="s">
        <v>293</v>
      </c>
      <c r="BY76">
        <v>1.5</v>
      </c>
      <c r="BZ76" t="s">
        <v>284</v>
      </c>
      <c r="CB76" t="s">
        <v>309</v>
      </c>
      <c r="CC76" t="s">
        <v>169</v>
      </c>
    </row>
    <row r="77" spans="1:81" x14ac:dyDescent="0.35">
      <c r="A77" t="s">
        <v>160</v>
      </c>
      <c r="B77" t="s">
        <v>161</v>
      </c>
      <c r="C77" t="s">
        <v>349</v>
      </c>
      <c r="D77" t="s">
        <v>269</v>
      </c>
      <c r="E77" t="s">
        <v>270</v>
      </c>
      <c r="F77" t="s">
        <v>271</v>
      </c>
      <c r="G77" s="1">
        <v>44711</v>
      </c>
      <c r="H77" s="2">
        <v>0.52777777777777779</v>
      </c>
      <c r="I77" t="s">
        <v>272</v>
      </c>
      <c r="U77" t="s">
        <v>273</v>
      </c>
      <c r="V77" t="s">
        <v>274</v>
      </c>
      <c r="W77" t="s">
        <v>275</v>
      </c>
      <c r="X77" t="s">
        <v>184</v>
      </c>
      <c r="Y77" t="s">
        <v>14</v>
      </c>
      <c r="AD77">
        <v>45.517800000000001</v>
      </c>
      <c r="AE77">
        <v>-108.8626</v>
      </c>
      <c r="AF77" t="s">
        <v>276</v>
      </c>
      <c r="AG77" t="s">
        <v>277</v>
      </c>
      <c r="AH77" t="s">
        <v>278</v>
      </c>
      <c r="AJ77" t="s">
        <v>279</v>
      </c>
      <c r="AK77" t="s">
        <v>565</v>
      </c>
      <c r="AM77" t="s">
        <v>297</v>
      </c>
      <c r="AN77" t="s">
        <v>298</v>
      </c>
      <c r="AO77" t="s">
        <v>283</v>
      </c>
      <c r="AP77">
        <v>1700</v>
      </c>
      <c r="AQ77" t="s">
        <v>284</v>
      </c>
      <c r="AS77" t="s">
        <v>285</v>
      </c>
      <c r="AU77" t="s">
        <v>286</v>
      </c>
      <c r="BE77" t="s">
        <v>351</v>
      </c>
      <c r="BO77" t="s">
        <v>300</v>
      </c>
      <c r="BP77" t="s">
        <v>301</v>
      </c>
      <c r="BQ77" t="s">
        <v>302</v>
      </c>
      <c r="BT77" t="s">
        <v>291</v>
      </c>
      <c r="BU77" s="1">
        <v>44747</v>
      </c>
      <c r="BW77" t="s">
        <v>566</v>
      </c>
      <c r="BX77" t="s">
        <v>293</v>
      </c>
      <c r="BY77">
        <v>25</v>
      </c>
      <c r="BZ77" t="s">
        <v>284</v>
      </c>
      <c r="CB77" t="s">
        <v>329</v>
      </c>
      <c r="CC77" t="s">
        <v>169</v>
      </c>
    </row>
    <row r="78" spans="1:81" x14ac:dyDescent="0.35">
      <c r="A78" t="s">
        <v>160</v>
      </c>
      <c r="B78" t="s">
        <v>161</v>
      </c>
      <c r="C78" t="s">
        <v>526</v>
      </c>
      <c r="D78" t="s">
        <v>269</v>
      </c>
      <c r="E78" t="s">
        <v>270</v>
      </c>
      <c r="F78" t="s">
        <v>271</v>
      </c>
      <c r="G78" s="1">
        <v>44745</v>
      </c>
      <c r="H78" s="2">
        <v>0.37638888888888888</v>
      </c>
      <c r="I78" t="s">
        <v>272</v>
      </c>
      <c r="U78" t="s">
        <v>273</v>
      </c>
      <c r="V78" t="s">
        <v>274</v>
      </c>
      <c r="W78" t="s">
        <v>275</v>
      </c>
      <c r="X78" t="s">
        <v>172</v>
      </c>
      <c r="Y78" t="s">
        <v>8</v>
      </c>
      <c r="AD78">
        <v>45.277200000000001</v>
      </c>
      <c r="AE78">
        <v>-109.20959999999999</v>
      </c>
      <c r="AF78" t="s">
        <v>276</v>
      </c>
      <c r="AG78" t="s">
        <v>277</v>
      </c>
      <c r="AH78" t="s">
        <v>278</v>
      </c>
      <c r="AJ78" t="s">
        <v>279</v>
      </c>
      <c r="AK78" t="s">
        <v>567</v>
      </c>
      <c r="AM78" t="s">
        <v>297</v>
      </c>
      <c r="AN78" t="s">
        <v>298</v>
      </c>
      <c r="AO78" t="s">
        <v>283</v>
      </c>
      <c r="AP78">
        <v>229</v>
      </c>
      <c r="AQ78" t="s">
        <v>284</v>
      </c>
      <c r="AS78" t="s">
        <v>285</v>
      </c>
      <c r="AU78" t="s">
        <v>286</v>
      </c>
      <c r="BE78" t="s">
        <v>370</v>
      </c>
      <c r="BO78" t="s">
        <v>300</v>
      </c>
      <c r="BP78" t="s">
        <v>301</v>
      </c>
      <c r="BQ78" t="s">
        <v>302</v>
      </c>
      <c r="BT78" t="s">
        <v>291</v>
      </c>
      <c r="BU78" s="1">
        <v>44771</v>
      </c>
      <c r="BW78" t="s">
        <v>568</v>
      </c>
      <c r="BX78" t="s">
        <v>293</v>
      </c>
      <c r="BY78">
        <v>25</v>
      </c>
      <c r="BZ78" t="s">
        <v>284</v>
      </c>
      <c r="CB78" t="s">
        <v>324</v>
      </c>
      <c r="CC78" t="s">
        <v>169</v>
      </c>
    </row>
    <row r="79" spans="1:81" x14ac:dyDescent="0.35">
      <c r="A79" t="s">
        <v>160</v>
      </c>
      <c r="B79" t="s">
        <v>161</v>
      </c>
      <c r="C79" t="s">
        <v>436</v>
      </c>
      <c r="D79" t="s">
        <v>373</v>
      </c>
      <c r="E79" t="s">
        <v>270</v>
      </c>
      <c r="F79" t="s">
        <v>271</v>
      </c>
      <c r="G79" s="1">
        <v>44711</v>
      </c>
      <c r="H79" s="2">
        <v>0.52777777777777779</v>
      </c>
      <c r="I79" t="s">
        <v>272</v>
      </c>
      <c r="U79" t="s">
        <v>273</v>
      </c>
      <c r="V79" t="s">
        <v>274</v>
      </c>
      <c r="W79" t="s">
        <v>275</v>
      </c>
      <c r="X79" t="s">
        <v>184</v>
      </c>
      <c r="Y79" t="s">
        <v>14</v>
      </c>
      <c r="AD79">
        <v>45.517800000000001</v>
      </c>
      <c r="AE79">
        <v>-108.8626</v>
      </c>
      <c r="AF79" t="s">
        <v>276</v>
      </c>
      <c r="AG79" t="s">
        <v>277</v>
      </c>
      <c r="AH79" t="s">
        <v>278</v>
      </c>
      <c r="AJ79" t="s">
        <v>279</v>
      </c>
      <c r="AK79" t="s">
        <v>569</v>
      </c>
      <c r="AL79" t="s">
        <v>375</v>
      </c>
      <c r="AM79" t="s">
        <v>281</v>
      </c>
      <c r="AN79" t="s">
        <v>282</v>
      </c>
      <c r="AO79" t="s">
        <v>283</v>
      </c>
      <c r="AS79" t="s">
        <v>285</v>
      </c>
      <c r="AU79" t="s">
        <v>286</v>
      </c>
      <c r="BE79" t="s">
        <v>351</v>
      </c>
      <c r="BO79">
        <v>365.1</v>
      </c>
      <c r="BP79" t="s">
        <v>288</v>
      </c>
      <c r="BQ79" t="s">
        <v>289</v>
      </c>
      <c r="BS79" t="s">
        <v>290</v>
      </c>
      <c r="BT79" t="s">
        <v>291</v>
      </c>
      <c r="BU79" s="1">
        <v>44747</v>
      </c>
      <c r="BW79" t="s">
        <v>570</v>
      </c>
      <c r="BX79" t="s">
        <v>293</v>
      </c>
      <c r="BY79">
        <v>1.5</v>
      </c>
      <c r="BZ79" t="s">
        <v>284</v>
      </c>
      <c r="CB79" t="s">
        <v>329</v>
      </c>
      <c r="CC79" t="s">
        <v>169</v>
      </c>
    </row>
    <row r="80" spans="1:81" x14ac:dyDescent="0.35">
      <c r="A80" t="s">
        <v>160</v>
      </c>
      <c r="B80" t="s">
        <v>161</v>
      </c>
      <c r="C80" t="s">
        <v>518</v>
      </c>
      <c r="D80" t="s">
        <v>269</v>
      </c>
      <c r="E80" t="s">
        <v>270</v>
      </c>
      <c r="F80" t="s">
        <v>271</v>
      </c>
      <c r="G80" s="1">
        <v>44858</v>
      </c>
      <c r="H80" s="2">
        <v>0.46875</v>
      </c>
      <c r="I80" t="s">
        <v>272</v>
      </c>
      <c r="U80" t="s">
        <v>273</v>
      </c>
      <c r="V80" t="s">
        <v>274</v>
      </c>
      <c r="W80" t="s">
        <v>275</v>
      </c>
      <c r="X80" t="s">
        <v>180</v>
      </c>
      <c r="Y80" t="s">
        <v>13</v>
      </c>
      <c r="AD80">
        <v>45.483319000000002</v>
      </c>
      <c r="AE80">
        <v>-108.961457</v>
      </c>
      <c r="AF80" t="s">
        <v>276</v>
      </c>
      <c r="AG80" t="s">
        <v>277</v>
      </c>
      <c r="AH80" t="s">
        <v>278</v>
      </c>
      <c r="AJ80" t="s">
        <v>279</v>
      </c>
      <c r="AK80" t="s">
        <v>571</v>
      </c>
      <c r="AM80" t="s">
        <v>297</v>
      </c>
      <c r="AN80" t="s">
        <v>332</v>
      </c>
      <c r="AO80" t="s">
        <v>333</v>
      </c>
      <c r="AP80">
        <v>3.5</v>
      </c>
      <c r="AQ80" t="s">
        <v>284</v>
      </c>
      <c r="AS80" t="s">
        <v>285</v>
      </c>
      <c r="AU80" t="s">
        <v>286</v>
      </c>
      <c r="BE80" t="s">
        <v>520</v>
      </c>
      <c r="BO80">
        <v>353.2</v>
      </c>
      <c r="BP80" t="s">
        <v>288</v>
      </c>
      <c r="BQ80" t="s">
        <v>335</v>
      </c>
      <c r="BS80" t="s">
        <v>336</v>
      </c>
      <c r="BT80" t="s">
        <v>291</v>
      </c>
      <c r="BU80" s="1">
        <v>44865</v>
      </c>
      <c r="BW80" t="s">
        <v>572</v>
      </c>
      <c r="BX80" t="s">
        <v>293</v>
      </c>
      <c r="BY80">
        <v>1.5</v>
      </c>
      <c r="BZ80" t="s">
        <v>284</v>
      </c>
      <c r="CB80" t="s">
        <v>309</v>
      </c>
      <c r="CC80" t="s">
        <v>169</v>
      </c>
    </row>
    <row r="81" spans="1:81" x14ac:dyDescent="0.35">
      <c r="A81" t="s">
        <v>160</v>
      </c>
      <c r="B81" t="s">
        <v>161</v>
      </c>
      <c r="C81" t="s">
        <v>433</v>
      </c>
      <c r="D81" t="s">
        <v>373</v>
      </c>
      <c r="E81" t="s">
        <v>270</v>
      </c>
      <c r="F81" t="s">
        <v>271</v>
      </c>
      <c r="G81" s="1">
        <v>44858</v>
      </c>
      <c r="H81" s="2">
        <v>0.44097222222222221</v>
      </c>
      <c r="I81" t="s">
        <v>272</v>
      </c>
      <c r="U81" t="s">
        <v>273</v>
      </c>
      <c r="V81" t="s">
        <v>274</v>
      </c>
      <c r="W81" t="s">
        <v>275</v>
      </c>
      <c r="X81" t="s">
        <v>170</v>
      </c>
      <c r="Y81" t="s">
        <v>11</v>
      </c>
      <c r="AD81">
        <v>45.457799999999999</v>
      </c>
      <c r="AE81">
        <v>-109.0801</v>
      </c>
      <c r="AF81" t="s">
        <v>276</v>
      </c>
      <c r="AG81" t="s">
        <v>277</v>
      </c>
      <c r="AH81" t="s">
        <v>278</v>
      </c>
      <c r="AJ81" t="s">
        <v>279</v>
      </c>
      <c r="AK81" t="s">
        <v>573</v>
      </c>
      <c r="AN81" t="s">
        <v>312</v>
      </c>
      <c r="AP81">
        <v>0.2</v>
      </c>
      <c r="AQ81" t="s">
        <v>116</v>
      </c>
      <c r="AS81" t="s">
        <v>285</v>
      </c>
      <c r="AU81" t="s">
        <v>286</v>
      </c>
      <c r="BE81" t="s">
        <v>355</v>
      </c>
      <c r="BO81" t="s">
        <v>314</v>
      </c>
      <c r="BP81" t="s">
        <v>301</v>
      </c>
      <c r="BQ81" t="s">
        <v>315</v>
      </c>
      <c r="BS81" t="s">
        <v>316</v>
      </c>
      <c r="BT81" t="s">
        <v>291</v>
      </c>
      <c r="BU81" s="1">
        <v>44865</v>
      </c>
      <c r="BW81" t="s">
        <v>574</v>
      </c>
      <c r="BX81" t="s">
        <v>293</v>
      </c>
      <c r="BY81">
        <v>0.2</v>
      </c>
      <c r="BZ81" t="s">
        <v>116</v>
      </c>
      <c r="CB81" t="s">
        <v>357</v>
      </c>
      <c r="CC81" t="s">
        <v>169</v>
      </c>
    </row>
    <row r="82" spans="1:81" x14ac:dyDescent="0.35">
      <c r="A82" t="s">
        <v>160</v>
      </c>
      <c r="B82" t="s">
        <v>161</v>
      </c>
      <c r="C82" t="s">
        <v>494</v>
      </c>
      <c r="D82" t="s">
        <v>269</v>
      </c>
      <c r="E82" t="s">
        <v>270</v>
      </c>
      <c r="F82" t="s">
        <v>271</v>
      </c>
      <c r="G82" s="1">
        <v>44858</v>
      </c>
      <c r="H82" s="2">
        <v>0.4826388888888889</v>
      </c>
      <c r="I82" t="s">
        <v>272</v>
      </c>
      <c r="U82" t="s">
        <v>273</v>
      </c>
      <c r="V82" t="s">
        <v>274</v>
      </c>
      <c r="W82" t="s">
        <v>275</v>
      </c>
      <c r="X82" t="s">
        <v>184</v>
      </c>
      <c r="Y82" t="s">
        <v>14</v>
      </c>
      <c r="AD82">
        <v>45.517800000000001</v>
      </c>
      <c r="AE82">
        <v>-108.8626</v>
      </c>
      <c r="AF82" t="s">
        <v>276</v>
      </c>
      <c r="AG82" t="s">
        <v>277</v>
      </c>
      <c r="AH82" t="s">
        <v>278</v>
      </c>
      <c r="AJ82" t="s">
        <v>279</v>
      </c>
      <c r="AK82" t="s">
        <v>575</v>
      </c>
      <c r="AN82" t="s">
        <v>312</v>
      </c>
      <c r="AP82">
        <v>5.7</v>
      </c>
      <c r="AQ82" t="s">
        <v>116</v>
      </c>
      <c r="AS82" t="s">
        <v>285</v>
      </c>
      <c r="AU82" t="s">
        <v>286</v>
      </c>
      <c r="BE82" t="s">
        <v>496</v>
      </c>
      <c r="BO82" t="s">
        <v>314</v>
      </c>
      <c r="BP82" t="s">
        <v>301</v>
      </c>
      <c r="BQ82" t="s">
        <v>315</v>
      </c>
      <c r="BS82" t="s">
        <v>316</v>
      </c>
      <c r="BT82" t="s">
        <v>291</v>
      </c>
      <c r="BU82" s="1">
        <v>44865</v>
      </c>
      <c r="BW82" t="s">
        <v>576</v>
      </c>
      <c r="BX82" t="s">
        <v>293</v>
      </c>
      <c r="BY82">
        <v>0.2</v>
      </c>
      <c r="BZ82" t="s">
        <v>116</v>
      </c>
      <c r="CB82" t="s">
        <v>329</v>
      </c>
      <c r="CC82" t="s">
        <v>169</v>
      </c>
    </row>
    <row r="83" spans="1:81" x14ac:dyDescent="0.35">
      <c r="A83" t="s">
        <v>160</v>
      </c>
      <c r="B83" t="s">
        <v>161</v>
      </c>
      <c r="C83" t="s">
        <v>415</v>
      </c>
      <c r="D83" t="s">
        <v>269</v>
      </c>
      <c r="E83" t="s">
        <v>270</v>
      </c>
      <c r="F83" t="s">
        <v>271</v>
      </c>
      <c r="G83" s="1">
        <v>44711</v>
      </c>
      <c r="H83" s="2">
        <v>0.41666666666666669</v>
      </c>
      <c r="I83" t="s">
        <v>272</v>
      </c>
      <c r="U83" t="s">
        <v>273</v>
      </c>
      <c r="V83" t="s">
        <v>274</v>
      </c>
      <c r="W83" t="s">
        <v>275</v>
      </c>
      <c r="X83" t="s">
        <v>172</v>
      </c>
      <c r="Y83" t="s">
        <v>8</v>
      </c>
      <c r="AD83">
        <v>45.277200000000001</v>
      </c>
      <c r="AE83">
        <v>-109.20959999999999</v>
      </c>
      <c r="AF83" t="s">
        <v>276</v>
      </c>
      <c r="AG83" t="s">
        <v>277</v>
      </c>
      <c r="AH83" t="s">
        <v>278</v>
      </c>
      <c r="AJ83" t="s">
        <v>279</v>
      </c>
      <c r="AK83" t="s">
        <v>577</v>
      </c>
      <c r="AM83" t="s">
        <v>297</v>
      </c>
      <c r="AN83" t="s">
        <v>332</v>
      </c>
      <c r="AO83" t="s">
        <v>333</v>
      </c>
      <c r="AP83">
        <v>191</v>
      </c>
      <c r="AQ83" t="s">
        <v>284</v>
      </c>
      <c r="AS83" t="s">
        <v>285</v>
      </c>
      <c r="AU83" t="s">
        <v>286</v>
      </c>
      <c r="BE83" t="s">
        <v>417</v>
      </c>
      <c r="BO83">
        <v>353.2</v>
      </c>
      <c r="BP83" t="s">
        <v>288</v>
      </c>
      <c r="BQ83" t="s">
        <v>335</v>
      </c>
      <c r="BS83" t="s">
        <v>336</v>
      </c>
      <c r="BT83" t="s">
        <v>291</v>
      </c>
      <c r="BU83" s="1">
        <v>44748</v>
      </c>
      <c r="BW83" t="s">
        <v>578</v>
      </c>
      <c r="BX83" t="s">
        <v>293</v>
      </c>
      <c r="BY83">
        <v>1.5</v>
      </c>
      <c r="BZ83" t="s">
        <v>284</v>
      </c>
      <c r="CB83" t="s">
        <v>324</v>
      </c>
      <c r="CC83" t="s">
        <v>169</v>
      </c>
    </row>
    <row r="84" spans="1:81" x14ac:dyDescent="0.35">
      <c r="A84" t="s">
        <v>160</v>
      </c>
      <c r="B84" t="s">
        <v>161</v>
      </c>
      <c r="C84" t="s">
        <v>579</v>
      </c>
      <c r="D84" t="s">
        <v>373</v>
      </c>
      <c r="E84" t="s">
        <v>270</v>
      </c>
      <c r="F84" t="s">
        <v>271</v>
      </c>
      <c r="G84" s="1">
        <v>44683</v>
      </c>
      <c r="H84" s="2">
        <v>0.36805555555555558</v>
      </c>
      <c r="I84" t="s">
        <v>272</v>
      </c>
      <c r="U84" t="s">
        <v>273</v>
      </c>
      <c r="V84" t="s">
        <v>274</v>
      </c>
      <c r="W84" t="s">
        <v>275</v>
      </c>
      <c r="X84" t="s">
        <v>174</v>
      </c>
      <c r="Y84" t="s">
        <v>5</v>
      </c>
      <c r="AD84">
        <v>45.085512000000001</v>
      </c>
      <c r="AE84">
        <v>-109.329581</v>
      </c>
      <c r="AF84" t="s">
        <v>276</v>
      </c>
      <c r="AG84" t="s">
        <v>277</v>
      </c>
      <c r="AH84" t="s">
        <v>278</v>
      </c>
      <c r="AJ84" t="s">
        <v>279</v>
      </c>
      <c r="AK84" t="s">
        <v>580</v>
      </c>
      <c r="AL84" t="s">
        <v>375</v>
      </c>
      <c r="AN84" t="s">
        <v>312</v>
      </c>
      <c r="AS84" t="s">
        <v>285</v>
      </c>
      <c r="AU84" t="s">
        <v>286</v>
      </c>
      <c r="BE84" t="s">
        <v>382</v>
      </c>
      <c r="BO84" t="s">
        <v>314</v>
      </c>
      <c r="BP84" t="s">
        <v>301</v>
      </c>
      <c r="BQ84" t="s">
        <v>315</v>
      </c>
      <c r="BS84" t="s">
        <v>316</v>
      </c>
      <c r="BT84" t="s">
        <v>291</v>
      </c>
      <c r="BU84" s="1">
        <v>44687</v>
      </c>
      <c r="BW84" t="s">
        <v>581</v>
      </c>
      <c r="BX84" t="s">
        <v>293</v>
      </c>
      <c r="BY84">
        <v>0.2</v>
      </c>
      <c r="BZ84" t="s">
        <v>116</v>
      </c>
      <c r="CB84" t="s">
        <v>318</v>
      </c>
      <c r="CC84" t="s">
        <v>169</v>
      </c>
    </row>
    <row r="85" spans="1:81" x14ac:dyDescent="0.35">
      <c r="A85" t="s">
        <v>160</v>
      </c>
      <c r="B85" t="s">
        <v>161</v>
      </c>
      <c r="C85" t="s">
        <v>529</v>
      </c>
      <c r="D85" t="s">
        <v>269</v>
      </c>
      <c r="E85" t="s">
        <v>270</v>
      </c>
      <c r="F85" t="s">
        <v>271</v>
      </c>
      <c r="G85" s="1">
        <v>44801</v>
      </c>
      <c r="H85" s="2">
        <v>0.38541666666666669</v>
      </c>
      <c r="I85" t="s">
        <v>272</v>
      </c>
      <c r="U85" t="s">
        <v>273</v>
      </c>
      <c r="V85" t="s">
        <v>274</v>
      </c>
      <c r="W85" t="s">
        <v>275</v>
      </c>
      <c r="X85" t="s">
        <v>172</v>
      </c>
      <c r="Y85" t="s">
        <v>8</v>
      </c>
      <c r="AD85">
        <v>45.277200000000001</v>
      </c>
      <c r="AE85">
        <v>-109.20959999999999</v>
      </c>
      <c r="AF85" t="s">
        <v>276</v>
      </c>
      <c r="AG85" t="s">
        <v>277</v>
      </c>
      <c r="AH85" t="s">
        <v>278</v>
      </c>
      <c r="AJ85" t="s">
        <v>279</v>
      </c>
      <c r="AK85" t="s">
        <v>582</v>
      </c>
      <c r="AN85" t="s">
        <v>312</v>
      </c>
      <c r="AP85">
        <v>2</v>
      </c>
      <c r="AQ85" t="s">
        <v>116</v>
      </c>
      <c r="AS85" t="s">
        <v>285</v>
      </c>
      <c r="AU85" t="s">
        <v>286</v>
      </c>
      <c r="BE85" t="s">
        <v>376</v>
      </c>
      <c r="BO85" t="s">
        <v>314</v>
      </c>
      <c r="BP85" t="s">
        <v>301</v>
      </c>
      <c r="BQ85" t="s">
        <v>315</v>
      </c>
      <c r="BS85" t="s">
        <v>316</v>
      </c>
      <c r="BT85" t="s">
        <v>291</v>
      </c>
      <c r="BU85" s="1">
        <v>44806</v>
      </c>
      <c r="BW85" t="s">
        <v>583</v>
      </c>
      <c r="BX85" t="s">
        <v>293</v>
      </c>
      <c r="BY85">
        <v>0.2</v>
      </c>
      <c r="BZ85" t="s">
        <v>116</v>
      </c>
      <c r="CB85" t="s">
        <v>324</v>
      </c>
      <c r="CC85" t="s">
        <v>169</v>
      </c>
    </row>
    <row r="86" spans="1:81" x14ac:dyDescent="0.35">
      <c r="A86" t="s">
        <v>160</v>
      </c>
      <c r="B86" t="s">
        <v>161</v>
      </c>
      <c r="C86" t="s">
        <v>541</v>
      </c>
      <c r="D86" t="s">
        <v>373</v>
      </c>
      <c r="E86" t="s">
        <v>270</v>
      </c>
      <c r="F86" t="s">
        <v>271</v>
      </c>
      <c r="G86" s="1">
        <v>44781</v>
      </c>
      <c r="H86" s="2">
        <v>0.375</v>
      </c>
      <c r="I86" t="s">
        <v>272</v>
      </c>
      <c r="U86" t="s">
        <v>273</v>
      </c>
      <c r="V86" t="s">
        <v>274</v>
      </c>
      <c r="W86" t="s">
        <v>275</v>
      </c>
      <c r="X86" t="s">
        <v>172</v>
      </c>
      <c r="Y86" t="s">
        <v>8</v>
      </c>
      <c r="AD86">
        <v>45.277200000000001</v>
      </c>
      <c r="AE86">
        <v>-109.20959999999999</v>
      </c>
      <c r="AF86" t="s">
        <v>276</v>
      </c>
      <c r="AG86" t="s">
        <v>277</v>
      </c>
      <c r="AH86" t="s">
        <v>278</v>
      </c>
      <c r="AJ86" t="s">
        <v>279</v>
      </c>
      <c r="AK86" t="s">
        <v>584</v>
      </c>
      <c r="AL86" t="s">
        <v>375</v>
      </c>
      <c r="AM86" t="s">
        <v>297</v>
      </c>
      <c r="AN86" t="s">
        <v>332</v>
      </c>
      <c r="AO86" t="s">
        <v>333</v>
      </c>
      <c r="AS86" t="s">
        <v>285</v>
      </c>
      <c r="AU86" t="s">
        <v>286</v>
      </c>
      <c r="BE86" t="s">
        <v>322</v>
      </c>
      <c r="BO86">
        <v>353.2</v>
      </c>
      <c r="BP86" t="s">
        <v>288</v>
      </c>
      <c r="BQ86" t="s">
        <v>335</v>
      </c>
      <c r="BS86" t="s">
        <v>336</v>
      </c>
      <c r="BT86" t="s">
        <v>291</v>
      </c>
      <c r="BU86" s="1">
        <v>44797</v>
      </c>
      <c r="BW86" t="s">
        <v>585</v>
      </c>
      <c r="BX86" t="s">
        <v>293</v>
      </c>
      <c r="BY86">
        <v>1.5</v>
      </c>
      <c r="BZ86" t="s">
        <v>284</v>
      </c>
      <c r="CB86" t="s">
        <v>324</v>
      </c>
      <c r="CC86" t="s">
        <v>169</v>
      </c>
    </row>
    <row r="87" spans="1:81" x14ac:dyDescent="0.35">
      <c r="A87" t="s">
        <v>160</v>
      </c>
      <c r="B87" t="s">
        <v>161</v>
      </c>
      <c r="C87" t="s">
        <v>586</v>
      </c>
      <c r="D87" t="s">
        <v>269</v>
      </c>
      <c r="E87" t="s">
        <v>270</v>
      </c>
      <c r="F87" t="s">
        <v>271</v>
      </c>
      <c r="G87" s="1">
        <v>44781</v>
      </c>
      <c r="H87" s="2">
        <v>0.4201388888888889</v>
      </c>
      <c r="I87" t="s">
        <v>272</v>
      </c>
      <c r="U87" t="s">
        <v>273</v>
      </c>
      <c r="V87" t="s">
        <v>274</v>
      </c>
      <c r="W87" t="s">
        <v>275</v>
      </c>
      <c r="X87" t="s">
        <v>162</v>
      </c>
      <c r="Y87" t="s">
        <v>9</v>
      </c>
      <c r="AD87">
        <v>45.373699999999999</v>
      </c>
      <c r="AE87">
        <v>-109.14619999999999</v>
      </c>
      <c r="AF87" t="s">
        <v>276</v>
      </c>
      <c r="AG87" t="s">
        <v>277</v>
      </c>
      <c r="AH87" t="s">
        <v>278</v>
      </c>
      <c r="AJ87" t="s">
        <v>279</v>
      </c>
      <c r="AK87" t="s">
        <v>587</v>
      </c>
      <c r="AM87" t="s">
        <v>297</v>
      </c>
      <c r="AN87" t="s">
        <v>298</v>
      </c>
      <c r="AO87" t="s">
        <v>283</v>
      </c>
      <c r="AP87">
        <v>451</v>
      </c>
      <c r="AQ87" t="s">
        <v>284</v>
      </c>
      <c r="AS87" t="s">
        <v>285</v>
      </c>
      <c r="AU87" t="s">
        <v>286</v>
      </c>
      <c r="BE87" t="s">
        <v>588</v>
      </c>
      <c r="BO87" t="s">
        <v>300</v>
      </c>
      <c r="BP87" t="s">
        <v>301</v>
      </c>
      <c r="BQ87" t="s">
        <v>302</v>
      </c>
      <c r="BT87" t="s">
        <v>291</v>
      </c>
      <c r="BU87" s="1">
        <v>44819</v>
      </c>
      <c r="BW87" t="s">
        <v>589</v>
      </c>
      <c r="BX87" t="s">
        <v>293</v>
      </c>
      <c r="BY87">
        <v>25</v>
      </c>
      <c r="BZ87" t="s">
        <v>284</v>
      </c>
      <c r="CB87" t="s">
        <v>304</v>
      </c>
      <c r="CC87" t="s">
        <v>169</v>
      </c>
    </row>
    <row r="88" spans="1:81" x14ac:dyDescent="0.35">
      <c r="A88" t="s">
        <v>160</v>
      </c>
      <c r="B88" t="s">
        <v>161</v>
      </c>
      <c r="C88" t="s">
        <v>590</v>
      </c>
      <c r="D88" t="s">
        <v>269</v>
      </c>
      <c r="E88" t="s">
        <v>270</v>
      </c>
      <c r="F88" t="s">
        <v>271</v>
      </c>
      <c r="G88" s="1">
        <v>44683</v>
      </c>
      <c r="H88" s="2">
        <v>0.47222222222222221</v>
      </c>
      <c r="I88" t="s">
        <v>272</v>
      </c>
      <c r="U88" t="s">
        <v>273</v>
      </c>
      <c r="V88" t="s">
        <v>274</v>
      </c>
      <c r="W88" t="s">
        <v>275</v>
      </c>
      <c r="X88" t="s">
        <v>162</v>
      </c>
      <c r="Y88" t="s">
        <v>9</v>
      </c>
      <c r="AD88">
        <v>45.373699999999999</v>
      </c>
      <c r="AE88">
        <v>-109.14619999999999</v>
      </c>
      <c r="AF88" t="s">
        <v>276</v>
      </c>
      <c r="AG88" t="s">
        <v>277</v>
      </c>
      <c r="AH88" t="s">
        <v>278</v>
      </c>
      <c r="AJ88" t="s">
        <v>279</v>
      </c>
      <c r="AK88" t="s">
        <v>591</v>
      </c>
      <c r="AM88" t="s">
        <v>281</v>
      </c>
      <c r="AN88" t="s">
        <v>282</v>
      </c>
      <c r="AO88" t="s">
        <v>283</v>
      </c>
      <c r="AP88">
        <v>35.299999999999997</v>
      </c>
      <c r="AQ88" t="s">
        <v>284</v>
      </c>
      <c r="AS88" t="s">
        <v>285</v>
      </c>
      <c r="AU88" t="s">
        <v>286</v>
      </c>
      <c r="BE88" t="s">
        <v>592</v>
      </c>
      <c r="BO88">
        <v>365.1</v>
      </c>
      <c r="BP88" t="s">
        <v>288</v>
      </c>
      <c r="BQ88" t="s">
        <v>289</v>
      </c>
      <c r="BS88" t="s">
        <v>290</v>
      </c>
      <c r="BT88" t="s">
        <v>291</v>
      </c>
      <c r="BU88" s="1">
        <v>44707</v>
      </c>
      <c r="BW88" t="s">
        <v>593</v>
      </c>
      <c r="BX88" t="s">
        <v>293</v>
      </c>
      <c r="BY88">
        <v>1.5</v>
      </c>
      <c r="BZ88" t="s">
        <v>284</v>
      </c>
      <c r="CB88" t="s">
        <v>304</v>
      </c>
      <c r="CC88" t="s">
        <v>169</v>
      </c>
    </row>
    <row r="89" spans="1:81" x14ac:dyDescent="0.35">
      <c r="A89" t="s">
        <v>160</v>
      </c>
      <c r="B89" t="s">
        <v>161</v>
      </c>
      <c r="C89" t="s">
        <v>526</v>
      </c>
      <c r="D89" t="s">
        <v>269</v>
      </c>
      <c r="E89" t="s">
        <v>270</v>
      </c>
      <c r="F89" t="s">
        <v>271</v>
      </c>
      <c r="G89" s="1">
        <v>44745</v>
      </c>
      <c r="H89" s="2">
        <v>0.37638888888888888</v>
      </c>
      <c r="I89" t="s">
        <v>272</v>
      </c>
      <c r="U89" t="s">
        <v>273</v>
      </c>
      <c r="V89" t="s">
        <v>274</v>
      </c>
      <c r="W89" t="s">
        <v>275</v>
      </c>
      <c r="X89" t="s">
        <v>172</v>
      </c>
      <c r="Y89" t="s">
        <v>8</v>
      </c>
      <c r="AD89">
        <v>45.277200000000001</v>
      </c>
      <c r="AE89">
        <v>-109.20959999999999</v>
      </c>
      <c r="AF89" t="s">
        <v>276</v>
      </c>
      <c r="AG89" t="s">
        <v>277</v>
      </c>
      <c r="AH89" t="s">
        <v>278</v>
      </c>
      <c r="AJ89" t="s">
        <v>279</v>
      </c>
      <c r="AK89" t="s">
        <v>594</v>
      </c>
      <c r="AN89" t="s">
        <v>312</v>
      </c>
      <c r="AP89">
        <v>26.3</v>
      </c>
      <c r="AQ89" t="s">
        <v>116</v>
      </c>
      <c r="AS89" t="s">
        <v>285</v>
      </c>
      <c r="AU89" t="s">
        <v>286</v>
      </c>
      <c r="BE89" t="s">
        <v>370</v>
      </c>
      <c r="BO89" t="s">
        <v>314</v>
      </c>
      <c r="BP89" t="s">
        <v>301</v>
      </c>
      <c r="BQ89" t="s">
        <v>315</v>
      </c>
      <c r="BS89" t="s">
        <v>316</v>
      </c>
      <c r="BT89" t="s">
        <v>291</v>
      </c>
      <c r="BU89" s="1">
        <v>44750</v>
      </c>
      <c r="BW89" t="s">
        <v>595</v>
      </c>
      <c r="BX89" t="s">
        <v>293</v>
      </c>
      <c r="BY89">
        <v>0.2</v>
      </c>
      <c r="BZ89" t="s">
        <v>116</v>
      </c>
      <c r="CB89" t="s">
        <v>324</v>
      </c>
      <c r="CC89" t="s">
        <v>169</v>
      </c>
    </row>
    <row r="90" spans="1:81" x14ac:dyDescent="0.35">
      <c r="A90" t="s">
        <v>160</v>
      </c>
      <c r="B90" t="s">
        <v>161</v>
      </c>
      <c r="C90" t="s">
        <v>596</v>
      </c>
      <c r="D90" t="s">
        <v>269</v>
      </c>
      <c r="E90" t="s">
        <v>270</v>
      </c>
      <c r="F90" t="s">
        <v>271</v>
      </c>
      <c r="G90" s="1">
        <v>44829</v>
      </c>
      <c r="H90" s="2">
        <v>0.34722222222222221</v>
      </c>
      <c r="I90" t="s">
        <v>272</v>
      </c>
      <c r="U90" t="s">
        <v>273</v>
      </c>
      <c r="V90" t="s">
        <v>274</v>
      </c>
      <c r="W90" t="s">
        <v>275</v>
      </c>
      <c r="X90" t="s">
        <v>174</v>
      </c>
      <c r="Y90" t="s">
        <v>5</v>
      </c>
      <c r="AD90">
        <v>45.085512000000001</v>
      </c>
      <c r="AE90">
        <v>-109.329581</v>
      </c>
      <c r="AF90" t="s">
        <v>276</v>
      </c>
      <c r="AG90" t="s">
        <v>277</v>
      </c>
      <c r="AH90" t="s">
        <v>278</v>
      </c>
      <c r="AJ90" t="s">
        <v>279</v>
      </c>
      <c r="AK90" t="s">
        <v>597</v>
      </c>
      <c r="AN90" t="s">
        <v>312</v>
      </c>
      <c r="AP90">
        <v>1</v>
      </c>
      <c r="AQ90" t="s">
        <v>116</v>
      </c>
      <c r="AS90" t="s">
        <v>285</v>
      </c>
      <c r="AU90" t="s">
        <v>286</v>
      </c>
      <c r="BE90" t="s">
        <v>598</v>
      </c>
      <c r="BO90" t="s">
        <v>314</v>
      </c>
      <c r="BP90" t="s">
        <v>301</v>
      </c>
      <c r="BQ90" t="s">
        <v>315</v>
      </c>
      <c r="BS90" t="s">
        <v>316</v>
      </c>
      <c r="BT90" t="s">
        <v>291</v>
      </c>
      <c r="BU90" s="1">
        <v>44838</v>
      </c>
      <c r="BW90" t="s">
        <v>599</v>
      </c>
      <c r="BX90" t="s">
        <v>293</v>
      </c>
      <c r="BY90">
        <v>0.2</v>
      </c>
      <c r="BZ90" t="s">
        <v>116</v>
      </c>
      <c r="CB90" t="s">
        <v>342</v>
      </c>
      <c r="CC90" t="s">
        <v>169</v>
      </c>
    </row>
    <row r="91" spans="1:81" x14ac:dyDescent="0.35">
      <c r="A91" t="s">
        <v>160</v>
      </c>
      <c r="B91" t="s">
        <v>161</v>
      </c>
      <c r="C91" t="s">
        <v>522</v>
      </c>
      <c r="D91" t="s">
        <v>269</v>
      </c>
      <c r="E91" t="s">
        <v>270</v>
      </c>
      <c r="F91" t="s">
        <v>271</v>
      </c>
      <c r="G91" s="1">
        <v>44858</v>
      </c>
      <c r="H91" s="2">
        <v>0.38055555555555554</v>
      </c>
      <c r="I91" t="s">
        <v>272</v>
      </c>
      <c r="U91" t="s">
        <v>273</v>
      </c>
      <c r="V91" t="s">
        <v>274</v>
      </c>
      <c r="W91" t="s">
        <v>275</v>
      </c>
      <c r="X91" t="s">
        <v>172</v>
      </c>
      <c r="Y91" t="s">
        <v>8</v>
      </c>
      <c r="AD91">
        <v>45.277200000000001</v>
      </c>
      <c r="AE91">
        <v>-109.20959999999999</v>
      </c>
      <c r="AF91" t="s">
        <v>276</v>
      </c>
      <c r="AG91" t="s">
        <v>277</v>
      </c>
      <c r="AH91" t="s">
        <v>278</v>
      </c>
      <c r="AJ91" t="s">
        <v>279</v>
      </c>
      <c r="AK91" t="s">
        <v>600</v>
      </c>
      <c r="AM91" t="s">
        <v>297</v>
      </c>
      <c r="AN91" t="s">
        <v>332</v>
      </c>
      <c r="AO91" t="s">
        <v>333</v>
      </c>
      <c r="AP91">
        <v>110</v>
      </c>
      <c r="AQ91" t="s">
        <v>284</v>
      </c>
      <c r="AS91" t="s">
        <v>285</v>
      </c>
      <c r="AU91" t="s">
        <v>286</v>
      </c>
      <c r="BE91" t="s">
        <v>524</v>
      </c>
      <c r="BO91">
        <v>353.2</v>
      </c>
      <c r="BP91" t="s">
        <v>288</v>
      </c>
      <c r="BQ91" t="s">
        <v>335</v>
      </c>
      <c r="BS91" t="s">
        <v>336</v>
      </c>
      <c r="BT91" t="s">
        <v>291</v>
      </c>
      <c r="BU91" s="1">
        <v>44865</v>
      </c>
      <c r="BW91" t="s">
        <v>601</v>
      </c>
      <c r="BX91" t="s">
        <v>293</v>
      </c>
      <c r="BY91">
        <v>1.5</v>
      </c>
      <c r="BZ91" t="s">
        <v>284</v>
      </c>
      <c r="CB91" t="s">
        <v>318</v>
      </c>
      <c r="CC91" t="s">
        <v>169</v>
      </c>
    </row>
    <row r="92" spans="1:81" x14ac:dyDescent="0.35">
      <c r="A92" t="s">
        <v>160</v>
      </c>
      <c r="B92" t="s">
        <v>161</v>
      </c>
      <c r="C92" t="s">
        <v>602</v>
      </c>
      <c r="D92" t="s">
        <v>269</v>
      </c>
      <c r="E92" t="s">
        <v>270</v>
      </c>
      <c r="F92" t="s">
        <v>271</v>
      </c>
      <c r="G92" s="1">
        <v>44683</v>
      </c>
      <c r="H92" s="2">
        <v>0.54166666666666663</v>
      </c>
      <c r="I92" t="s">
        <v>272</v>
      </c>
      <c r="U92" t="s">
        <v>273</v>
      </c>
      <c r="V92" t="s">
        <v>274</v>
      </c>
      <c r="W92" t="s">
        <v>275</v>
      </c>
      <c r="X92" t="s">
        <v>184</v>
      </c>
      <c r="Y92" t="s">
        <v>14</v>
      </c>
      <c r="AD92">
        <v>45.517800000000001</v>
      </c>
      <c r="AE92">
        <v>-108.8626</v>
      </c>
      <c r="AF92" t="s">
        <v>276</v>
      </c>
      <c r="AG92" t="s">
        <v>277</v>
      </c>
      <c r="AH92" t="s">
        <v>278</v>
      </c>
      <c r="AJ92" t="s">
        <v>279</v>
      </c>
      <c r="AK92" t="s">
        <v>603</v>
      </c>
      <c r="AM92" t="s">
        <v>297</v>
      </c>
      <c r="AN92" t="s">
        <v>298</v>
      </c>
      <c r="AO92" t="s">
        <v>283</v>
      </c>
      <c r="AP92">
        <v>249</v>
      </c>
      <c r="AQ92" t="s">
        <v>284</v>
      </c>
      <c r="AS92" t="s">
        <v>285</v>
      </c>
      <c r="AU92" t="s">
        <v>286</v>
      </c>
      <c r="BE92" t="s">
        <v>604</v>
      </c>
      <c r="BO92" t="s">
        <v>300</v>
      </c>
      <c r="BP92" t="s">
        <v>301</v>
      </c>
      <c r="BQ92" t="s">
        <v>302</v>
      </c>
      <c r="BT92" t="s">
        <v>291</v>
      </c>
      <c r="BU92" s="1">
        <v>44707</v>
      </c>
      <c r="BW92" t="s">
        <v>605</v>
      </c>
      <c r="BX92" t="s">
        <v>293</v>
      </c>
      <c r="BY92">
        <v>25</v>
      </c>
      <c r="BZ92" t="s">
        <v>284</v>
      </c>
      <c r="CB92" t="s">
        <v>329</v>
      </c>
      <c r="CC92" t="s">
        <v>169</v>
      </c>
    </row>
    <row r="93" spans="1:81" x14ac:dyDescent="0.35">
      <c r="A93" t="s">
        <v>160</v>
      </c>
      <c r="B93" t="s">
        <v>161</v>
      </c>
      <c r="C93" t="s">
        <v>552</v>
      </c>
      <c r="D93" t="s">
        <v>320</v>
      </c>
      <c r="E93" t="s">
        <v>270</v>
      </c>
      <c r="F93" t="s">
        <v>271</v>
      </c>
      <c r="G93" s="1">
        <v>44711</v>
      </c>
      <c r="H93" s="2">
        <v>0.52777777777777779</v>
      </c>
      <c r="I93" t="s">
        <v>272</v>
      </c>
      <c r="U93" t="s">
        <v>273</v>
      </c>
      <c r="V93" t="s">
        <v>274</v>
      </c>
      <c r="W93" t="s">
        <v>275</v>
      </c>
      <c r="X93" t="s">
        <v>184</v>
      </c>
      <c r="Y93" t="s">
        <v>14</v>
      </c>
      <c r="AD93">
        <v>45.517800000000001</v>
      </c>
      <c r="AE93">
        <v>-108.8626</v>
      </c>
      <c r="AF93" t="s">
        <v>276</v>
      </c>
      <c r="AG93" t="s">
        <v>277</v>
      </c>
      <c r="AH93" t="s">
        <v>278</v>
      </c>
      <c r="AJ93" t="s">
        <v>279</v>
      </c>
      <c r="AK93" t="s">
        <v>606</v>
      </c>
      <c r="AM93" t="s">
        <v>297</v>
      </c>
      <c r="AN93" t="s">
        <v>332</v>
      </c>
      <c r="AO93" t="s">
        <v>607</v>
      </c>
      <c r="AP93">
        <v>98.1</v>
      </c>
      <c r="AQ93" t="s">
        <v>284</v>
      </c>
      <c r="AS93" t="s">
        <v>285</v>
      </c>
      <c r="AU93" t="s">
        <v>286</v>
      </c>
      <c r="BE93" t="s">
        <v>351</v>
      </c>
      <c r="BO93">
        <v>353.2</v>
      </c>
      <c r="BP93" t="s">
        <v>288</v>
      </c>
      <c r="BQ93" t="s">
        <v>335</v>
      </c>
      <c r="BS93" t="s">
        <v>336</v>
      </c>
      <c r="BT93" t="s">
        <v>291</v>
      </c>
      <c r="BU93" s="1">
        <v>44748</v>
      </c>
      <c r="BW93" t="s">
        <v>608</v>
      </c>
      <c r="BX93" t="s">
        <v>293</v>
      </c>
      <c r="BY93">
        <v>1.5</v>
      </c>
      <c r="BZ93" t="s">
        <v>284</v>
      </c>
      <c r="CB93" t="s">
        <v>329</v>
      </c>
      <c r="CC93" t="s">
        <v>169</v>
      </c>
    </row>
    <row r="94" spans="1:81" x14ac:dyDescent="0.35">
      <c r="A94" t="s">
        <v>160</v>
      </c>
      <c r="B94" t="s">
        <v>161</v>
      </c>
      <c r="C94" t="s">
        <v>380</v>
      </c>
      <c r="D94" t="s">
        <v>269</v>
      </c>
      <c r="E94" t="s">
        <v>270</v>
      </c>
      <c r="F94" t="s">
        <v>271</v>
      </c>
      <c r="G94" s="1">
        <v>44683</v>
      </c>
      <c r="H94" s="2">
        <v>0.36805555555555558</v>
      </c>
      <c r="I94" t="s">
        <v>272</v>
      </c>
      <c r="U94" t="s">
        <v>273</v>
      </c>
      <c r="V94" t="s">
        <v>274</v>
      </c>
      <c r="W94" t="s">
        <v>275</v>
      </c>
      <c r="X94" t="s">
        <v>174</v>
      </c>
      <c r="Y94" t="s">
        <v>5</v>
      </c>
      <c r="AD94">
        <v>45.085512000000001</v>
      </c>
      <c r="AE94">
        <v>-109.329581</v>
      </c>
      <c r="AF94" t="s">
        <v>276</v>
      </c>
      <c r="AG94" t="s">
        <v>277</v>
      </c>
      <c r="AH94" t="s">
        <v>278</v>
      </c>
      <c r="AJ94" t="s">
        <v>279</v>
      </c>
      <c r="AK94" t="s">
        <v>609</v>
      </c>
      <c r="AM94" t="s">
        <v>297</v>
      </c>
      <c r="AN94" t="s">
        <v>332</v>
      </c>
      <c r="AO94" t="s">
        <v>333</v>
      </c>
      <c r="AP94">
        <v>190</v>
      </c>
      <c r="AQ94" t="s">
        <v>284</v>
      </c>
      <c r="AS94" t="s">
        <v>285</v>
      </c>
      <c r="AU94" t="s">
        <v>286</v>
      </c>
      <c r="BE94" t="s">
        <v>382</v>
      </c>
      <c r="BO94">
        <v>353.2</v>
      </c>
      <c r="BP94" t="s">
        <v>288</v>
      </c>
      <c r="BQ94" t="s">
        <v>335</v>
      </c>
      <c r="BS94" t="s">
        <v>336</v>
      </c>
      <c r="BT94" t="s">
        <v>291</v>
      </c>
      <c r="BU94" s="1">
        <v>44708</v>
      </c>
      <c r="BW94" t="s">
        <v>610</v>
      </c>
      <c r="BX94" t="s">
        <v>293</v>
      </c>
      <c r="BY94">
        <v>1.5</v>
      </c>
      <c r="BZ94" t="s">
        <v>284</v>
      </c>
      <c r="CB94" t="s">
        <v>318</v>
      </c>
      <c r="CC94" t="s">
        <v>169</v>
      </c>
    </row>
    <row r="95" spans="1:81" x14ac:dyDescent="0.35">
      <c r="A95" t="s">
        <v>160</v>
      </c>
      <c r="B95" t="s">
        <v>161</v>
      </c>
      <c r="C95" t="s">
        <v>537</v>
      </c>
      <c r="D95" t="s">
        <v>269</v>
      </c>
      <c r="E95" t="s">
        <v>270</v>
      </c>
      <c r="F95" t="s">
        <v>271</v>
      </c>
      <c r="G95" s="1">
        <v>44829</v>
      </c>
      <c r="H95" s="2">
        <v>0.47569444444444442</v>
      </c>
      <c r="I95" t="s">
        <v>272</v>
      </c>
      <c r="U95" t="s">
        <v>273</v>
      </c>
      <c r="V95" t="s">
        <v>274</v>
      </c>
      <c r="W95" t="s">
        <v>275</v>
      </c>
      <c r="X95" t="s">
        <v>184</v>
      </c>
      <c r="Y95" t="s">
        <v>14</v>
      </c>
      <c r="AD95">
        <v>45.517800000000001</v>
      </c>
      <c r="AE95">
        <v>-108.8626</v>
      </c>
      <c r="AF95" t="s">
        <v>276</v>
      </c>
      <c r="AG95" t="s">
        <v>277</v>
      </c>
      <c r="AH95" t="s">
        <v>278</v>
      </c>
      <c r="AJ95" t="s">
        <v>279</v>
      </c>
      <c r="AK95" t="s">
        <v>611</v>
      </c>
      <c r="AM95" t="s">
        <v>281</v>
      </c>
      <c r="AN95" t="s">
        <v>282</v>
      </c>
      <c r="AO95" t="s">
        <v>283</v>
      </c>
      <c r="AP95">
        <v>15.7</v>
      </c>
      <c r="AQ95" t="s">
        <v>284</v>
      </c>
      <c r="AS95" t="s">
        <v>285</v>
      </c>
      <c r="AU95" t="s">
        <v>286</v>
      </c>
      <c r="BE95" t="s">
        <v>539</v>
      </c>
      <c r="BO95">
        <v>365.1</v>
      </c>
      <c r="BP95" t="s">
        <v>288</v>
      </c>
      <c r="BQ95" t="s">
        <v>289</v>
      </c>
      <c r="BS95" t="s">
        <v>290</v>
      </c>
      <c r="BT95" t="s">
        <v>291</v>
      </c>
      <c r="BU95" s="1">
        <v>44867</v>
      </c>
      <c r="BW95" t="s">
        <v>612</v>
      </c>
      <c r="BX95" t="s">
        <v>293</v>
      </c>
      <c r="BY95">
        <v>1.5</v>
      </c>
      <c r="BZ95" t="s">
        <v>284</v>
      </c>
      <c r="CB95" t="s">
        <v>329</v>
      </c>
      <c r="CC95" t="s">
        <v>169</v>
      </c>
    </row>
    <row r="96" spans="1:81" x14ac:dyDescent="0.35">
      <c r="A96" t="s">
        <v>160</v>
      </c>
      <c r="B96" t="s">
        <v>161</v>
      </c>
      <c r="C96" t="s">
        <v>596</v>
      </c>
      <c r="D96" t="s">
        <v>269</v>
      </c>
      <c r="E96" t="s">
        <v>270</v>
      </c>
      <c r="F96" t="s">
        <v>271</v>
      </c>
      <c r="G96" s="1">
        <v>44829</v>
      </c>
      <c r="H96" s="2">
        <v>0.34722222222222221</v>
      </c>
      <c r="I96" t="s">
        <v>272</v>
      </c>
      <c r="U96" t="s">
        <v>273</v>
      </c>
      <c r="V96" t="s">
        <v>274</v>
      </c>
      <c r="W96" t="s">
        <v>275</v>
      </c>
      <c r="X96" t="s">
        <v>174</v>
      </c>
      <c r="Y96" t="s">
        <v>5</v>
      </c>
      <c r="AD96">
        <v>45.085512000000001</v>
      </c>
      <c r="AE96">
        <v>-109.329581</v>
      </c>
      <c r="AF96" t="s">
        <v>276</v>
      </c>
      <c r="AG96" t="s">
        <v>277</v>
      </c>
      <c r="AH96" t="s">
        <v>278</v>
      </c>
      <c r="AJ96" t="s">
        <v>279</v>
      </c>
      <c r="AK96" t="s">
        <v>613</v>
      </c>
      <c r="AM96" t="s">
        <v>297</v>
      </c>
      <c r="AN96" t="s">
        <v>298</v>
      </c>
      <c r="AO96" t="s">
        <v>283</v>
      </c>
      <c r="AP96">
        <v>178</v>
      </c>
      <c r="AQ96" t="s">
        <v>284</v>
      </c>
      <c r="AS96" t="s">
        <v>285</v>
      </c>
      <c r="AU96" t="s">
        <v>286</v>
      </c>
      <c r="BE96" t="s">
        <v>598</v>
      </c>
      <c r="BO96" t="s">
        <v>300</v>
      </c>
      <c r="BP96" t="s">
        <v>301</v>
      </c>
      <c r="BQ96" t="s">
        <v>302</v>
      </c>
      <c r="BT96" t="s">
        <v>291</v>
      </c>
      <c r="BU96" s="1">
        <v>44867</v>
      </c>
      <c r="BW96" t="s">
        <v>614</v>
      </c>
      <c r="BX96" t="s">
        <v>293</v>
      </c>
      <c r="BY96">
        <v>25</v>
      </c>
      <c r="BZ96" t="s">
        <v>284</v>
      </c>
      <c r="CB96" t="s">
        <v>342</v>
      </c>
      <c r="CC96" t="s">
        <v>169</v>
      </c>
    </row>
    <row r="97" spans="1:81" x14ac:dyDescent="0.35">
      <c r="A97" t="s">
        <v>160</v>
      </c>
      <c r="B97" t="s">
        <v>161</v>
      </c>
      <c r="C97" t="s">
        <v>362</v>
      </c>
      <c r="D97" t="s">
        <v>269</v>
      </c>
      <c r="E97" t="s">
        <v>270</v>
      </c>
      <c r="F97" t="s">
        <v>271</v>
      </c>
      <c r="G97" s="1">
        <v>44858</v>
      </c>
      <c r="H97" s="2">
        <v>0.44097222222222221</v>
      </c>
      <c r="I97" t="s">
        <v>272</v>
      </c>
      <c r="U97" t="s">
        <v>273</v>
      </c>
      <c r="V97" t="s">
        <v>274</v>
      </c>
      <c r="W97" t="s">
        <v>275</v>
      </c>
      <c r="X97" t="s">
        <v>170</v>
      </c>
      <c r="Y97" t="s">
        <v>11</v>
      </c>
      <c r="AD97">
        <v>45.457799999999999</v>
      </c>
      <c r="AE97">
        <v>-109.0801</v>
      </c>
      <c r="AF97" t="s">
        <v>276</v>
      </c>
      <c r="AG97" t="s">
        <v>277</v>
      </c>
      <c r="AH97" t="s">
        <v>278</v>
      </c>
      <c r="AJ97" t="s">
        <v>279</v>
      </c>
      <c r="AK97" t="s">
        <v>615</v>
      </c>
      <c r="AN97" t="s">
        <v>312</v>
      </c>
      <c r="AP97">
        <v>2.2999999999999998</v>
      </c>
      <c r="AQ97" t="s">
        <v>116</v>
      </c>
      <c r="AS97" t="s">
        <v>285</v>
      </c>
      <c r="AU97" t="s">
        <v>286</v>
      </c>
      <c r="BE97" t="s">
        <v>355</v>
      </c>
      <c r="BO97" t="s">
        <v>314</v>
      </c>
      <c r="BP97" t="s">
        <v>301</v>
      </c>
      <c r="BQ97" t="s">
        <v>315</v>
      </c>
      <c r="BS97" t="s">
        <v>316</v>
      </c>
      <c r="BT97" t="s">
        <v>291</v>
      </c>
      <c r="BU97" s="1">
        <v>44865</v>
      </c>
      <c r="BW97" t="s">
        <v>616</v>
      </c>
      <c r="BX97" t="s">
        <v>293</v>
      </c>
      <c r="BY97">
        <v>0.2</v>
      </c>
      <c r="BZ97" t="s">
        <v>116</v>
      </c>
      <c r="CB97" t="s">
        <v>357</v>
      </c>
      <c r="CC97" t="s">
        <v>169</v>
      </c>
    </row>
    <row r="98" spans="1:81" x14ac:dyDescent="0.35">
      <c r="A98" t="s">
        <v>160</v>
      </c>
      <c r="B98" t="s">
        <v>161</v>
      </c>
      <c r="C98" t="s">
        <v>392</v>
      </c>
      <c r="D98" t="s">
        <v>269</v>
      </c>
      <c r="E98" t="s">
        <v>270</v>
      </c>
      <c r="F98" t="s">
        <v>271</v>
      </c>
      <c r="G98" s="1">
        <v>44829</v>
      </c>
      <c r="H98" s="2">
        <v>0.4201388888888889</v>
      </c>
      <c r="I98" t="s">
        <v>272</v>
      </c>
      <c r="U98" t="s">
        <v>273</v>
      </c>
      <c r="V98" t="s">
        <v>274</v>
      </c>
      <c r="W98" t="s">
        <v>275</v>
      </c>
      <c r="X98" t="s">
        <v>162</v>
      </c>
      <c r="Y98" t="s">
        <v>9</v>
      </c>
      <c r="AD98">
        <v>45.373699999999999</v>
      </c>
      <c r="AE98">
        <v>-109.14619999999999</v>
      </c>
      <c r="AF98" t="s">
        <v>276</v>
      </c>
      <c r="AG98" t="s">
        <v>277</v>
      </c>
      <c r="AH98" t="s">
        <v>278</v>
      </c>
      <c r="AJ98" t="s">
        <v>279</v>
      </c>
      <c r="AK98" t="s">
        <v>617</v>
      </c>
      <c r="AM98" t="s">
        <v>297</v>
      </c>
      <c r="AN98" t="s">
        <v>332</v>
      </c>
      <c r="AO98" t="s">
        <v>333</v>
      </c>
      <c r="AP98">
        <v>429</v>
      </c>
      <c r="AQ98" t="s">
        <v>284</v>
      </c>
      <c r="AS98" t="s">
        <v>285</v>
      </c>
      <c r="AU98" t="s">
        <v>286</v>
      </c>
      <c r="BE98" t="s">
        <v>394</v>
      </c>
      <c r="BO98">
        <v>353.2</v>
      </c>
      <c r="BP98" t="s">
        <v>288</v>
      </c>
      <c r="BQ98" t="s">
        <v>335</v>
      </c>
      <c r="BS98" t="s">
        <v>336</v>
      </c>
      <c r="BT98" t="s">
        <v>291</v>
      </c>
      <c r="BU98" s="1">
        <v>44839</v>
      </c>
      <c r="BW98" t="s">
        <v>618</v>
      </c>
      <c r="BX98" t="s">
        <v>293</v>
      </c>
      <c r="BY98">
        <v>1.5</v>
      </c>
      <c r="BZ98" t="s">
        <v>284</v>
      </c>
      <c r="CB98" t="s">
        <v>304</v>
      </c>
      <c r="CC98" t="s">
        <v>169</v>
      </c>
    </row>
    <row r="99" spans="1:81" x14ac:dyDescent="0.35">
      <c r="A99" t="s">
        <v>160</v>
      </c>
      <c r="B99" t="s">
        <v>161</v>
      </c>
      <c r="C99" t="s">
        <v>619</v>
      </c>
      <c r="D99" t="s">
        <v>320</v>
      </c>
      <c r="E99" t="s">
        <v>270</v>
      </c>
      <c r="F99" t="s">
        <v>271</v>
      </c>
      <c r="G99" s="1">
        <v>44683</v>
      </c>
      <c r="H99" s="2">
        <v>0.36805555555555558</v>
      </c>
      <c r="I99" t="s">
        <v>272</v>
      </c>
      <c r="U99" t="s">
        <v>273</v>
      </c>
      <c r="V99" t="s">
        <v>274</v>
      </c>
      <c r="W99" t="s">
        <v>275</v>
      </c>
      <c r="X99" t="s">
        <v>174</v>
      </c>
      <c r="Y99" t="s">
        <v>5</v>
      </c>
      <c r="AD99">
        <v>45.085512000000001</v>
      </c>
      <c r="AE99">
        <v>-109.329581</v>
      </c>
      <c r="AF99" t="s">
        <v>276</v>
      </c>
      <c r="AG99" t="s">
        <v>277</v>
      </c>
      <c r="AH99" t="s">
        <v>278</v>
      </c>
      <c r="AJ99" t="s">
        <v>279</v>
      </c>
      <c r="AK99" t="s">
        <v>620</v>
      </c>
      <c r="AN99" t="s">
        <v>312</v>
      </c>
      <c r="AP99">
        <v>0.5</v>
      </c>
      <c r="AQ99" t="s">
        <v>116</v>
      </c>
      <c r="AS99" t="s">
        <v>285</v>
      </c>
      <c r="AU99" t="s">
        <v>286</v>
      </c>
      <c r="BE99" t="s">
        <v>382</v>
      </c>
      <c r="BO99" t="s">
        <v>314</v>
      </c>
      <c r="BP99" t="s">
        <v>301</v>
      </c>
      <c r="BQ99" t="s">
        <v>315</v>
      </c>
      <c r="BS99" t="s">
        <v>316</v>
      </c>
      <c r="BT99" t="s">
        <v>291</v>
      </c>
      <c r="BU99" s="1">
        <v>44687</v>
      </c>
      <c r="BW99" t="s">
        <v>621</v>
      </c>
      <c r="BX99" t="s">
        <v>293</v>
      </c>
      <c r="BY99">
        <v>0.2</v>
      </c>
      <c r="BZ99" t="s">
        <v>116</v>
      </c>
      <c r="CB99" t="s">
        <v>318</v>
      </c>
      <c r="CC99" t="s">
        <v>169</v>
      </c>
    </row>
    <row r="100" spans="1:81" x14ac:dyDescent="0.35">
      <c r="A100" t="s">
        <v>160</v>
      </c>
      <c r="B100" t="s">
        <v>161</v>
      </c>
      <c r="C100" t="s">
        <v>619</v>
      </c>
      <c r="D100" t="s">
        <v>320</v>
      </c>
      <c r="E100" t="s">
        <v>270</v>
      </c>
      <c r="F100" t="s">
        <v>271</v>
      </c>
      <c r="G100" s="1">
        <v>44683</v>
      </c>
      <c r="H100" s="2">
        <v>0.36805555555555558</v>
      </c>
      <c r="I100" t="s">
        <v>272</v>
      </c>
      <c r="U100" t="s">
        <v>273</v>
      </c>
      <c r="V100" t="s">
        <v>274</v>
      </c>
      <c r="W100" t="s">
        <v>275</v>
      </c>
      <c r="X100" t="s">
        <v>174</v>
      </c>
      <c r="Y100" t="s">
        <v>5</v>
      </c>
      <c r="AD100">
        <v>45.085512000000001</v>
      </c>
      <c r="AE100">
        <v>-109.329581</v>
      </c>
      <c r="AF100" t="s">
        <v>276</v>
      </c>
      <c r="AG100" t="s">
        <v>277</v>
      </c>
      <c r="AH100" t="s">
        <v>278</v>
      </c>
      <c r="AJ100" t="s">
        <v>279</v>
      </c>
      <c r="AK100" t="s">
        <v>622</v>
      </c>
      <c r="AM100" t="s">
        <v>281</v>
      </c>
      <c r="AN100" t="s">
        <v>282</v>
      </c>
      <c r="AO100" t="s">
        <v>283</v>
      </c>
      <c r="AP100">
        <v>1.6</v>
      </c>
      <c r="AQ100" t="s">
        <v>284</v>
      </c>
      <c r="AS100" t="s">
        <v>285</v>
      </c>
      <c r="AU100" t="s">
        <v>286</v>
      </c>
      <c r="BE100" t="s">
        <v>382</v>
      </c>
      <c r="BO100">
        <v>365.1</v>
      </c>
      <c r="BP100" t="s">
        <v>288</v>
      </c>
      <c r="BQ100" t="s">
        <v>289</v>
      </c>
      <c r="BS100" t="s">
        <v>290</v>
      </c>
      <c r="BT100" t="s">
        <v>291</v>
      </c>
      <c r="BU100" s="1">
        <v>44707</v>
      </c>
      <c r="BW100" t="s">
        <v>623</v>
      </c>
      <c r="BX100" t="s">
        <v>293</v>
      </c>
      <c r="BY100">
        <v>1.5</v>
      </c>
      <c r="BZ100" t="s">
        <v>284</v>
      </c>
      <c r="CB100" t="s">
        <v>318</v>
      </c>
      <c r="CC100" t="s">
        <v>169</v>
      </c>
    </row>
    <row r="101" spans="1:81" x14ac:dyDescent="0.35">
      <c r="A101" t="s">
        <v>160</v>
      </c>
      <c r="B101" t="s">
        <v>161</v>
      </c>
      <c r="C101" t="s">
        <v>384</v>
      </c>
      <c r="D101" t="s">
        <v>269</v>
      </c>
      <c r="E101" t="s">
        <v>270</v>
      </c>
      <c r="F101" t="s">
        <v>271</v>
      </c>
      <c r="G101" s="1">
        <v>44711</v>
      </c>
      <c r="H101" s="2">
        <v>0.50694444444444442</v>
      </c>
      <c r="I101" t="s">
        <v>272</v>
      </c>
      <c r="U101" t="s">
        <v>273</v>
      </c>
      <c r="V101" t="s">
        <v>274</v>
      </c>
      <c r="W101" t="s">
        <v>275</v>
      </c>
      <c r="X101" t="s">
        <v>180</v>
      </c>
      <c r="Y101" t="s">
        <v>13</v>
      </c>
      <c r="AD101">
        <v>45.483319000000002</v>
      </c>
      <c r="AE101">
        <v>-108.961457</v>
      </c>
      <c r="AF101" t="s">
        <v>276</v>
      </c>
      <c r="AG101" t="s">
        <v>277</v>
      </c>
      <c r="AH101" t="s">
        <v>278</v>
      </c>
      <c r="AJ101" t="s">
        <v>279</v>
      </c>
      <c r="AK101" t="s">
        <v>624</v>
      </c>
      <c r="AN101" t="s">
        <v>312</v>
      </c>
      <c r="AP101">
        <v>454</v>
      </c>
      <c r="AQ101" t="s">
        <v>116</v>
      </c>
      <c r="AS101" t="s">
        <v>285</v>
      </c>
      <c r="AU101" t="s">
        <v>286</v>
      </c>
      <c r="BE101" t="s">
        <v>386</v>
      </c>
      <c r="BO101" t="s">
        <v>314</v>
      </c>
      <c r="BP101" t="s">
        <v>301</v>
      </c>
      <c r="BQ101" t="s">
        <v>315</v>
      </c>
      <c r="BS101" t="s">
        <v>316</v>
      </c>
      <c r="BT101" t="s">
        <v>291</v>
      </c>
      <c r="BU101" s="1">
        <v>44715</v>
      </c>
      <c r="BW101" t="s">
        <v>625</v>
      </c>
      <c r="BX101" t="s">
        <v>293</v>
      </c>
      <c r="BY101">
        <v>0.2</v>
      </c>
      <c r="BZ101" t="s">
        <v>116</v>
      </c>
      <c r="CB101" t="s">
        <v>342</v>
      </c>
      <c r="CC101" t="s">
        <v>169</v>
      </c>
    </row>
    <row r="102" spans="1:81" x14ac:dyDescent="0.35">
      <c r="A102" t="s">
        <v>160</v>
      </c>
      <c r="B102" t="s">
        <v>161</v>
      </c>
      <c r="C102" t="s">
        <v>319</v>
      </c>
      <c r="D102" t="s">
        <v>320</v>
      </c>
      <c r="E102" t="s">
        <v>270</v>
      </c>
      <c r="F102" t="s">
        <v>271</v>
      </c>
      <c r="G102" s="1">
        <v>44781</v>
      </c>
      <c r="H102" s="2">
        <v>0.375</v>
      </c>
      <c r="I102" t="s">
        <v>272</v>
      </c>
      <c r="U102" t="s">
        <v>273</v>
      </c>
      <c r="V102" t="s">
        <v>274</v>
      </c>
      <c r="W102" t="s">
        <v>275</v>
      </c>
      <c r="X102" t="s">
        <v>172</v>
      </c>
      <c r="Y102" t="s">
        <v>8</v>
      </c>
      <c r="AD102">
        <v>45.277200000000001</v>
      </c>
      <c r="AE102">
        <v>-109.20959999999999</v>
      </c>
      <c r="AF102" t="s">
        <v>276</v>
      </c>
      <c r="AG102" t="s">
        <v>277</v>
      </c>
      <c r="AH102" t="s">
        <v>278</v>
      </c>
      <c r="AJ102" t="s">
        <v>279</v>
      </c>
      <c r="AK102" t="s">
        <v>626</v>
      </c>
      <c r="AM102" t="s">
        <v>281</v>
      </c>
      <c r="AN102" t="s">
        <v>282</v>
      </c>
      <c r="AO102" t="s">
        <v>283</v>
      </c>
      <c r="AP102">
        <v>8.9</v>
      </c>
      <c r="AQ102" t="s">
        <v>284</v>
      </c>
      <c r="AS102" t="s">
        <v>285</v>
      </c>
      <c r="AU102" t="s">
        <v>286</v>
      </c>
      <c r="BE102" t="s">
        <v>322</v>
      </c>
      <c r="BO102">
        <v>365.1</v>
      </c>
      <c r="BP102" t="s">
        <v>288</v>
      </c>
      <c r="BQ102" t="s">
        <v>289</v>
      </c>
      <c r="BS102" t="s">
        <v>290</v>
      </c>
      <c r="BT102" t="s">
        <v>291</v>
      </c>
      <c r="BU102" s="1">
        <v>44819</v>
      </c>
      <c r="BW102" t="s">
        <v>627</v>
      </c>
      <c r="BX102" t="s">
        <v>293</v>
      </c>
      <c r="BY102">
        <v>1.5</v>
      </c>
      <c r="BZ102" t="s">
        <v>284</v>
      </c>
      <c r="CB102" t="s">
        <v>324</v>
      </c>
      <c r="CC102" t="s">
        <v>169</v>
      </c>
    </row>
    <row r="103" spans="1:81" x14ac:dyDescent="0.35">
      <c r="A103" t="s">
        <v>160</v>
      </c>
      <c r="B103" t="s">
        <v>161</v>
      </c>
      <c r="C103" t="s">
        <v>433</v>
      </c>
      <c r="D103" t="s">
        <v>373</v>
      </c>
      <c r="E103" t="s">
        <v>270</v>
      </c>
      <c r="F103" t="s">
        <v>271</v>
      </c>
      <c r="G103" s="1">
        <v>44858</v>
      </c>
      <c r="H103" s="2">
        <v>0.44097222222222221</v>
      </c>
      <c r="I103" t="s">
        <v>272</v>
      </c>
      <c r="U103" t="s">
        <v>273</v>
      </c>
      <c r="V103" t="s">
        <v>274</v>
      </c>
      <c r="W103" t="s">
        <v>275</v>
      </c>
      <c r="X103" t="s">
        <v>170</v>
      </c>
      <c r="Y103" t="s">
        <v>11</v>
      </c>
      <c r="AD103">
        <v>45.457799999999999</v>
      </c>
      <c r="AE103">
        <v>-109.0801</v>
      </c>
      <c r="AF103" t="s">
        <v>276</v>
      </c>
      <c r="AG103" t="s">
        <v>277</v>
      </c>
      <c r="AH103" t="s">
        <v>278</v>
      </c>
      <c r="AJ103" t="s">
        <v>279</v>
      </c>
      <c r="AK103" t="s">
        <v>628</v>
      </c>
      <c r="AL103" t="s">
        <v>375</v>
      </c>
      <c r="AM103" t="s">
        <v>297</v>
      </c>
      <c r="AN103" t="s">
        <v>298</v>
      </c>
      <c r="AO103" t="s">
        <v>283</v>
      </c>
      <c r="AS103" t="s">
        <v>285</v>
      </c>
      <c r="AU103" t="s">
        <v>286</v>
      </c>
      <c r="BE103" t="s">
        <v>355</v>
      </c>
      <c r="BO103" t="s">
        <v>300</v>
      </c>
      <c r="BP103" t="s">
        <v>301</v>
      </c>
      <c r="BQ103" t="s">
        <v>302</v>
      </c>
      <c r="BT103" t="s">
        <v>291</v>
      </c>
      <c r="BU103" s="1">
        <v>44868</v>
      </c>
      <c r="BW103" t="s">
        <v>629</v>
      </c>
      <c r="BX103" t="s">
        <v>293</v>
      </c>
      <c r="BY103">
        <v>25</v>
      </c>
      <c r="BZ103" t="s">
        <v>284</v>
      </c>
      <c r="CB103" t="s">
        <v>357</v>
      </c>
      <c r="CC103" t="s">
        <v>169</v>
      </c>
    </row>
    <row r="104" spans="1:81" x14ac:dyDescent="0.35">
      <c r="A104" t="s">
        <v>160</v>
      </c>
      <c r="B104" t="s">
        <v>161</v>
      </c>
      <c r="C104" t="s">
        <v>630</v>
      </c>
      <c r="D104" t="s">
        <v>269</v>
      </c>
      <c r="E104" t="s">
        <v>270</v>
      </c>
      <c r="F104" t="s">
        <v>271</v>
      </c>
      <c r="G104" s="1">
        <v>44745</v>
      </c>
      <c r="H104" s="2">
        <v>0.34722222222222221</v>
      </c>
      <c r="I104" t="s">
        <v>272</v>
      </c>
      <c r="U104" t="s">
        <v>273</v>
      </c>
      <c r="V104" t="s">
        <v>274</v>
      </c>
      <c r="W104" t="s">
        <v>275</v>
      </c>
      <c r="X104" t="s">
        <v>174</v>
      </c>
      <c r="Y104" t="s">
        <v>5</v>
      </c>
      <c r="AD104">
        <v>45.085512000000001</v>
      </c>
      <c r="AE104">
        <v>-109.329581</v>
      </c>
      <c r="AF104" t="s">
        <v>276</v>
      </c>
      <c r="AG104" t="s">
        <v>277</v>
      </c>
      <c r="AH104" t="s">
        <v>278</v>
      </c>
      <c r="AJ104" t="s">
        <v>279</v>
      </c>
      <c r="AK104" t="s">
        <v>631</v>
      </c>
      <c r="AM104" t="s">
        <v>297</v>
      </c>
      <c r="AN104" t="s">
        <v>332</v>
      </c>
      <c r="AO104" t="s">
        <v>333</v>
      </c>
      <c r="AP104">
        <v>122</v>
      </c>
      <c r="AQ104" t="s">
        <v>284</v>
      </c>
      <c r="AS104" t="s">
        <v>285</v>
      </c>
      <c r="AU104" t="s">
        <v>286</v>
      </c>
      <c r="BE104" t="s">
        <v>370</v>
      </c>
      <c r="BO104">
        <v>353.2</v>
      </c>
      <c r="BP104" t="s">
        <v>288</v>
      </c>
      <c r="BQ104" t="s">
        <v>335</v>
      </c>
      <c r="BS104" t="s">
        <v>336</v>
      </c>
      <c r="BT104" t="s">
        <v>291</v>
      </c>
      <c r="BU104" s="1">
        <v>44769</v>
      </c>
      <c r="BW104" t="s">
        <v>632</v>
      </c>
      <c r="BX104" t="s">
        <v>293</v>
      </c>
      <c r="BY104">
        <v>1.5</v>
      </c>
      <c r="BZ104" t="s">
        <v>284</v>
      </c>
      <c r="CB104" t="s">
        <v>318</v>
      </c>
      <c r="CC104" t="s">
        <v>169</v>
      </c>
    </row>
    <row r="105" spans="1:81" x14ac:dyDescent="0.35">
      <c r="A105" t="s">
        <v>160</v>
      </c>
      <c r="B105" t="s">
        <v>161</v>
      </c>
      <c r="C105" t="s">
        <v>483</v>
      </c>
      <c r="D105" t="s">
        <v>269</v>
      </c>
      <c r="E105" t="s">
        <v>270</v>
      </c>
      <c r="F105" t="s">
        <v>271</v>
      </c>
      <c r="G105" s="1">
        <v>44858</v>
      </c>
      <c r="H105" s="2">
        <v>0.43055555555555558</v>
      </c>
      <c r="I105" t="s">
        <v>272</v>
      </c>
      <c r="U105" t="s">
        <v>273</v>
      </c>
      <c r="V105" t="s">
        <v>274</v>
      </c>
      <c r="W105" t="s">
        <v>275</v>
      </c>
      <c r="X105" t="s">
        <v>186</v>
      </c>
      <c r="Y105" t="s">
        <v>12</v>
      </c>
      <c r="AD105">
        <v>45.468200000000003</v>
      </c>
      <c r="AE105">
        <v>-109.0895</v>
      </c>
      <c r="AF105" t="s">
        <v>276</v>
      </c>
      <c r="AG105" t="s">
        <v>277</v>
      </c>
      <c r="AH105" t="s">
        <v>278</v>
      </c>
      <c r="AJ105" t="s">
        <v>279</v>
      </c>
      <c r="AK105" t="s">
        <v>633</v>
      </c>
      <c r="AM105" t="s">
        <v>297</v>
      </c>
      <c r="AN105" t="s">
        <v>332</v>
      </c>
      <c r="AO105" t="s">
        <v>333</v>
      </c>
      <c r="AP105">
        <v>8.1</v>
      </c>
      <c r="AQ105" t="s">
        <v>284</v>
      </c>
      <c r="AS105" t="s">
        <v>285</v>
      </c>
      <c r="AU105" t="s">
        <v>286</v>
      </c>
      <c r="BE105" t="s">
        <v>485</v>
      </c>
      <c r="BO105">
        <v>353.2</v>
      </c>
      <c r="BP105" t="s">
        <v>288</v>
      </c>
      <c r="BQ105" t="s">
        <v>335</v>
      </c>
      <c r="BS105" t="s">
        <v>336</v>
      </c>
      <c r="BT105" t="s">
        <v>291</v>
      </c>
      <c r="BU105" s="1">
        <v>44865</v>
      </c>
      <c r="BW105" t="s">
        <v>634</v>
      </c>
      <c r="BX105" t="s">
        <v>293</v>
      </c>
      <c r="BY105">
        <v>1.5</v>
      </c>
      <c r="BZ105" t="s">
        <v>284</v>
      </c>
      <c r="CB105" t="s">
        <v>410</v>
      </c>
      <c r="CC105" t="s">
        <v>169</v>
      </c>
    </row>
    <row r="106" spans="1:81" x14ac:dyDescent="0.35">
      <c r="A106" t="s">
        <v>160</v>
      </c>
      <c r="B106" t="s">
        <v>161</v>
      </c>
      <c r="C106" t="s">
        <v>480</v>
      </c>
      <c r="D106" t="s">
        <v>373</v>
      </c>
      <c r="E106" t="s">
        <v>270</v>
      </c>
      <c r="F106" t="s">
        <v>271</v>
      </c>
      <c r="G106" s="1">
        <v>44829</v>
      </c>
      <c r="H106" s="2">
        <v>0.38194444444444442</v>
      </c>
      <c r="I106" t="s">
        <v>272</v>
      </c>
      <c r="U106" t="s">
        <v>273</v>
      </c>
      <c r="V106" t="s">
        <v>274</v>
      </c>
      <c r="W106" t="s">
        <v>275</v>
      </c>
      <c r="X106" t="s">
        <v>172</v>
      </c>
      <c r="Y106" t="s">
        <v>8</v>
      </c>
      <c r="AD106">
        <v>45.277200000000001</v>
      </c>
      <c r="AE106">
        <v>-109.20959999999999</v>
      </c>
      <c r="AF106" t="s">
        <v>276</v>
      </c>
      <c r="AG106" t="s">
        <v>277</v>
      </c>
      <c r="AH106" t="s">
        <v>278</v>
      </c>
      <c r="AJ106" t="s">
        <v>279</v>
      </c>
      <c r="AK106" t="s">
        <v>635</v>
      </c>
      <c r="AL106" t="s">
        <v>375</v>
      </c>
      <c r="AM106" t="s">
        <v>297</v>
      </c>
      <c r="AN106" t="s">
        <v>332</v>
      </c>
      <c r="AO106" t="s">
        <v>333</v>
      </c>
      <c r="AS106" t="s">
        <v>285</v>
      </c>
      <c r="AU106" t="s">
        <v>286</v>
      </c>
      <c r="BE106" t="s">
        <v>360</v>
      </c>
      <c r="BO106">
        <v>353.2</v>
      </c>
      <c r="BP106" t="s">
        <v>288</v>
      </c>
      <c r="BQ106" t="s">
        <v>335</v>
      </c>
      <c r="BS106" t="s">
        <v>336</v>
      </c>
      <c r="BT106" t="s">
        <v>291</v>
      </c>
      <c r="BU106" s="1">
        <v>44839</v>
      </c>
      <c r="BW106" t="s">
        <v>636</v>
      </c>
      <c r="BX106" t="s">
        <v>293</v>
      </c>
      <c r="BY106">
        <v>1.5</v>
      </c>
      <c r="BZ106" t="s">
        <v>284</v>
      </c>
      <c r="CB106" t="s">
        <v>324</v>
      </c>
      <c r="CC106" t="s">
        <v>169</v>
      </c>
    </row>
    <row r="107" spans="1:81" x14ac:dyDescent="0.35">
      <c r="A107" t="s">
        <v>160</v>
      </c>
      <c r="B107" t="s">
        <v>161</v>
      </c>
      <c r="C107" t="s">
        <v>522</v>
      </c>
      <c r="D107" t="s">
        <v>269</v>
      </c>
      <c r="E107" t="s">
        <v>270</v>
      </c>
      <c r="F107" t="s">
        <v>271</v>
      </c>
      <c r="G107" s="1">
        <v>44858</v>
      </c>
      <c r="H107" s="2">
        <v>0.38055555555555554</v>
      </c>
      <c r="I107" t="s">
        <v>272</v>
      </c>
      <c r="U107" t="s">
        <v>273</v>
      </c>
      <c r="V107" t="s">
        <v>274</v>
      </c>
      <c r="W107" t="s">
        <v>275</v>
      </c>
      <c r="X107" t="s">
        <v>172</v>
      </c>
      <c r="Y107" t="s">
        <v>8</v>
      </c>
      <c r="AD107">
        <v>45.277200000000001</v>
      </c>
      <c r="AE107">
        <v>-109.20959999999999</v>
      </c>
      <c r="AF107" t="s">
        <v>276</v>
      </c>
      <c r="AG107" t="s">
        <v>277</v>
      </c>
      <c r="AH107" t="s">
        <v>278</v>
      </c>
      <c r="AJ107" t="s">
        <v>279</v>
      </c>
      <c r="AK107" t="s">
        <v>637</v>
      </c>
      <c r="AN107" t="s">
        <v>312</v>
      </c>
      <c r="AP107">
        <v>0.9</v>
      </c>
      <c r="AQ107" t="s">
        <v>116</v>
      </c>
      <c r="AS107" t="s">
        <v>285</v>
      </c>
      <c r="AU107" t="s">
        <v>286</v>
      </c>
      <c r="BE107" t="s">
        <v>524</v>
      </c>
      <c r="BO107" t="s">
        <v>314</v>
      </c>
      <c r="BP107" t="s">
        <v>301</v>
      </c>
      <c r="BQ107" t="s">
        <v>315</v>
      </c>
      <c r="BS107" t="s">
        <v>316</v>
      </c>
      <c r="BT107" t="s">
        <v>291</v>
      </c>
      <c r="BU107" s="1">
        <v>44865</v>
      </c>
      <c r="BW107" t="s">
        <v>638</v>
      </c>
      <c r="BX107" t="s">
        <v>293</v>
      </c>
      <c r="BY107">
        <v>0.2</v>
      </c>
      <c r="BZ107" t="s">
        <v>116</v>
      </c>
      <c r="CB107" t="s">
        <v>318</v>
      </c>
      <c r="CC107" t="s">
        <v>169</v>
      </c>
    </row>
    <row r="108" spans="1:81" x14ac:dyDescent="0.35">
      <c r="A108" t="s">
        <v>160</v>
      </c>
      <c r="B108" t="s">
        <v>161</v>
      </c>
      <c r="C108" t="s">
        <v>411</v>
      </c>
      <c r="D108" t="s">
        <v>269</v>
      </c>
      <c r="E108" t="s">
        <v>270</v>
      </c>
      <c r="F108" t="s">
        <v>271</v>
      </c>
      <c r="G108" s="1">
        <v>44683</v>
      </c>
      <c r="H108" s="2">
        <v>0.48958333333333331</v>
      </c>
      <c r="I108" t="s">
        <v>272</v>
      </c>
      <c r="U108" t="s">
        <v>273</v>
      </c>
      <c r="V108" t="s">
        <v>274</v>
      </c>
      <c r="W108" t="s">
        <v>275</v>
      </c>
      <c r="X108" t="s">
        <v>170</v>
      </c>
      <c r="Y108" t="s">
        <v>11</v>
      </c>
      <c r="AD108">
        <v>45.457799999999999</v>
      </c>
      <c r="AE108">
        <v>-109.0801</v>
      </c>
      <c r="AF108" t="s">
        <v>276</v>
      </c>
      <c r="AG108" t="s">
        <v>277</v>
      </c>
      <c r="AH108" t="s">
        <v>278</v>
      </c>
      <c r="AJ108" t="s">
        <v>279</v>
      </c>
      <c r="AK108" t="s">
        <v>639</v>
      </c>
      <c r="AM108" t="s">
        <v>281</v>
      </c>
      <c r="AN108" t="s">
        <v>282</v>
      </c>
      <c r="AO108" t="s">
        <v>283</v>
      </c>
      <c r="AP108">
        <v>9.3000000000000007</v>
      </c>
      <c r="AQ108" t="s">
        <v>284</v>
      </c>
      <c r="AS108" t="s">
        <v>285</v>
      </c>
      <c r="AU108" t="s">
        <v>286</v>
      </c>
      <c r="BE108" t="s">
        <v>413</v>
      </c>
      <c r="BO108">
        <v>365.1</v>
      </c>
      <c r="BP108" t="s">
        <v>288</v>
      </c>
      <c r="BQ108" t="s">
        <v>289</v>
      </c>
      <c r="BS108" t="s">
        <v>290</v>
      </c>
      <c r="BT108" t="s">
        <v>291</v>
      </c>
      <c r="BU108" s="1">
        <v>44707</v>
      </c>
      <c r="BW108" t="s">
        <v>640</v>
      </c>
      <c r="BX108" t="s">
        <v>293</v>
      </c>
      <c r="BY108">
        <v>1.5</v>
      </c>
      <c r="BZ108" t="s">
        <v>284</v>
      </c>
      <c r="CB108" t="s">
        <v>357</v>
      </c>
      <c r="CC108" t="s">
        <v>169</v>
      </c>
    </row>
    <row r="109" spans="1:81" x14ac:dyDescent="0.35">
      <c r="A109" t="s">
        <v>160</v>
      </c>
      <c r="B109" t="s">
        <v>161</v>
      </c>
      <c r="C109" t="s">
        <v>483</v>
      </c>
      <c r="D109" t="s">
        <v>269</v>
      </c>
      <c r="E109" t="s">
        <v>270</v>
      </c>
      <c r="F109" t="s">
        <v>271</v>
      </c>
      <c r="G109" s="1">
        <v>44858</v>
      </c>
      <c r="H109" s="2">
        <v>0.43055555555555558</v>
      </c>
      <c r="I109" t="s">
        <v>272</v>
      </c>
      <c r="U109" t="s">
        <v>273</v>
      </c>
      <c r="V109" t="s">
        <v>274</v>
      </c>
      <c r="W109" t="s">
        <v>275</v>
      </c>
      <c r="X109" t="s">
        <v>186</v>
      </c>
      <c r="Y109" t="s">
        <v>12</v>
      </c>
      <c r="AD109">
        <v>45.468200000000003</v>
      </c>
      <c r="AE109">
        <v>-109.0895</v>
      </c>
      <c r="AF109" t="s">
        <v>276</v>
      </c>
      <c r="AG109" t="s">
        <v>277</v>
      </c>
      <c r="AH109" t="s">
        <v>278</v>
      </c>
      <c r="AJ109" t="s">
        <v>279</v>
      </c>
      <c r="AK109" t="s">
        <v>641</v>
      </c>
      <c r="AN109" t="s">
        <v>312</v>
      </c>
      <c r="AP109">
        <v>11.2</v>
      </c>
      <c r="AQ109" t="s">
        <v>116</v>
      </c>
      <c r="AS109" t="s">
        <v>285</v>
      </c>
      <c r="AU109" t="s">
        <v>286</v>
      </c>
      <c r="BE109" t="s">
        <v>485</v>
      </c>
      <c r="BO109" t="s">
        <v>314</v>
      </c>
      <c r="BP109" t="s">
        <v>301</v>
      </c>
      <c r="BQ109" t="s">
        <v>315</v>
      </c>
      <c r="BS109" t="s">
        <v>316</v>
      </c>
      <c r="BT109" t="s">
        <v>291</v>
      </c>
      <c r="BU109" s="1">
        <v>44865</v>
      </c>
      <c r="BW109" t="s">
        <v>642</v>
      </c>
      <c r="BX109" t="s">
        <v>293</v>
      </c>
      <c r="BY109">
        <v>0.2</v>
      </c>
      <c r="BZ109" t="s">
        <v>116</v>
      </c>
      <c r="CB109" t="s">
        <v>410</v>
      </c>
      <c r="CC109" t="s">
        <v>169</v>
      </c>
    </row>
    <row r="110" spans="1:81" x14ac:dyDescent="0.35">
      <c r="A110" t="s">
        <v>160</v>
      </c>
      <c r="B110" t="s">
        <v>161</v>
      </c>
      <c r="C110" t="s">
        <v>643</v>
      </c>
      <c r="D110" t="s">
        <v>269</v>
      </c>
      <c r="E110" t="s">
        <v>270</v>
      </c>
      <c r="F110" t="s">
        <v>271</v>
      </c>
      <c r="G110" s="1">
        <v>44745</v>
      </c>
      <c r="H110" s="2">
        <v>0.4861111111111111</v>
      </c>
      <c r="I110" t="s">
        <v>272</v>
      </c>
      <c r="U110" t="s">
        <v>273</v>
      </c>
      <c r="V110" t="s">
        <v>274</v>
      </c>
      <c r="W110" t="s">
        <v>275</v>
      </c>
      <c r="X110" t="s">
        <v>184</v>
      </c>
      <c r="Y110" t="s">
        <v>14</v>
      </c>
      <c r="AD110">
        <v>45.517800000000001</v>
      </c>
      <c r="AE110">
        <v>-108.8626</v>
      </c>
      <c r="AF110" t="s">
        <v>276</v>
      </c>
      <c r="AG110" t="s">
        <v>277</v>
      </c>
      <c r="AH110" t="s">
        <v>278</v>
      </c>
      <c r="AJ110" t="s">
        <v>279</v>
      </c>
      <c r="AK110" t="s">
        <v>644</v>
      </c>
      <c r="AM110" t="s">
        <v>281</v>
      </c>
      <c r="AN110" t="s">
        <v>282</v>
      </c>
      <c r="AO110" t="s">
        <v>283</v>
      </c>
      <c r="AP110">
        <v>29.9</v>
      </c>
      <c r="AQ110" t="s">
        <v>284</v>
      </c>
      <c r="AS110" t="s">
        <v>285</v>
      </c>
      <c r="AU110" t="s">
        <v>286</v>
      </c>
      <c r="BE110" t="s">
        <v>370</v>
      </c>
      <c r="BO110">
        <v>365.1</v>
      </c>
      <c r="BP110" t="s">
        <v>288</v>
      </c>
      <c r="BQ110" t="s">
        <v>289</v>
      </c>
      <c r="BS110" t="s">
        <v>290</v>
      </c>
      <c r="BT110" t="s">
        <v>291</v>
      </c>
      <c r="BU110" s="1">
        <v>44784</v>
      </c>
      <c r="BW110" t="s">
        <v>645</v>
      </c>
      <c r="BX110" t="s">
        <v>293</v>
      </c>
      <c r="BY110">
        <v>1.5</v>
      </c>
      <c r="BZ110" t="s">
        <v>284</v>
      </c>
      <c r="CB110" t="s">
        <v>329</v>
      </c>
      <c r="CC110" t="s">
        <v>169</v>
      </c>
    </row>
    <row r="111" spans="1:81" x14ac:dyDescent="0.35">
      <c r="A111" t="s">
        <v>160</v>
      </c>
      <c r="B111" t="s">
        <v>161</v>
      </c>
      <c r="C111" t="s">
        <v>345</v>
      </c>
      <c r="D111" t="s">
        <v>269</v>
      </c>
      <c r="E111" t="s">
        <v>270</v>
      </c>
      <c r="F111" t="s">
        <v>271</v>
      </c>
      <c r="G111" s="1">
        <v>44781</v>
      </c>
      <c r="H111" s="2">
        <v>0.46875</v>
      </c>
      <c r="I111" t="s">
        <v>272</v>
      </c>
      <c r="U111" t="s">
        <v>273</v>
      </c>
      <c r="V111" t="s">
        <v>274</v>
      </c>
      <c r="W111" t="s">
        <v>275</v>
      </c>
      <c r="X111" t="s">
        <v>180</v>
      </c>
      <c r="Y111" t="s">
        <v>13</v>
      </c>
      <c r="AD111">
        <v>45.483319000000002</v>
      </c>
      <c r="AE111">
        <v>-108.961457</v>
      </c>
      <c r="AF111" t="s">
        <v>276</v>
      </c>
      <c r="AG111" t="s">
        <v>277</v>
      </c>
      <c r="AH111" t="s">
        <v>278</v>
      </c>
      <c r="AJ111" t="s">
        <v>279</v>
      </c>
      <c r="AK111" t="s">
        <v>646</v>
      </c>
      <c r="AM111" t="s">
        <v>281</v>
      </c>
      <c r="AN111" t="s">
        <v>282</v>
      </c>
      <c r="AO111" t="s">
        <v>283</v>
      </c>
      <c r="AP111">
        <v>28.8</v>
      </c>
      <c r="AQ111" t="s">
        <v>284</v>
      </c>
      <c r="AS111" t="s">
        <v>285</v>
      </c>
      <c r="AU111" t="s">
        <v>286</v>
      </c>
      <c r="BE111" t="s">
        <v>347</v>
      </c>
      <c r="BO111">
        <v>365.1</v>
      </c>
      <c r="BP111" t="s">
        <v>288</v>
      </c>
      <c r="BQ111" t="s">
        <v>289</v>
      </c>
      <c r="BS111" t="s">
        <v>290</v>
      </c>
      <c r="BT111" t="s">
        <v>291</v>
      </c>
      <c r="BU111" s="1">
        <v>44819</v>
      </c>
      <c r="BW111" t="s">
        <v>647</v>
      </c>
      <c r="BX111" t="s">
        <v>293</v>
      </c>
      <c r="BY111">
        <v>1.5</v>
      </c>
      <c r="BZ111" t="s">
        <v>284</v>
      </c>
      <c r="CB111" t="s">
        <v>342</v>
      </c>
      <c r="CC111" t="s">
        <v>169</v>
      </c>
    </row>
    <row r="112" spans="1:81" x14ac:dyDescent="0.35">
      <c r="A112" t="s">
        <v>160</v>
      </c>
      <c r="B112" t="s">
        <v>161</v>
      </c>
      <c r="C112" t="s">
        <v>648</v>
      </c>
      <c r="D112" t="s">
        <v>269</v>
      </c>
      <c r="E112" t="s">
        <v>270</v>
      </c>
      <c r="F112" t="s">
        <v>271</v>
      </c>
      <c r="G112" s="1">
        <v>44711</v>
      </c>
      <c r="H112" s="2">
        <v>0.47569444444444442</v>
      </c>
      <c r="I112" t="s">
        <v>272</v>
      </c>
      <c r="U112" t="s">
        <v>273</v>
      </c>
      <c r="V112" t="s">
        <v>274</v>
      </c>
      <c r="W112" t="s">
        <v>275</v>
      </c>
      <c r="X112" t="s">
        <v>186</v>
      </c>
      <c r="Y112" t="s">
        <v>12</v>
      </c>
      <c r="AD112">
        <v>45.468200000000003</v>
      </c>
      <c r="AE112">
        <v>-109.0895</v>
      </c>
      <c r="AF112" t="s">
        <v>276</v>
      </c>
      <c r="AG112" t="s">
        <v>277</v>
      </c>
      <c r="AH112" t="s">
        <v>278</v>
      </c>
      <c r="AJ112" t="s">
        <v>279</v>
      </c>
      <c r="AK112" t="s">
        <v>649</v>
      </c>
      <c r="AN112" t="s">
        <v>312</v>
      </c>
      <c r="AP112">
        <v>303</v>
      </c>
      <c r="AQ112" t="s">
        <v>116</v>
      </c>
      <c r="AS112" t="s">
        <v>285</v>
      </c>
      <c r="AU112" t="s">
        <v>286</v>
      </c>
      <c r="BE112" t="s">
        <v>650</v>
      </c>
      <c r="BO112" t="s">
        <v>314</v>
      </c>
      <c r="BP112" t="s">
        <v>301</v>
      </c>
      <c r="BQ112" t="s">
        <v>315</v>
      </c>
      <c r="BS112" t="s">
        <v>316</v>
      </c>
      <c r="BT112" t="s">
        <v>291</v>
      </c>
      <c r="BU112" s="1">
        <v>44715</v>
      </c>
      <c r="BW112" t="s">
        <v>651</v>
      </c>
      <c r="BX112" t="s">
        <v>293</v>
      </c>
      <c r="BY112">
        <v>0.2</v>
      </c>
      <c r="BZ112" t="s">
        <v>116</v>
      </c>
      <c r="CB112" t="s">
        <v>329</v>
      </c>
      <c r="CC112" t="s">
        <v>169</v>
      </c>
    </row>
    <row r="113" spans="1:81" x14ac:dyDescent="0.35">
      <c r="A113" t="s">
        <v>160</v>
      </c>
      <c r="B113" t="s">
        <v>161</v>
      </c>
      <c r="C113" t="s">
        <v>494</v>
      </c>
      <c r="D113" t="s">
        <v>269</v>
      </c>
      <c r="E113" t="s">
        <v>270</v>
      </c>
      <c r="F113" t="s">
        <v>271</v>
      </c>
      <c r="G113" s="1">
        <v>44858</v>
      </c>
      <c r="H113" s="2">
        <v>0.4826388888888889</v>
      </c>
      <c r="I113" t="s">
        <v>272</v>
      </c>
      <c r="U113" t="s">
        <v>273</v>
      </c>
      <c r="V113" t="s">
        <v>274</v>
      </c>
      <c r="W113" t="s">
        <v>275</v>
      </c>
      <c r="X113" t="s">
        <v>184</v>
      </c>
      <c r="Y113" t="s">
        <v>14</v>
      </c>
      <c r="AD113">
        <v>45.517800000000001</v>
      </c>
      <c r="AE113">
        <v>-108.8626</v>
      </c>
      <c r="AF113" t="s">
        <v>276</v>
      </c>
      <c r="AG113" t="s">
        <v>277</v>
      </c>
      <c r="AH113" t="s">
        <v>278</v>
      </c>
      <c r="AJ113" t="s">
        <v>279</v>
      </c>
      <c r="AK113" t="s">
        <v>652</v>
      </c>
      <c r="AM113" t="s">
        <v>297</v>
      </c>
      <c r="AN113" t="s">
        <v>298</v>
      </c>
      <c r="AO113" t="s">
        <v>283</v>
      </c>
      <c r="AP113">
        <v>158</v>
      </c>
      <c r="AQ113" t="s">
        <v>284</v>
      </c>
      <c r="AS113" t="s">
        <v>285</v>
      </c>
      <c r="AU113" t="s">
        <v>286</v>
      </c>
      <c r="BE113" t="s">
        <v>496</v>
      </c>
      <c r="BO113" t="s">
        <v>300</v>
      </c>
      <c r="BP113" t="s">
        <v>301</v>
      </c>
      <c r="BQ113" t="s">
        <v>302</v>
      </c>
      <c r="BT113" t="s">
        <v>291</v>
      </c>
      <c r="BU113" s="1">
        <v>44868</v>
      </c>
      <c r="BW113" t="s">
        <v>653</v>
      </c>
      <c r="BX113" t="s">
        <v>293</v>
      </c>
      <c r="BY113">
        <v>25</v>
      </c>
      <c r="BZ113" t="s">
        <v>284</v>
      </c>
      <c r="CB113" t="s">
        <v>329</v>
      </c>
      <c r="CC113" t="s">
        <v>169</v>
      </c>
    </row>
    <row r="114" spans="1:81" x14ac:dyDescent="0.35">
      <c r="A114" t="s">
        <v>160</v>
      </c>
      <c r="B114" t="s">
        <v>161</v>
      </c>
      <c r="C114" t="s">
        <v>654</v>
      </c>
      <c r="D114" t="s">
        <v>269</v>
      </c>
      <c r="E114" t="s">
        <v>270</v>
      </c>
      <c r="F114" t="s">
        <v>271</v>
      </c>
      <c r="G114" s="1">
        <v>44745</v>
      </c>
      <c r="H114" s="2">
        <v>0.35416666666666669</v>
      </c>
      <c r="I114" t="s">
        <v>272</v>
      </c>
      <c r="U114" t="s">
        <v>273</v>
      </c>
      <c r="V114" t="s">
        <v>274</v>
      </c>
      <c r="W114" t="s">
        <v>275</v>
      </c>
      <c r="X114" t="s">
        <v>188</v>
      </c>
      <c r="Y114" t="s">
        <v>7</v>
      </c>
      <c r="AD114">
        <v>45.157600000000002</v>
      </c>
      <c r="AE114">
        <v>-109.2688</v>
      </c>
      <c r="AF114" t="s">
        <v>276</v>
      </c>
      <c r="AG114" t="s">
        <v>277</v>
      </c>
      <c r="AH114" t="s">
        <v>278</v>
      </c>
      <c r="AJ114" t="s">
        <v>279</v>
      </c>
      <c r="AK114" t="s">
        <v>655</v>
      </c>
      <c r="AM114" t="s">
        <v>297</v>
      </c>
      <c r="AN114" t="s">
        <v>332</v>
      </c>
      <c r="AO114" t="s">
        <v>333</v>
      </c>
      <c r="AP114">
        <v>130</v>
      </c>
      <c r="AQ114" t="s">
        <v>284</v>
      </c>
      <c r="AS114" t="s">
        <v>285</v>
      </c>
      <c r="AU114" t="s">
        <v>286</v>
      </c>
      <c r="BE114" t="s">
        <v>370</v>
      </c>
      <c r="BO114">
        <v>353.2</v>
      </c>
      <c r="BP114" t="s">
        <v>288</v>
      </c>
      <c r="BQ114" t="s">
        <v>335</v>
      </c>
      <c r="BS114" t="s">
        <v>336</v>
      </c>
      <c r="BT114" t="s">
        <v>291</v>
      </c>
      <c r="BU114" s="1">
        <v>44769</v>
      </c>
      <c r="BW114" t="s">
        <v>656</v>
      </c>
      <c r="BX114" t="s">
        <v>293</v>
      </c>
      <c r="BY114">
        <v>1.5</v>
      </c>
      <c r="BZ114" t="s">
        <v>284</v>
      </c>
      <c r="CB114" t="s">
        <v>294</v>
      </c>
      <c r="CC114" t="s">
        <v>169</v>
      </c>
    </row>
    <row r="115" spans="1:81" x14ac:dyDescent="0.35">
      <c r="A115" t="s">
        <v>160</v>
      </c>
      <c r="B115" t="s">
        <v>161</v>
      </c>
      <c r="C115" t="s">
        <v>458</v>
      </c>
      <c r="D115" t="s">
        <v>373</v>
      </c>
      <c r="E115" t="s">
        <v>270</v>
      </c>
      <c r="F115" t="s">
        <v>271</v>
      </c>
      <c r="G115" s="1">
        <v>44745</v>
      </c>
      <c r="H115" s="2">
        <v>0.40694444444444444</v>
      </c>
      <c r="I115" t="s">
        <v>272</v>
      </c>
      <c r="U115" t="s">
        <v>273</v>
      </c>
      <c r="V115" t="s">
        <v>274</v>
      </c>
      <c r="W115" t="s">
        <v>275</v>
      </c>
      <c r="X115" t="s">
        <v>182</v>
      </c>
      <c r="Y115" t="s">
        <v>10</v>
      </c>
      <c r="AD115">
        <v>45.384601000000004</v>
      </c>
      <c r="AE115">
        <v>-109.14138199999999</v>
      </c>
      <c r="AF115" t="s">
        <v>276</v>
      </c>
      <c r="AG115" t="s">
        <v>277</v>
      </c>
      <c r="AH115" t="s">
        <v>278</v>
      </c>
      <c r="AJ115" t="s">
        <v>279</v>
      </c>
      <c r="AK115" t="s">
        <v>657</v>
      </c>
      <c r="AL115" t="s">
        <v>375</v>
      </c>
      <c r="AM115" t="s">
        <v>297</v>
      </c>
      <c r="AN115" t="s">
        <v>332</v>
      </c>
      <c r="AO115" t="s">
        <v>333</v>
      </c>
      <c r="AS115" t="s">
        <v>285</v>
      </c>
      <c r="AU115" t="s">
        <v>286</v>
      </c>
      <c r="BE115" t="s">
        <v>370</v>
      </c>
      <c r="BO115">
        <v>353.2</v>
      </c>
      <c r="BP115" t="s">
        <v>288</v>
      </c>
      <c r="BQ115" t="s">
        <v>335</v>
      </c>
      <c r="BS115" t="s">
        <v>336</v>
      </c>
      <c r="BT115" t="s">
        <v>291</v>
      </c>
      <c r="BU115" s="1">
        <v>44769</v>
      </c>
      <c r="BW115" t="s">
        <v>658</v>
      </c>
      <c r="BX115" t="s">
        <v>293</v>
      </c>
      <c r="BY115">
        <v>1.5</v>
      </c>
      <c r="BZ115" t="s">
        <v>284</v>
      </c>
      <c r="CB115" t="s">
        <v>309</v>
      </c>
      <c r="CC115" t="s">
        <v>169</v>
      </c>
    </row>
    <row r="116" spans="1:81" x14ac:dyDescent="0.35">
      <c r="A116" t="s">
        <v>160</v>
      </c>
      <c r="B116" t="s">
        <v>161</v>
      </c>
      <c r="C116" t="s">
        <v>659</v>
      </c>
      <c r="D116" t="s">
        <v>269</v>
      </c>
      <c r="E116" t="s">
        <v>270</v>
      </c>
      <c r="F116" t="s">
        <v>271</v>
      </c>
      <c r="G116" s="1">
        <v>44683</v>
      </c>
      <c r="H116" s="2">
        <v>0.4513888888888889</v>
      </c>
      <c r="I116" t="s">
        <v>272</v>
      </c>
      <c r="U116" t="s">
        <v>273</v>
      </c>
      <c r="V116" t="s">
        <v>274</v>
      </c>
      <c r="W116" t="s">
        <v>275</v>
      </c>
      <c r="X116" t="s">
        <v>182</v>
      </c>
      <c r="Y116" t="s">
        <v>10</v>
      </c>
      <c r="AD116">
        <v>45.384601000000004</v>
      </c>
      <c r="AE116">
        <v>-109.14138199999999</v>
      </c>
      <c r="AF116" t="s">
        <v>276</v>
      </c>
      <c r="AG116" t="s">
        <v>277</v>
      </c>
      <c r="AH116" t="s">
        <v>278</v>
      </c>
      <c r="AJ116" t="s">
        <v>279</v>
      </c>
      <c r="AK116" t="s">
        <v>660</v>
      </c>
      <c r="AN116" t="s">
        <v>312</v>
      </c>
      <c r="AP116">
        <v>4.3</v>
      </c>
      <c r="AQ116" t="s">
        <v>116</v>
      </c>
      <c r="AS116" t="s">
        <v>285</v>
      </c>
      <c r="AU116" t="s">
        <v>286</v>
      </c>
      <c r="BE116" t="s">
        <v>661</v>
      </c>
      <c r="BO116" t="s">
        <v>314</v>
      </c>
      <c r="BP116" t="s">
        <v>301</v>
      </c>
      <c r="BQ116" t="s">
        <v>315</v>
      </c>
      <c r="BS116" t="s">
        <v>316</v>
      </c>
      <c r="BT116" t="s">
        <v>291</v>
      </c>
      <c r="BU116" s="1">
        <v>44687</v>
      </c>
      <c r="BW116" t="s">
        <v>662</v>
      </c>
      <c r="BX116" t="s">
        <v>293</v>
      </c>
      <c r="BY116">
        <v>0.2</v>
      </c>
      <c r="BZ116" t="s">
        <v>116</v>
      </c>
      <c r="CB116" t="s">
        <v>309</v>
      </c>
      <c r="CC116" t="s">
        <v>169</v>
      </c>
    </row>
    <row r="117" spans="1:81" x14ac:dyDescent="0.35">
      <c r="A117" t="s">
        <v>160</v>
      </c>
      <c r="B117" t="s">
        <v>161</v>
      </c>
      <c r="C117" t="s">
        <v>305</v>
      </c>
      <c r="D117" t="s">
        <v>269</v>
      </c>
      <c r="E117" t="s">
        <v>270</v>
      </c>
      <c r="F117" t="s">
        <v>271</v>
      </c>
      <c r="G117" s="1">
        <v>44781</v>
      </c>
      <c r="H117" s="2">
        <v>0.40625</v>
      </c>
      <c r="I117" t="s">
        <v>272</v>
      </c>
      <c r="U117" t="s">
        <v>273</v>
      </c>
      <c r="V117" t="s">
        <v>274</v>
      </c>
      <c r="W117" t="s">
        <v>275</v>
      </c>
      <c r="X117" t="s">
        <v>182</v>
      </c>
      <c r="Y117" t="s">
        <v>10</v>
      </c>
      <c r="AD117">
        <v>45.384601000000004</v>
      </c>
      <c r="AE117">
        <v>-109.14138199999999</v>
      </c>
      <c r="AF117" t="s">
        <v>276</v>
      </c>
      <c r="AG117" t="s">
        <v>277</v>
      </c>
      <c r="AH117" t="s">
        <v>278</v>
      </c>
      <c r="AJ117" t="s">
        <v>279</v>
      </c>
      <c r="AK117" t="s">
        <v>663</v>
      </c>
      <c r="AN117" t="s">
        <v>312</v>
      </c>
      <c r="AP117">
        <v>5.7</v>
      </c>
      <c r="AQ117" t="s">
        <v>116</v>
      </c>
      <c r="AS117" t="s">
        <v>285</v>
      </c>
      <c r="AU117" t="s">
        <v>286</v>
      </c>
      <c r="BE117" t="s">
        <v>307</v>
      </c>
      <c r="BO117" t="s">
        <v>314</v>
      </c>
      <c r="BP117" t="s">
        <v>301</v>
      </c>
      <c r="BQ117" t="s">
        <v>315</v>
      </c>
      <c r="BS117" t="s">
        <v>316</v>
      </c>
      <c r="BT117" t="s">
        <v>291</v>
      </c>
      <c r="BU117" s="1">
        <v>44785</v>
      </c>
      <c r="BW117" t="s">
        <v>664</v>
      </c>
      <c r="BX117" t="s">
        <v>293</v>
      </c>
      <c r="BY117">
        <v>0.2</v>
      </c>
      <c r="BZ117" t="s">
        <v>116</v>
      </c>
      <c r="CB117" t="s">
        <v>309</v>
      </c>
      <c r="CC117" t="s">
        <v>169</v>
      </c>
    </row>
    <row r="118" spans="1:81" x14ac:dyDescent="0.35">
      <c r="A118" t="s">
        <v>160</v>
      </c>
      <c r="B118" t="s">
        <v>161</v>
      </c>
      <c r="C118" t="s">
        <v>490</v>
      </c>
      <c r="D118" t="s">
        <v>269</v>
      </c>
      <c r="E118" t="s">
        <v>270</v>
      </c>
      <c r="F118" t="s">
        <v>271</v>
      </c>
      <c r="G118" s="1">
        <v>44829</v>
      </c>
      <c r="H118" s="2">
        <v>0.46180555555555558</v>
      </c>
      <c r="I118" t="s">
        <v>272</v>
      </c>
      <c r="U118" t="s">
        <v>273</v>
      </c>
      <c r="V118" t="s">
        <v>274</v>
      </c>
      <c r="W118" t="s">
        <v>275</v>
      </c>
      <c r="X118" t="s">
        <v>180</v>
      </c>
      <c r="Y118" t="s">
        <v>13</v>
      </c>
      <c r="AD118">
        <v>45.483319000000002</v>
      </c>
      <c r="AE118">
        <v>-108.961457</v>
      </c>
      <c r="AF118" t="s">
        <v>276</v>
      </c>
      <c r="AG118" t="s">
        <v>277</v>
      </c>
      <c r="AH118" t="s">
        <v>278</v>
      </c>
      <c r="AJ118" t="s">
        <v>279</v>
      </c>
      <c r="AK118" t="s">
        <v>665</v>
      </c>
      <c r="AM118" t="s">
        <v>281</v>
      </c>
      <c r="AN118" t="s">
        <v>282</v>
      </c>
      <c r="AO118" t="s">
        <v>283</v>
      </c>
      <c r="AP118">
        <v>15.3</v>
      </c>
      <c r="AQ118" t="s">
        <v>284</v>
      </c>
      <c r="AS118" t="s">
        <v>285</v>
      </c>
      <c r="AU118" t="s">
        <v>286</v>
      </c>
      <c r="BE118" t="s">
        <v>492</v>
      </c>
      <c r="BO118">
        <v>365.1</v>
      </c>
      <c r="BP118" t="s">
        <v>288</v>
      </c>
      <c r="BQ118" t="s">
        <v>289</v>
      </c>
      <c r="BS118" t="s">
        <v>290</v>
      </c>
      <c r="BT118" t="s">
        <v>291</v>
      </c>
      <c r="BU118" s="1">
        <v>44867</v>
      </c>
      <c r="BW118" t="s">
        <v>666</v>
      </c>
      <c r="BX118" t="s">
        <v>293</v>
      </c>
      <c r="BY118">
        <v>1.5</v>
      </c>
      <c r="BZ118" t="s">
        <v>284</v>
      </c>
      <c r="CB118" t="s">
        <v>342</v>
      </c>
      <c r="CC118" t="s">
        <v>169</v>
      </c>
    </row>
    <row r="119" spans="1:81" x14ac:dyDescent="0.35">
      <c r="A119" t="s">
        <v>160</v>
      </c>
      <c r="B119" t="s">
        <v>161</v>
      </c>
      <c r="C119" t="s">
        <v>450</v>
      </c>
      <c r="D119" t="s">
        <v>269</v>
      </c>
      <c r="E119" t="s">
        <v>270</v>
      </c>
      <c r="F119" t="s">
        <v>271</v>
      </c>
      <c r="G119" s="1">
        <v>44829</v>
      </c>
      <c r="H119" s="2">
        <v>0.4375</v>
      </c>
      <c r="I119" t="s">
        <v>272</v>
      </c>
      <c r="U119" t="s">
        <v>273</v>
      </c>
      <c r="V119" t="s">
        <v>274</v>
      </c>
      <c r="W119" t="s">
        <v>275</v>
      </c>
      <c r="X119" t="s">
        <v>186</v>
      </c>
      <c r="Y119" t="s">
        <v>12</v>
      </c>
      <c r="AD119">
        <v>45.468200000000003</v>
      </c>
      <c r="AE119">
        <v>-109.0895</v>
      </c>
      <c r="AF119" t="s">
        <v>276</v>
      </c>
      <c r="AG119" t="s">
        <v>277</v>
      </c>
      <c r="AH119" t="s">
        <v>278</v>
      </c>
      <c r="AJ119" t="s">
        <v>279</v>
      </c>
      <c r="AK119" t="s">
        <v>667</v>
      </c>
      <c r="AM119" t="s">
        <v>297</v>
      </c>
      <c r="AN119" t="s">
        <v>332</v>
      </c>
      <c r="AO119" t="s">
        <v>333</v>
      </c>
      <c r="AP119">
        <v>11.2</v>
      </c>
      <c r="AQ119" t="s">
        <v>284</v>
      </c>
      <c r="AS119" t="s">
        <v>285</v>
      </c>
      <c r="AU119" t="s">
        <v>286</v>
      </c>
      <c r="BE119" t="s">
        <v>452</v>
      </c>
      <c r="BO119">
        <v>353.2</v>
      </c>
      <c r="BP119" t="s">
        <v>288</v>
      </c>
      <c r="BQ119" t="s">
        <v>335</v>
      </c>
      <c r="BS119" t="s">
        <v>336</v>
      </c>
      <c r="BT119" t="s">
        <v>291</v>
      </c>
      <c r="BU119" s="1">
        <v>44839</v>
      </c>
      <c r="BW119" t="s">
        <v>668</v>
      </c>
      <c r="BX119" t="s">
        <v>293</v>
      </c>
      <c r="BY119">
        <v>1.5</v>
      </c>
      <c r="BZ119" t="s">
        <v>284</v>
      </c>
      <c r="CB119" t="s">
        <v>410</v>
      </c>
      <c r="CC119" t="s">
        <v>169</v>
      </c>
    </row>
    <row r="120" spans="1:81" x14ac:dyDescent="0.35">
      <c r="A120" t="s">
        <v>160</v>
      </c>
      <c r="B120" t="s">
        <v>161</v>
      </c>
      <c r="C120" t="s">
        <v>368</v>
      </c>
      <c r="D120" t="s">
        <v>269</v>
      </c>
      <c r="E120" t="s">
        <v>270</v>
      </c>
      <c r="F120" t="s">
        <v>271</v>
      </c>
      <c r="G120" s="1">
        <v>44745</v>
      </c>
      <c r="H120" s="2">
        <v>0.44444444444444442</v>
      </c>
      <c r="I120" t="s">
        <v>272</v>
      </c>
      <c r="U120" t="s">
        <v>273</v>
      </c>
      <c r="V120" t="s">
        <v>274</v>
      </c>
      <c r="W120" t="s">
        <v>275</v>
      </c>
      <c r="X120" t="s">
        <v>170</v>
      </c>
      <c r="Y120" t="s">
        <v>11</v>
      </c>
      <c r="AD120">
        <v>45.457799999999999</v>
      </c>
      <c r="AE120">
        <v>-109.0801</v>
      </c>
      <c r="AF120" t="s">
        <v>276</v>
      </c>
      <c r="AG120" t="s">
        <v>277</v>
      </c>
      <c r="AH120" t="s">
        <v>278</v>
      </c>
      <c r="AJ120" t="s">
        <v>279</v>
      </c>
      <c r="AK120" t="s">
        <v>669</v>
      </c>
      <c r="AM120" t="s">
        <v>281</v>
      </c>
      <c r="AN120" t="s">
        <v>282</v>
      </c>
      <c r="AO120" t="s">
        <v>283</v>
      </c>
      <c r="AP120">
        <v>27.2</v>
      </c>
      <c r="AQ120" t="s">
        <v>284</v>
      </c>
      <c r="AS120" t="s">
        <v>285</v>
      </c>
      <c r="AU120" t="s">
        <v>286</v>
      </c>
      <c r="BE120" t="s">
        <v>370</v>
      </c>
      <c r="BO120">
        <v>365.1</v>
      </c>
      <c r="BP120" t="s">
        <v>288</v>
      </c>
      <c r="BQ120" t="s">
        <v>289</v>
      </c>
      <c r="BS120" t="s">
        <v>290</v>
      </c>
      <c r="BT120" t="s">
        <v>291</v>
      </c>
      <c r="BU120" s="1">
        <v>44771</v>
      </c>
      <c r="BW120" t="s">
        <v>670</v>
      </c>
      <c r="BX120" t="s">
        <v>293</v>
      </c>
      <c r="BY120">
        <v>1.5</v>
      </c>
      <c r="BZ120" t="s">
        <v>284</v>
      </c>
      <c r="CB120" t="s">
        <v>357</v>
      </c>
      <c r="CC120" t="s">
        <v>169</v>
      </c>
    </row>
    <row r="121" spans="1:81" x14ac:dyDescent="0.35">
      <c r="A121" t="s">
        <v>160</v>
      </c>
      <c r="B121" t="s">
        <v>161</v>
      </c>
      <c r="C121" t="s">
        <v>671</v>
      </c>
      <c r="D121" t="s">
        <v>269</v>
      </c>
      <c r="E121" t="s">
        <v>270</v>
      </c>
      <c r="F121" t="s">
        <v>271</v>
      </c>
      <c r="G121" s="1">
        <v>44745</v>
      </c>
      <c r="H121" s="2">
        <v>0.4548611111111111</v>
      </c>
      <c r="I121" t="s">
        <v>272</v>
      </c>
      <c r="U121" t="s">
        <v>273</v>
      </c>
      <c r="V121" t="s">
        <v>274</v>
      </c>
      <c r="W121" t="s">
        <v>275</v>
      </c>
      <c r="X121" t="s">
        <v>186</v>
      </c>
      <c r="Y121" t="s">
        <v>12</v>
      </c>
      <c r="AD121">
        <v>45.468200000000003</v>
      </c>
      <c r="AE121">
        <v>-109.0895</v>
      </c>
      <c r="AF121" t="s">
        <v>276</v>
      </c>
      <c r="AG121" t="s">
        <v>277</v>
      </c>
      <c r="AH121" t="s">
        <v>278</v>
      </c>
      <c r="AJ121" t="s">
        <v>279</v>
      </c>
      <c r="AK121" t="s">
        <v>672</v>
      </c>
      <c r="AM121" t="s">
        <v>297</v>
      </c>
      <c r="AN121" t="s">
        <v>332</v>
      </c>
      <c r="AO121" t="s">
        <v>333</v>
      </c>
      <c r="AP121">
        <v>3.5</v>
      </c>
      <c r="AQ121" t="s">
        <v>284</v>
      </c>
      <c r="AS121" t="s">
        <v>285</v>
      </c>
      <c r="AU121" t="s">
        <v>286</v>
      </c>
      <c r="BE121" t="s">
        <v>370</v>
      </c>
      <c r="BO121">
        <v>353.2</v>
      </c>
      <c r="BP121" t="s">
        <v>288</v>
      </c>
      <c r="BQ121" t="s">
        <v>335</v>
      </c>
      <c r="BS121" t="s">
        <v>336</v>
      </c>
      <c r="BT121" t="s">
        <v>291</v>
      </c>
      <c r="BU121" s="1">
        <v>44769</v>
      </c>
      <c r="BW121" t="s">
        <v>673</v>
      </c>
      <c r="BX121" t="s">
        <v>293</v>
      </c>
      <c r="BY121">
        <v>1.5</v>
      </c>
      <c r="BZ121" t="s">
        <v>284</v>
      </c>
      <c r="CB121" t="s">
        <v>329</v>
      </c>
      <c r="CC121" t="s">
        <v>169</v>
      </c>
    </row>
    <row r="122" spans="1:81" x14ac:dyDescent="0.35">
      <c r="A122" t="s">
        <v>160</v>
      </c>
      <c r="B122" t="s">
        <v>161</v>
      </c>
      <c r="C122" t="s">
        <v>541</v>
      </c>
      <c r="D122" t="s">
        <v>373</v>
      </c>
      <c r="E122" t="s">
        <v>270</v>
      </c>
      <c r="F122" t="s">
        <v>271</v>
      </c>
      <c r="G122" s="1">
        <v>44781</v>
      </c>
      <c r="H122" s="2">
        <v>0.375</v>
      </c>
      <c r="I122" t="s">
        <v>272</v>
      </c>
      <c r="U122" t="s">
        <v>273</v>
      </c>
      <c r="V122" t="s">
        <v>274</v>
      </c>
      <c r="W122" t="s">
        <v>275</v>
      </c>
      <c r="X122" t="s">
        <v>172</v>
      </c>
      <c r="Y122" t="s">
        <v>8</v>
      </c>
      <c r="AD122">
        <v>45.277200000000001</v>
      </c>
      <c r="AE122">
        <v>-109.20959999999999</v>
      </c>
      <c r="AF122" t="s">
        <v>276</v>
      </c>
      <c r="AG122" t="s">
        <v>277</v>
      </c>
      <c r="AH122" t="s">
        <v>278</v>
      </c>
      <c r="AJ122" t="s">
        <v>279</v>
      </c>
      <c r="AK122" t="s">
        <v>674</v>
      </c>
      <c r="AL122" t="s">
        <v>375</v>
      </c>
      <c r="AM122" t="s">
        <v>297</v>
      </c>
      <c r="AN122" t="s">
        <v>298</v>
      </c>
      <c r="AO122" t="s">
        <v>283</v>
      </c>
      <c r="AS122" t="s">
        <v>285</v>
      </c>
      <c r="AU122" t="s">
        <v>286</v>
      </c>
      <c r="BE122" t="s">
        <v>322</v>
      </c>
      <c r="BO122" t="s">
        <v>300</v>
      </c>
      <c r="BP122" t="s">
        <v>301</v>
      </c>
      <c r="BQ122" t="s">
        <v>302</v>
      </c>
      <c r="BT122" t="s">
        <v>291</v>
      </c>
      <c r="BU122" s="1">
        <v>44819</v>
      </c>
      <c r="BW122" t="s">
        <v>675</v>
      </c>
      <c r="BX122" t="s">
        <v>293</v>
      </c>
      <c r="BY122">
        <v>25</v>
      </c>
      <c r="BZ122" t="s">
        <v>284</v>
      </c>
      <c r="CB122" t="s">
        <v>324</v>
      </c>
      <c r="CC122" t="s">
        <v>169</v>
      </c>
    </row>
    <row r="123" spans="1:81" x14ac:dyDescent="0.35">
      <c r="A123" t="s">
        <v>160</v>
      </c>
      <c r="B123" t="s">
        <v>161</v>
      </c>
      <c r="C123" t="s">
        <v>671</v>
      </c>
      <c r="D123" t="s">
        <v>269</v>
      </c>
      <c r="E123" t="s">
        <v>270</v>
      </c>
      <c r="F123" t="s">
        <v>271</v>
      </c>
      <c r="G123" s="1">
        <v>44745</v>
      </c>
      <c r="H123" s="2">
        <v>0.4548611111111111</v>
      </c>
      <c r="I123" t="s">
        <v>272</v>
      </c>
      <c r="U123" t="s">
        <v>273</v>
      </c>
      <c r="V123" t="s">
        <v>274</v>
      </c>
      <c r="W123" t="s">
        <v>275</v>
      </c>
      <c r="X123" t="s">
        <v>186</v>
      </c>
      <c r="Y123" t="s">
        <v>12</v>
      </c>
      <c r="AD123">
        <v>45.468200000000003</v>
      </c>
      <c r="AE123">
        <v>-109.0895</v>
      </c>
      <c r="AF123" t="s">
        <v>276</v>
      </c>
      <c r="AG123" t="s">
        <v>277</v>
      </c>
      <c r="AH123" t="s">
        <v>278</v>
      </c>
      <c r="AJ123" t="s">
        <v>279</v>
      </c>
      <c r="AK123" t="s">
        <v>676</v>
      </c>
      <c r="AN123" t="s">
        <v>312</v>
      </c>
      <c r="AP123">
        <v>15.4</v>
      </c>
      <c r="AQ123" t="s">
        <v>116</v>
      </c>
      <c r="AS123" t="s">
        <v>285</v>
      </c>
      <c r="AU123" t="s">
        <v>286</v>
      </c>
      <c r="BE123" t="s">
        <v>370</v>
      </c>
      <c r="BO123" t="s">
        <v>314</v>
      </c>
      <c r="BP123" t="s">
        <v>301</v>
      </c>
      <c r="BQ123" t="s">
        <v>315</v>
      </c>
      <c r="BS123" t="s">
        <v>316</v>
      </c>
      <c r="BT123" t="s">
        <v>291</v>
      </c>
      <c r="BU123" s="1">
        <v>44750</v>
      </c>
      <c r="BW123" t="s">
        <v>677</v>
      </c>
      <c r="BX123" t="s">
        <v>293</v>
      </c>
      <c r="BY123">
        <v>0.2</v>
      </c>
      <c r="BZ123" t="s">
        <v>116</v>
      </c>
      <c r="CB123" t="s">
        <v>329</v>
      </c>
      <c r="CC123" t="s">
        <v>169</v>
      </c>
    </row>
    <row r="124" spans="1:81" x14ac:dyDescent="0.35">
      <c r="A124" t="s">
        <v>160</v>
      </c>
      <c r="B124" t="s">
        <v>161</v>
      </c>
      <c r="C124" t="s">
        <v>678</v>
      </c>
      <c r="D124" t="s">
        <v>269</v>
      </c>
      <c r="E124" t="s">
        <v>270</v>
      </c>
      <c r="F124" t="s">
        <v>271</v>
      </c>
      <c r="G124" s="1">
        <v>44711</v>
      </c>
      <c r="H124" s="2">
        <v>0.39583333333333331</v>
      </c>
      <c r="I124" t="s">
        <v>272</v>
      </c>
      <c r="U124" t="s">
        <v>273</v>
      </c>
      <c r="V124" t="s">
        <v>274</v>
      </c>
      <c r="W124" t="s">
        <v>275</v>
      </c>
      <c r="X124" t="s">
        <v>188</v>
      </c>
      <c r="Y124" t="s">
        <v>7</v>
      </c>
      <c r="AD124">
        <v>45.157600000000002</v>
      </c>
      <c r="AE124">
        <v>-109.2688</v>
      </c>
      <c r="AF124" t="s">
        <v>276</v>
      </c>
      <c r="AG124" t="s">
        <v>277</v>
      </c>
      <c r="AH124" t="s">
        <v>278</v>
      </c>
      <c r="AJ124" t="s">
        <v>279</v>
      </c>
      <c r="AK124" t="s">
        <v>679</v>
      </c>
      <c r="AN124" t="s">
        <v>312</v>
      </c>
      <c r="AP124">
        <v>3.4</v>
      </c>
      <c r="AQ124" t="s">
        <v>116</v>
      </c>
      <c r="AS124" t="s">
        <v>285</v>
      </c>
      <c r="AU124" t="s">
        <v>286</v>
      </c>
      <c r="BE124" t="s">
        <v>680</v>
      </c>
      <c r="BO124" t="s">
        <v>314</v>
      </c>
      <c r="BP124" t="s">
        <v>301</v>
      </c>
      <c r="BQ124" t="s">
        <v>315</v>
      </c>
      <c r="BS124" t="s">
        <v>316</v>
      </c>
      <c r="BT124" t="s">
        <v>291</v>
      </c>
      <c r="BU124" s="1">
        <v>44715</v>
      </c>
      <c r="BW124" t="s">
        <v>681</v>
      </c>
      <c r="BX124" t="s">
        <v>293</v>
      </c>
      <c r="BY124">
        <v>0.2</v>
      </c>
      <c r="BZ124" t="s">
        <v>116</v>
      </c>
      <c r="CB124" t="s">
        <v>294</v>
      </c>
      <c r="CC124" t="s">
        <v>169</v>
      </c>
    </row>
    <row r="125" spans="1:81" x14ac:dyDescent="0.35">
      <c r="A125" t="s">
        <v>160</v>
      </c>
      <c r="B125" t="s">
        <v>161</v>
      </c>
      <c r="C125" t="s">
        <v>476</v>
      </c>
      <c r="D125" t="s">
        <v>269</v>
      </c>
      <c r="E125" t="s">
        <v>270</v>
      </c>
      <c r="F125" t="s">
        <v>271</v>
      </c>
      <c r="G125" s="1">
        <v>44711</v>
      </c>
      <c r="H125" s="2">
        <v>0.4861111111111111</v>
      </c>
      <c r="I125" t="s">
        <v>272</v>
      </c>
      <c r="U125" t="s">
        <v>273</v>
      </c>
      <c r="V125" t="s">
        <v>274</v>
      </c>
      <c r="W125" t="s">
        <v>275</v>
      </c>
      <c r="X125" t="s">
        <v>170</v>
      </c>
      <c r="Y125" t="s">
        <v>11</v>
      </c>
      <c r="AD125">
        <v>45.457799999999999</v>
      </c>
      <c r="AE125">
        <v>-109.0801</v>
      </c>
      <c r="AF125" t="s">
        <v>276</v>
      </c>
      <c r="AG125" t="s">
        <v>277</v>
      </c>
      <c r="AH125" t="s">
        <v>278</v>
      </c>
      <c r="AJ125" t="s">
        <v>279</v>
      </c>
      <c r="AK125" t="s">
        <v>682</v>
      </c>
      <c r="AM125" t="s">
        <v>297</v>
      </c>
      <c r="AN125" t="s">
        <v>298</v>
      </c>
      <c r="AO125" t="s">
        <v>283</v>
      </c>
      <c r="AP125">
        <v>1630</v>
      </c>
      <c r="AQ125" t="s">
        <v>284</v>
      </c>
      <c r="AS125" t="s">
        <v>285</v>
      </c>
      <c r="AU125" t="s">
        <v>286</v>
      </c>
      <c r="BE125" t="s">
        <v>478</v>
      </c>
      <c r="BO125" t="s">
        <v>300</v>
      </c>
      <c r="BP125" t="s">
        <v>301</v>
      </c>
      <c r="BQ125" t="s">
        <v>302</v>
      </c>
      <c r="BT125" t="s">
        <v>291</v>
      </c>
      <c r="BU125" s="1">
        <v>44747</v>
      </c>
      <c r="BW125" t="s">
        <v>683</v>
      </c>
      <c r="BX125" t="s">
        <v>293</v>
      </c>
      <c r="BY125">
        <v>25</v>
      </c>
      <c r="BZ125" t="s">
        <v>284</v>
      </c>
      <c r="CB125" t="s">
        <v>357</v>
      </c>
      <c r="CC125" t="s">
        <v>169</v>
      </c>
    </row>
    <row r="126" spans="1:81" x14ac:dyDescent="0.35">
      <c r="A126" t="s">
        <v>160</v>
      </c>
      <c r="B126" t="s">
        <v>161</v>
      </c>
      <c r="C126" t="s">
        <v>510</v>
      </c>
      <c r="D126" t="s">
        <v>269</v>
      </c>
      <c r="E126" t="s">
        <v>270</v>
      </c>
      <c r="F126" t="s">
        <v>271</v>
      </c>
      <c r="G126" s="1">
        <v>44829</v>
      </c>
      <c r="H126" s="2">
        <v>0.40972222222222221</v>
      </c>
      <c r="I126" t="s">
        <v>272</v>
      </c>
      <c r="U126" t="s">
        <v>273</v>
      </c>
      <c r="V126" t="s">
        <v>274</v>
      </c>
      <c r="W126" t="s">
        <v>275</v>
      </c>
      <c r="X126" t="s">
        <v>182</v>
      </c>
      <c r="Y126" t="s">
        <v>10</v>
      </c>
      <c r="AD126">
        <v>45.384601000000004</v>
      </c>
      <c r="AE126">
        <v>-109.14138199999999</v>
      </c>
      <c r="AF126" t="s">
        <v>276</v>
      </c>
      <c r="AG126" t="s">
        <v>277</v>
      </c>
      <c r="AH126" t="s">
        <v>278</v>
      </c>
      <c r="AJ126" t="s">
        <v>279</v>
      </c>
      <c r="AK126" t="s">
        <v>684</v>
      </c>
      <c r="AN126" t="s">
        <v>312</v>
      </c>
      <c r="AP126">
        <v>6.7</v>
      </c>
      <c r="AQ126" t="s">
        <v>116</v>
      </c>
      <c r="AS126" t="s">
        <v>285</v>
      </c>
      <c r="AU126" t="s">
        <v>286</v>
      </c>
      <c r="BE126" t="s">
        <v>512</v>
      </c>
      <c r="BO126" t="s">
        <v>314</v>
      </c>
      <c r="BP126" t="s">
        <v>301</v>
      </c>
      <c r="BQ126" t="s">
        <v>315</v>
      </c>
      <c r="BS126" t="s">
        <v>316</v>
      </c>
      <c r="BT126" t="s">
        <v>291</v>
      </c>
      <c r="BU126" s="1">
        <v>44838</v>
      </c>
      <c r="BW126" t="s">
        <v>685</v>
      </c>
      <c r="BX126" t="s">
        <v>293</v>
      </c>
      <c r="BY126">
        <v>0.2</v>
      </c>
      <c r="BZ126" t="s">
        <v>116</v>
      </c>
      <c r="CB126" t="s">
        <v>309</v>
      </c>
      <c r="CC126" t="s">
        <v>169</v>
      </c>
    </row>
    <row r="127" spans="1:81" x14ac:dyDescent="0.35">
      <c r="A127" t="s">
        <v>160</v>
      </c>
      <c r="B127" t="s">
        <v>161</v>
      </c>
      <c r="C127" t="s">
        <v>319</v>
      </c>
      <c r="D127" t="s">
        <v>320</v>
      </c>
      <c r="E127" t="s">
        <v>270</v>
      </c>
      <c r="F127" t="s">
        <v>271</v>
      </c>
      <c r="G127" s="1">
        <v>44781</v>
      </c>
      <c r="H127" s="2">
        <v>0.375</v>
      </c>
      <c r="I127" t="s">
        <v>272</v>
      </c>
      <c r="U127" t="s">
        <v>273</v>
      </c>
      <c r="V127" t="s">
        <v>274</v>
      </c>
      <c r="W127" t="s">
        <v>275</v>
      </c>
      <c r="X127" t="s">
        <v>172</v>
      </c>
      <c r="Y127" t="s">
        <v>8</v>
      </c>
      <c r="AD127">
        <v>45.277200000000001</v>
      </c>
      <c r="AE127">
        <v>-109.20959999999999</v>
      </c>
      <c r="AF127" t="s">
        <v>276</v>
      </c>
      <c r="AG127" t="s">
        <v>277</v>
      </c>
      <c r="AH127" t="s">
        <v>278</v>
      </c>
      <c r="AJ127" t="s">
        <v>279</v>
      </c>
      <c r="AK127" t="s">
        <v>686</v>
      </c>
      <c r="AN127" t="s">
        <v>312</v>
      </c>
      <c r="AP127">
        <v>1.6</v>
      </c>
      <c r="AQ127" t="s">
        <v>116</v>
      </c>
      <c r="AS127" t="s">
        <v>285</v>
      </c>
      <c r="AU127" t="s">
        <v>286</v>
      </c>
      <c r="BE127" t="s">
        <v>322</v>
      </c>
      <c r="BO127" t="s">
        <v>314</v>
      </c>
      <c r="BP127" t="s">
        <v>301</v>
      </c>
      <c r="BQ127" t="s">
        <v>315</v>
      </c>
      <c r="BS127" t="s">
        <v>316</v>
      </c>
      <c r="BT127" t="s">
        <v>291</v>
      </c>
      <c r="BU127" s="1">
        <v>44785</v>
      </c>
      <c r="BW127" t="s">
        <v>687</v>
      </c>
      <c r="BX127" t="s">
        <v>293</v>
      </c>
      <c r="BY127">
        <v>0.2</v>
      </c>
      <c r="BZ127" t="s">
        <v>116</v>
      </c>
      <c r="CB127" t="s">
        <v>324</v>
      </c>
      <c r="CC127" t="s">
        <v>169</v>
      </c>
    </row>
    <row r="128" spans="1:81" x14ac:dyDescent="0.35">
      <c r="A128" t="s">
        <v>160</v>
      </c>
      <c r="B128" t="s">
        <v>161</v>
      </c>
      <c r="C128" t="s">
        <v>365</v>
      </c>
      <c r="D128" t="s">
        <v>269</v>
      </c>
      <c r="E128" t="s">
        <v>270</v>
      </c>
      <c r="F128" t="s">
        <v>271</v>
      </c>
      <c r="G128" s="1">
        <v>44781</v>
      </c>
      <c r="H128" s="2">
        <v>0.375</v>
      </c>
      <c r="I128" t="s">
        <v>272</v>
      </c>
      <c r="U128" t="s">
        <v>273</v>
      </c>
      <c r="V128" t="s">
        <v>274</v>
      </c>
      <c r="W128" t="s">
        <v>275</v>
      </c>
      <c r="X128" t="s">
        <v>172</v>
      </c>
      <c r="Y128" t="s">
        <v>8</v>
      </c>
      <c r="AD128">
        <v>45.277200000000001</v>
      </c>
      <c r="AE128">
        <v>-109.20959999999999</v>
      </c>
      <c r="AF128" t="s">
        <v>276</v>
      </c>
      <c r="AG128" t="s">
        <v>277</v>
      </c>
      <c r="AH128" t="s">
        <v>278</v>
      </c>
      <c r="AJ128" t="s">
        <v>279</v>
      </c>
      <c r="AK128" t="s">
        <v>688</v>
      </c>
      <c r="AM128" t="s">
        <v>297</v>
      </c>
      <c r="AN128" t="s">
        <v>332</v>
      </c>
      <c r="AO128" t="s">
        <v>333</v>
      </c>
      <c r="AP128">
        <v>121</v>
      </c>
      <c r="AQ128" t="s">
        <v>284</v>
      </c>
      <c r="AS128" t="s">
        <v>285</v>
      </c>
      <c r="AU128" t="s">
        <v>286</v>
      </c>
      <c r="BE128" t="s">
        <v>322</v>
      </c>
      <c r="BO128">
        <v>353.2</v>
      </c>
      <c r="BP128" t="s">
        <v>288</v>
      </c>
      <c r="BQ128" t="s">
        <v>335</v>
      </c>
      <c r="BS128" t="s">
        <v>336</v>
      </c>
      <c r="BT128" t="s">
        <v>291</v>
      </c>
      <c r="BU128" s="1">
        <v>44797</v>
      </c>
      <c r="BW128" t="s">
        <v>689</v>
      </c>
      <c r="BX128" t="s">
        <v>293</v>
      </c>
      <c r="BY128">
        <v>1.5</v>
      </c>
      <c r="BZ128" t="s">
        <v>284</v>
      </c>
      <c r="CB128" t="s">
        <v>324</v>
      </c>
      <c r="CC128" t="s">
        <v>169</v>
      </c>
    </row>
    <row r="129" spans="1:81" x14ac:dyDescent="0.35">
      <c r="A129" t="s">
        <v>160</v>
      </c>
      <c r="B129" t="s">
        <v>161</v>
      </c>
      <c r="C129" t="s">
        <v>602</v>
      </c>
      <c r="D129" t="s">
        <v>269</v>
      </c>
      <c r="E129" t="s">
        <v>270</v>
      </c>
      <c r="F129" t="s">
        <v>271</v>
      </c>
      <c r="G129" s="1">
        <v>44683</v>
      </c>
      <c r="H129" s="2">
        <v>0.54166666666666663</v>
      </c>
      <c r="I129" t="s">
        <v>272</v>
      </c>
      <c r="U129" t="s">
        <v>273</v>
      </c>
      <c r="V129" t="s">
        <v>274</v>
      </c>
      <c r="W129" t="s">
        <v>275</v>
      </c>
      <c r="X129" t="s">
        <v>184</v>
      </c>
      <c r="Y129" t="s">
        <v>14</v>
      </c>
      <c r="AD129">
        <v>45.517800000000001</v>
      </c>
      <c r="AE129">
        <v>-108.8626</v>
      </c>
      <c r="AF129" t="s">
        <v>276</v>
      </c>
      <c r="AG129" t="s">
        <v>277</v>
      </c>
      <c r="AH129" t="s">
        <v>278</v>
      </c>
      <c r="AJ129" t="s">
        <v>279</v>
      </c>
      <c r="AK129" t="s">
        <v>690</v>
      </c>
      <c r="AM129" t="s">
        <v>297</v>
      </c>
      <c r="AN129" t="s">
        <v>332</v>
      </c>
      <c r="AO129" t="s">
        <v>333</v>
      </c>
      <c r="AP129">
        <v>11.7</v>
      </c>
      <c r="AQ129" t="s">
        <v>284</v>
      </c>
      <c r="AS129" t="s">
        <v>285</v>
      </c>
      <c r="AU129" t="s">
        <v>286</v>
      </c>
      <c r="BE129" t="s">
        <v>604</v>
      </c>
      <c r="BO129">
        <v>353.2</v>
      </c>
      <c r="BP129" t="s">
        <v>288</v>
      </c>
      <c r="BQ129" t="s">
        <v>335</v>
      </c>
      <c r="BS129" t="s">
        <v>336</v>
      </c>
      <c r="BT129" t="s">
        <v>291</v>
      </c>
      <c r="BU129" s="1">
        <v>44708</v>
      </c>
      <c r="BW129" t="s">
        <v>691</v>
      </c>
      <c r="BX129" t="s">
        <v>293</v>
      </c>
      <c r="BY129">
        <v>1.5</v>
      </c>
      <c r="BZ129" t="s">
        <v>284</v>
      </c>
      <c r="CB129" t="s">
        <v>329</v>
      </c>
      <c r="CC129" t="s">
        <v>169</v>
      </c>
    </row>
    <row r="130" spans="1:81" x14ac:dyDescent="0.35">
      <c r="A130" t="s">
        <v>160</v>
      </c>
      <c r="B130" t="s">
        <v>161</v>
      </c>
      <c r="C130" t="s">
        <v>532</v>
      </c>
      <c r="D130" t="s">
        <v>269</v>
      </c>
      <c r="E130" t="s">
        <v>270</v>
      </c>
      <c r="F130" t="s">
        <v>271</v>
      </c>
      <c r="G130" s="1">
        <v>44745</v>
      </c>
      <c r="H130" s="2">
        <v>0.42916666666666664</v>
      </c>
      <c r="I130" t="s">
        <v>272</v>
      </c>
      <c r="U130" t="s">
        <v>273</v>
      </c>
      <c r="V130" t="s">
        <v>274</v>
      </c>
      <c r="W130" t="s">
        <v>275</v>
      </c>
      <c r="X130" t="s">
        <v>162</v>
      </c>
      <c r="Y130" t="s">
        <v>9</v>
      </c>
      <c r="AD130">
        <v>45.373699999999999</v>
      </c>
      <c r="AE130">
        <v>-109.14619999999999</v>
      </c>
      <c r="AF130" t="s">
        <v>276</v>
      </c>
      <c r="AG130" t="s">
        <v>277</v>
      </c>
      <c r="AH130" t="s">
        <v>278</v>
      </c>
      <c r="AJ130" t="s">
        <v>279</v>
      </c>
      <c r="AK130" t="s">
        <v>692</v>
      </c>
      <c r="AM130" t="s">
        <v>297</v>
      </c>
      <c r="AN130" t="s">
        <v>298</v>
      </c>
      <c r="AO130" t="s">
        <v>283</v>
      </c>
      <c r="AP130">
        <v>393</v>
      </c>
      <c r="AQ130" t="s">
        <v>284</v>
      </c>
      <c r="AS130" t="s">
        <v>285</v>
      </c>
      <c r="AU130" t="s">
        <v>286</v>
      </c>
      <c r="BE130" t="s">
        <v>370</v>
      </c>
      <c r="BO130" t="s">
        <v>300</v>
      </c>
      <c r="BP130" t="s">
        <v>301</v>
      </c>
      <c r="BQ130" t="s">
        <v>302</v>
      </c>
      <c r="BT130" t="s">
        <v>291</v>
      </c>
      <c r="BU130" s="1">
        <v>44784</v>
      </c>
      <c r="BW130" t="s">
        <v>693</v>
      </c>
      <c r="BX130" t="s">
        <v>293</v>
      </c>
      <c r="BY130">
        <v>25</v>
      </c>
      <c r="BZ130" t="s">
        <v>284</v>
      </c>
      <c r="CB130" t="s">
        <v>304</v>
      </c>
      <c r="CC130" t="s">
        <v>169</v>
      </c>
    </row>
    <row r="131" spans="1:81" x14ac:dyDescent="0.35">
      <c r="A131" t="s">
        <v>160</v>
      </c>
      <c r="B131" t="s">
        <v>161</v>
      </c>
      <c r="C131" t="s">
        <v>590</v>
      </c>
      <c r="D131" t="s">
        <v>269</v>
      </c>
      <c r="E131" t="s">
        <v>270</v>
      </c>
      <c r="F131" t="s">
        <v>271</v>
      </c>
      <c r="G131" s="1">
        <v>44683</v>
      </c>
      <c r="H131" s="2">
        <v>0.47222222222222221</v>
      </c>
      <c r="I131" t="s">
        <v>272</v>
      </c>
      <c r="U131" t="s">
        <v>273</v>
      </c>
      <c r="V131" t="s">
        <v>274</v>
      </c>
      <c r="W131" t="s">
        <v>275</v>
      </c>
      <c r="X131" t="s">
        <v>162</v>
      </c>
      <c r="Y131" t="s">
        <v>9</v>
      </c>
      <c r="AD131">
        <v>45.373699999999999</v>
      </c>
      <c r="AE131">
        <v>-109.14619999999999</v>
      </c>
      <c r="AF131" t="s">
        <v>276</v>
      </c>
      <c r="AG131" t="s">
        <v>277</v>
      </c>
      <c r="AH131" t="s">
        <v>278</v>
      </c>
      <c r="AJ131" t="s">
        <v>279</v>
      </c>
      <c r="AK131" t="s">
        <v>694</v>
      </c>
      <c r="AM131" t="s">
        <v>297</v>
      </c>
      <c r="AN131" t="s">
        <v>298</v>
      </c>
      <c r="AO131" t="s">
        <v>283</v>
      </c>
      <c r="AP131">
        <v>552</v>
      </c>
      <c r="AQ131" t="s">
        <v>284</v>
      </c>
      <c r="AS131" t="s">
        <v>285</v>
      </c>
      <c r="AU131" t="s">
        <v>286</v>
      </c>
      <c r="BE131" t="s">
        <v>592</v>
      </c>
      <c r="BO131" t="s">
        <v>300</v>
      </c>
      <c r="BP131" t="s">
        <v>301</v>
      </c>
      <c r="BQ131" t="s">
        <v>302</v>
      </c>
      <c r="BT131" t="s">
        <v>291</v>
      </c>
      <c r="BU131" s="1">
        <v>44707</v>
      </c>
      <c r="BW131" t="s">
        <v>695</v>
      </c>
      <c r="BX131" t="s">
        <v>293</v>
      </c>
      <c r="BY131">
        <v>25</v>
      </c>
      <c r="BZ131" t="s">
        <v>284</v>
      </c>
      <c r="CB131" t="s">
        <v>304</v>
      </c>
      <c r="CC131" t="s">
        <v>169</v>
      </c>
    </row>
    <row r="132" spans="1:81" x14ac:dyDescent="0.35">
      <c r="A132" t="s">
        <v>160</v>
      </c>
      <c r="B132" t="s">
        <v>161</v>
      </c>
      <c r="C132" t="s">
        <v>696</v>
      </c>
      <c r="D132" t="s">
        <v>269</v>
      </c>
      <c r="E132" t="s">
        <v>270</v>
      </c>
      <c r="F132" t="s">
        <v>271</v>
      </c>
      <c r="G132" s="1">
        <v>44745</v>
      </c>
      <c r="H132" s="2">
        <v>0.47152777777777777</v>
      </c>
      <c r="I132" t="s">
        <v>272</v>
      </c>
      <c r="U132" t="s">
        <v>273</v>
      </c>
      <c r="V132" t="s">
        <v>274</v>
      </c>
      <c r="W132" t="s">
        <v>275</v>
      </c>
      <c r="X132" t="s">
        <v>180</v>
      </c>
      <c r="Y132" t="s">
        <v>13</v>
      </c>
      <c r="AD132">
        <v>45.483319000000002</v>
      </c>
      <c r="AE132">
        <v>-108.961457</v>
      </c>
      <c r="AF132" t="s">
        <v>276</v>
      </c>
      <c r="AG132" t="s">
        <v>277</v>
      </c>
      <c r="AH132" t="s">
        <v>278</v>
      </c>
      <c r="AJ132" t="s">
        <v>279</v>
      </c>
      <c r="AK132" t="s">
        <v>697</v>
      </c>
      <c r="AN132" t="s">
        <v>312</v>
      </c>
      <c r="AP132">
        <v>41.4</v>
      </c>
      <c r="AQ132" t="s">
        <v>116</v>
      </c>
      <c r="AS132" t="s">
        <v>285</v>
      </c>
      <c r="AU132" t="s">
        <v>286</v>
      </c>
      <c r="BE132" t="s">
        <v>370</v>
      </c>
      <c r="BO132" t="s">
        <v>314</v>
      </c>
      <c r="BP132" t="s">
        <v>301</v>
      </c>
      <c r="BQ132" t="s">
        <v>315</v>
      </c>
      <c r="BS132" t="s">
        <v>316</v>
      </c>
      <c r="BT132" t="s">
        <v>291</v>
      </c>
      <c r="BU132" s="1">
        <v>44750</v>
      </c>
      <c r="BW132" t="s">
        <v>698</v>
      </c>
      <c r="BX132" t="s">
        <v>293</v>
      </c>
      <c r="BY132">
        <v>0.2</v>
      </c>
      <c r="BZ132" t="s">
        <v>116</v>
      </c>
      <c r="CB132" t="s">
        <v>342</v>
      </c>
      <c r="CC132" t="s">
        <v>169</v>
      </c>
    </row>
    <row r="133" spans="1:81" x14ac:dyDescent="0.35">
      <c r="A133" t="s">
        <v>160</v>
      </c>
      <c r="B133" t="s">
        <v>161</v>
      </c>
      <c r="C133" t="s">
        <v>671</v>
      </c>
      <c r="D133" t="s">
        <v>269</v>
      </c>
      <c r="E133" t="s">
        <v>270</v>
      </c>
      <c r="F133" t="s">
        <v>271</v>
      </c>
      <c r="G133" s="1">
        <v>44745</v>
      </c>
      <c r="H133" s="2">
        <v>0.4548611111111111</v>
      </c>
      <c r="I133" t="s">
        <v>272</v>
      </c>
      <c r="U133" t="s">
        <v>273</v>
      </c>
      <c r="V133" t="s">
        <v>274</v>
      </c>
      <c r="W133" t="s">
        <v>275</v>
      </c>
      <c r="X133" t="s">
        <v>186</v>
      </c>
      <c r="Y133" t="s">
        <v>12</v>
      </c>
      <c r="AD133">
        <v>45.468200000000003</v>
      </c>
      <c r="AE133">
        <v>-109.0895</v>
      </c>
      <c r="AF133" t="s">
        <v>276</v>
      </c>
      <c r="AG133" t="s">
        <v>277</v>
      </c>
      <c r="AH133" t="s">
        <v>278</v>
      </c>
      <c r="AJ133" t="s">
        <v>279</v>
      </c>
      <c r="AK133" t="s">
        <v>699</v>
      </c>
      <c r="AM133" t="s">
        <v>297</v>
      </c>
      <c r="AN133" t="s">
        <v>298</v>
      </c>
      <c r="AO133" t="s">
        <v>283</v>
      </c>
      <c r="AP133">
        <v>246</v>
      </c>
      <c r="AQ133" t="s">
        <v>284</v>
      </c>
      <c r="AS133" t="s">
        <v>285</v>
      </c>
      <c r="AU133" t="s">
        <v>286</v>
      </c>
      <c r="BE133" t="s">
        <v>370</v>
      </c>
      <c r="BO133" t="s">
        <v>300</v>
      </c>
      <c r="BP133" t="s">
        <v>301</v>
      </c>
      <c r="BQ133" t="s">
        <v>302</v>
      </c>
      <c r="BT133" t="s">
        <v>291</v>
      </c>
      <c r="BU133" s="1">
        <v>44784</v>
      </c>
      <c r="BW133" t="s">
        <v>700</v>
      </c>
      <c r="BX133" t="s">
        <v>293</v>
      </c>
      <c r="BY133">
        <v>25</v>
      </c>
      <c r="BZ133" t="s">
        <v>284</v>
      </c>
      <c r="CB133" t="s">
        <v>329</v>
      </c>
      <c r="CC133" t="s">
        <v>169</v>
      </c>
    </row>
    <row r="134" spans="1:81" x14ac:dyDescent="0.35">
      <c r="A134" t="s">
        <v>160</v>
      </c>
      <c r="B134" t="s">
        <v>161</v>
      </c>
      <c r="C134" t="s">
        <v>463</v>
      </c>
      <c r="D134" t="s">
        <v>269</v>
      </c>
      <c r="E134" t="s">
        <v>270</v>
      </c>
      <c r="F134" t="s">
        <v>271</v>
      </c>
      <c r="G134" s="1">
        <v>44801</v>
      </c>
      <c r="H134" s="2">
        <v>0.45833333333333331</v>
      </c>
      <c r="I134" t="s">
        <v>272</v>
      </c>
      <c r="U134" t="s">
        <v>273</v>
      </c>
      <c r="V134" t="s">
        <v>274</v>
      </c>
      <c r="W134" t="s">
        <v>275</v>
      </c>
      <c r="X134" t="s">
        <v>186</v>
      </c>
      <c r="Y134" t="s">
        <v>12</v>
      </c>
      <c r="AD134">
        <v>45.468200000000003</v>
      </c>
      <c r="AE134">
        <v>-109.0895</v>
      </c>
      <c r="AF134" t="s">
        <v>276</v>
      </c>
      <c r="AG134" t="s">
        <v>277</v>
      </c>
      <c r="AH134" t="s">
        <v>278</v>
      </c>
      <c r="AJ134" t="s">
        <v>279</v>
      </c>
      <c r="AK134" t="s">
        <v>701</v>
      </c>
      <c r="AM134" t="s">
        <v>281</v>
      </c>
      <c r="AN134" t="s">
        <v>282</v>
      </c>
      <c r="AO134" t="s">
        <v>283</v>
      </c>
      <c r="AP134">
        <v>40.4</v>
      </c>
      <c r="AQ134" t="s">
        <v>284</v>
      </c>
      <c r="AS134" t="s">
        <v>285</v>
      </c>
      <c r="AU134" t="s">
        <v>286</v>
      </c>
      <c r="BE134" t="s">
        <v>465</v>
      </c>
      <c r="BO134">
        <v>365.1</v>
      </c>
      <c r="BP134" t="s">
        <v>288</v>
      </c>
      <c r="BQ134" t="s">
        <v>289</v>
      </c>
      <c r="BS134" t="s">
        <v>290</v>
      </c>
      <c r="BT134" t="s">
        <v>291</v>
      </c>
      <c r="BU134" s="1">
        <v>44819</v>
      </c>
      <c r="BW134" t="s">
        <v>702</v>
      </c>
      <c r="BX134" t="s">
        <v>293</v>
      </c>
      <c r="BY134">
        <v>1.5</v>
      </c>
      <c r="BZ134" t="s">
        <v>284</v>
      </c>
      <c r="CB134" t="s">
        <v>410</v>
      </c>
      <c r="CC134" t="s">
        <v>169</v>
      </c>
    </row>
    <row r="135" spans="1:81" x14ac:dyDescent="0.35">
      <c r="A135" t="s">
        <v>160</v>
      </c>
      <c r="B135" t="s">
        <v>161</v>
      </c>
      <c r="C135" t="s">
        <v>396</v>
      </c>
      <c r="D135" t="s">
        <v>269</v>
      </c>
      <c r="E135" t="s">
        <v>270</v>
      </c>
      <c r="F135" t="s">
        <v>271</v>
      </c>
      <c r="G135" s="1">
        <v>44683</v>
      </c>
      <c r="H135" s="2">
        <v>0.43055555555555558</v>
      </c>
      <c r="I135" t="s">
        <v>272</v>
      </c>
      <c r="U135" t="s">
        <v>273</v>
      </c>
      <c r="V135" t="s">
        <v>274</v>
      </c>
      <c r="W135" t="s">
        <v>275</v>
      </c>
      <c r="X135" t="s">
        <v>172</v>
      </c>
      <c r="Y135" t="s">
        <v>8</v>
      </c>
      <c r="AD135">
        <v>45.277200000000001</v>
      </c>
      <c r="AE135">
        <v>-109.20959999999999</v>
      </c>
      <c r="AF135" t="s">
        <v>276</v>
      </c>
      <c r="AG135" t="s">
        <v>277</v>
      </c>
      <c r="AH135" t="s">
        <v>278</v>
      </c>
      <c r="AJ135" t="s">
        <v>279</v>
      </c>
      <c r="AK135" t="s">
        <v>703</v>
      </c>
      <c r="AM135" t="s">
        <v>281</v>
      </c>
      <c r="AN135" t="s">
        <v>282</v>
      </c>
      <c r="AO135" t="s">
        <v>283</v>
      </c>
      <c r="AP135">
        <v>22.3</v>
      </c>
      <c r="AQ135" t="s">
        <v>284</v>
      </c>
      <c r="AS135" t="s">
        <v>285</v>
      </c>
      <c r="AU135" t="s">
        <v>286</v>
      </c>
      <c r="BE135" t="s">
        <v>398</v>
      </c>
      <c r="BO135">
        <v>365.1</v>
      </c>
      <c r="BP135" t="s">
        <v>288</v>
      </c>
      <c r="BQ135" t="s">
        <v>289</v>
      </c>
      <c r="BS135" t="s">
        <v>290</v>
      </c>
      <c r="BT135" t="s">
        <v>291</v>
      </c>
      <c r="BU135" s="1">
        <v>44707</v>
      </c>
      <c r="BW135" t="s">
        <v>704</v>
      </c>
      <c r="BX135" t="s">
        <v>293</v>
      </c>
      <c r="BY135">
        <v>1.5</v>
      </c>
      <c r="BZ135" t="s">
        <v>284</v>
      </c>
      <c r="CB135" t="s">
        <v>357</v>
      </c>
      <c r="CC135" t="s">
        <v>169</v>
      </c>
    </row>
    <row r="136" spans="1:81" x14ac:dyDescent="0.35">
      <c r="A136" t="s">
        <v>160</v>
      </c>
      <c r="B136" t="s">
        <v>161</v>
      </c>
      <c r="C136" t="s">
        <v>678</v>
      </c>
      <c r="D136" t="s">
        <v>269</v>
      </c>
      <c r="E136" t="s">
        <v>270</v>
      </c>
      <c r="F136" t="s">
        <v>271</v>
      </c>
      <c r="G136" s="1">
        <v>44711</v>
      </c>
      <c r="H136" s="2">
        <v>0.39583333333333331</v>
      </c>
      <c r="I136" t="s">
        <v>272</v>
      </c>
      <c r="U136" t="s">
        <v>273</v>
      </c>
      <c r="V136" t="s">
        <v>274</v>
      </c>
      <c r="W136" t="s">
        <v>275</v>
      </c>
      <c r="X136" t="s">
        <v>188</v>
      </c>
      <c r="Y136" t="s">
        <v>7</v>
      </c>
      <c r="AD136">
        <v>45.157600000000002</v>
      </c>
      <c r="AE136">
        <v>-109.2688</v>
      </c>
      <c r="AF136" t="s">
        <v>276</v>
      </c>
      <c r="AG136" t="s">
        <v>277</v>
      </c>
      <c r="AH136" t="s">
        <v>278</v>
      </c>
      <c r="AJ136" t="s">
        <v>279</v>
      </c>
      <c r="AK136" t="s">
        <v>705</v>
      </c>
      <c r="AM136" t="s">
        <v>297</v>
      </c>
      <c r="AN136" t="s">
        <v>332</v>
      </c>
      <c r="AO136" t="s">
        <v>333</v>
      </c>
      <c r="AP136">
        <v>122</v>
      </c>
      <c r="AQ136" t="s">
        <v>284</v>
      </c>
      <c r="AS136" t="s">
        <v>285</v>
      </c>
      <c r="AU136" t="s">
        <v>286</v>
      </c>
      <c r="BE136" t="s">
        <v>680</v>
      </c>
      <c r="BO136">
        <v>353.2</v>
      </c>
      <c r="BP136" t="s">
        <v>288</v>
      </c>
      <c r="BQ136" t="s">
        <v>335</v>
      </c>
      <c r="BS136" t="s">
        <v>336</v>
      </c>
      <c r="BT136" t="s">
        <v>291</v>
      </c>
      <c r="BU136" s="1">
        <v>44748</v>
      </c>
      <c r="BW136" t="s">
        <v>706</v>
      </c>
      <c r="BX136" t="s">
        <v>293</v>
      </c>
      <c r="BY136">
        <v>1.5</v>
      </c>
      <c r="BZ136" t="s">
        <v>284</v>
      </c>
      <c r="CB136" t="s">
        <v>294</v>
      </c>
      <c r="CC136" t="s">
        <v>169</v>
      </c>
    </row>
    <row r="137" spans="1:81" x14ac:dyDescent="0.35">
      <c r="A137" t="s">
        <v>160</v>
      </c>
      <c r="B137" t="s">
        <v>161</v>
      </c>
      <c r="C137" t="s">
        <v>619</v>
      </c>
      <c r="D137" t="s">
        <v>320</v>
      </c>
      <c r="E137" t="s">
        <v>270</v>
      </c>
      <c r="F137" t="s">
        <v>271</v>
      </c>
      <c r="G137" s="1">
        <v>44683</v>
      </c>
      <c r="H137" s="2">
        <v>0.36805555555555558</v>
      </c>
      <c r="I137" t="s">
        <v>272</v>
      </c>
      <c r="U137" t="s">
        <v>273</v>
      </c>
      <c r="V137" t="s">
        <v>274</v>
      </c>
      <c r="W137" t="s">
        <v>275</v>
      </c>
      <c r="X137" t="s">
        <v>174</v>
      </c>
      <c r="Y137" t="s">
        <v>5</v>
      </c>
      <c r="AD137">
        <v>45.085512000000001</v>
      </c>
      <c r="AE137">
        <v>-109.329581</v>
      </c>
      <c r="AF137" t="s">
        <v>276</v>
      </c>
      <c r="AG137" t="s">
        <v>277</v>
      </c>
      <c r="AH137" t="s">
        <v>278</v>
      </c>
      <c r="AJ137" t="s">
        <v>279</v>
      </c>
      <c r="AK137" t="s">
        <v>707</v>
      </c>
      <c r="AM137" t="s">
        <v>297</v>
      </c>
      <c r="AN137" t="s">
        <v>298</v>
      </c>
      <c r="AO137" t="s">
        <v>283</v>
      </c>
      <c r="AP137">
        <v>232</v>
      </c>
      <c r="AQ137" t="s">
        <v>284</v>
      </c>
      <c r="AS137" t="s">
        <v>285</v>
      </c>
      <c r="AU137" t="s">
        <v>286</v>
      </c>
      <c r="BE137" t="s">
        <v>382</v>
      </c>
      <c r="BO137" t="s">
        <v>300</v>
      </c>
      <c r="BP137" t="s">
        <v>301</v>
      </c>
      <c r="BQ137" t="s">
        <v>302</v>
      </c>
      <c r="BT137" t="s">
        <v>291</v>
      </c>
      <c r="BU137" s="1">
        <v>44707</v>
      </c>
      <c r="BW137" t="s">
        <v>708</v>
      </c>
      <c r="BX137" t="s">
        <v>293</v>
      </c>
      <c r="BY137">
        <v>25</v>
      </c>
      <c r="BZ137" t="s">
        <v>284</v>
      </c>
      <c r="CB137" t="s">
        <v>318</v>
      </c>
      <c r="CC137" t="s">
        <v>169</v>
      </c>
    </row>
    <row r="138" spans="1:81" x14ac:dyDescent="0.35">
      <c r="A138" t="s">
        <v>160</v>
      </c>
      <c r="B138" t="s">
        <v>161</v>
      </c>
      <c r="C138" t="s">
        <v>441</v>
      </c>
      <c r="D138" t="s">
        <v>269</v>
      </c>
      <c r="E138" t="s">
        <v>270</v>
      </c>
      <c r="F138" t="s">
        <v>271</v>
      </c>
      <c r="G138" s="1">
        <v>44745</v>
      </c>
      <c r="H138" s="2">
        <v>0.40694444444444444</v>
      </c>
      <c r="I138" t="s">
        <v>272</v>
      </c>
      <c r="U138" t="s">
        <v>273</v>
      </c>
      <c r="V138" t="s">
        <v>274</v>
      </c>
      <c r="W138" t="s">
        <v>275</v>
      </c>
      <c r="X138" t="s">
        <v>182</v>
      </c>
      <c r="Y138" t="s">
        <v>10</v>
      </c>
      <c r="AD138">
        <v>45.384601000000004</v>
      </c>
      <c r="AE138">
        <v>-109.14138199999999</v>
      </c>
      <c r="AF138" t="s">
        <v>276</v>
      </c>
      <c r="AG138" t="s">
        <v>277</v>
      </c>
      <c r="AH138" t="s">
        <v>278</v>
      </c>
      <c r="AJ138" t="s">
        <v>279</v>
      </c>
      <c r="AK138" t="s">
        <v>709</v>
      </c>
      <c r="AN138" t="s">
        <v>312</v>
      </c>
      <c r="AP138">
        <v>28.9</v>
      </c>
      <c r="AQ138" t="s">
        <v>116</v>
      </c>
      <c r="AS138" t="s">
        <v>285</v>
      </c>
      <c r="AU138" t="s">
        <v>286</v>
      </c>
      <c r="BE138" t="s">
        <v>370</v>
      </c>
      <c r="BO138" t="s">
        <v>314</v>
      </c>
      <c r="BP138" t="s">
        <v>301</v>
      </c>
      <c r="BQ138" t="s">
        <v>315</v>
      </c>
      <c r="BS138" t="s">
        <v>316</v>
      </c>
      <c r="BT138" t="s">
        <v>291</v>
      </c>
      <c r="BU138" s="1">
        <v>44750</v>
      </c>
      <c r="BW138" t="s">
        <v>710</v>
      </c>
      <c r="BX138" t="s">
        <v>293</v>
      </c>
      <c r="BY138">
        <v>0.2</v>
      </c>
      <c r="BZ138" t="s">
        <v>116</v>
      </c>
      <c r="CB138" t="s">
        <v>309</v>
      </c>
      <c r="CC138" t="s">
        <v>169</v>
      </c>
    </row>
    <row r="139" spans="1:81" x14ac:dyDescent="0.35">
      <c r="A139" t="s">
        <v>160</v>
      </c>
      <c r="B139" t="s">
        <v>161</v>
      </c>
      <c r="C139" t="s">
        <v>579</v>
      </c>
      <c r="D139" t="s">
        <v>373</v>
      </c>
      <c r="E139" t="s">
        <v>270</v>
      </c>
      <c r="F139" t="s">
        <v>271</v>
      </c>
      <c r="G139" s="1">
        <v>44683</v>
      </c>
      <c r="H139" s="2">
        <v>0.36805555555555558</v>
      </c>
      <c r="I139" t="s">
        <v>272</v>
      </c>
      <c r="U139" t="s">
        <v>273</v>
      </c>
      <c r="V139" t="s">
        <v>274</v>
      </c>
      <c r="W139" t="s">
        <v>275</v>
      </c>
      <c r="X139" t="s">
        <v>174</v>
      </c>
      <c r="Y139" t="s">
        <v>5</v>
      </c>
      <c r="AD139">
        <v>45.085512000000001</v>
      </c>
      <c r="AE139">
        <v>-109.329581</v>
      </c>
      <c r="AF139" t="s">
        <v>276</v>
      </c>
      <c r="AG139" t="s">
        <v>277</v>
      </c>
      <c r="AH139" t="s">
        <v>278</v>
      </c>
      <c r="AJ139" t="s">
        <v>279</v>
      </c>
      <c r="AK139" t="s">
        <v>711</v>
      </c>
      <c r="AL139" t="s">
        <v>375</v>
      </c>
      <c r="AM139" t="s">
        <v>281</v>
      </c>
      <c r="AN139" t="s">
        <v>282</v>
      </c>
      <c r="AO139" t="s">
        <v>283</v>
      </c>
      <c r="AS139" t="s">
        <v>285</v>
      </c>
      <c r="AU139" t="s">
        <v>286</v>
      </c>
      <c r="BE139" t="s">
        <v>382</v>
      </c>
      <c r="BO139">
        <v>365.1</v>
      </c>
      <c r="BP139" t="s">
        <v>288</v>
      </c>
      <c r="BQ139" t="s">
        <v>289</v>
      </c>
      <c r="BS139" t="s">
        <v>290</v>
      </c>
      <c r="BT139" t="s">
        <v>291</v>
      </c>
      <c r="BU139" s="1">
        <v>44707</v>
      </c>
      <c r="BW139" t="s">
        <v>712</v>
      </c>
      <c r="BX139" t="s">
        <v>293</v>
      </c>
      <c r="BY139">
        <v>1.5</v>
      </c>
      <c r="BZ139" t="s">
        <v>284</v>
      </c>
      <c r="CB139" t="s">
        <v>318</v>
      </c>
      <c r="CC139" t="s">
        <v>169</v>
      </c>
    </row>
    <row r="140" spans="1:81" x14ac:dyDescent="0.35">
      <c r="A140" t="s">
        <v>160</v>
      </c>
      <c r="B140" t="s">
        <v>161</v>
      </c>
      <c r="C140" t="s">
        <v>295</v>
      </c>
      <c r="D140" t="s">
        <v>269</v>
      </c>
      <c r="E140" t="s">
        <v>270</v>
      </c>
      <c r="F140" t="s">
        <v>271</v>
      </c>
      <c r="G140" s="1">
        <v>44801</v>
      </c>
      <c r="H140" s="2">
        <v>0.44097222222222221</v>
      </c>
      <c r="I140" t="s">
        <v>272</v>
      </c>
      <c r="U140" t="s">
        <v>273</v>
      </c>
      <c r="V140" t="s">
        <v>274</v>
      </c>
      <c r="W140" t="s">
        <v>275</v>
      </c>
      <c r="X140" t="s">
        <v>162</v>
      </c>
      <c r="Y140" t="s">
        <v>9</v>
      </c>
      <c r="AD140">
        <v>45.373699999999999</v>
      </c>
      <c r="AE140">
        <v>-109.14619999999999</v>
      </c>
      <c r="AF140" t="s">
        <v>276</v>
      </c>
      <c r="AG140" t="s">
        <v>277</v>
      </c>
      <c r="AH140" t="s">
        <v>278</v>
      </c>
      <c r="AJ140" t="s">
        <v>279</v>
      </c>
      <c r="AK140" t="s">
        <v>713</v>
      </c>
      <c r="AM140" t="s">
        <v>281</v>
      </c>
      <c r="AN140" t="s">
        <v>282</v>
      </c>
      <c r="AO140" t="s">
        <v>283</v>
      </c>
      <c r="AP140">
        <v>45.9</v>
      </c>
      <c r="AQ140" t="s">
        <v>284</v>
      </c>
      <c r="AS140" t="s">
        <v>285</v>
      </c>
      <c r="AU140" t="s">
        <v>286</v>
      </c>
      <c r="BE140" t="s">
        <v>299</v>
      </c>
      <c r="BO140">
        <v>365.1</v>
      </c>
      <c r="BP140" t="s">
        <v>288</v>
      </c>
      <c r="BQ140" t="s">
        <v>289</v>
      </c>
      <c r="BS140" t="s">
        <v>290</v>
      </c>
      <c r="BT140" t="s">
        <v>291</v>
      </c>
      <c r="BU140" s="1">
        <v>44819</v>
      </c>
      <c r="BW140" t="s">
        <v>714</v>
      </c>
      <c r="BX140" t="s">
        <v>293</v>
      </c>
      <c r="BY140">
        <v>1.5</v>
      </c>
      <c r="BZ140" t="s">
        <v>284</v>
      </c>
      <c r="CB140" t="s">
        <v>304</v>
      </c>
      <c r="CC140" t="s">
        <v>169</v>
      </c>
    </row>
    <row r="141" spans="1:81" x14ac:dyDescent="0.35">
      <c r="A141" t="s">
        <v>160</v>
      </c>
      <c r="B141" t="s">
        <v>161</v>
      </c>
      <c r="C141" t="s">
        <v>678</v>
      </c>
      <c r="D141" t="s">
        <v>269</v>
      </c>
      <c r="E141" t="s">
        <v>270</v>
      </c>
      <c r="F141" t="s">
        <v>271</v>
      </c>
      <c r="G141" s="1">
        <v>44711</v>
      </c>
      <c r="H141" s="2">
        <v>0.39583333333333331</v>
      </c>
      <c r="I141" t="s">
        <v>272</v>
      </c>
      <c r="U141" t="s">
        <v>273</v>
      </c>
      <c r="V141" t="s">
        <v>274</v>
      </c>
      <c r="W141" t="s">
        <v>275</v>
      </c>
      <c r="X141" t="s">
        <v>188</v>
      </c>
      <c r="Y141" t="s">
        <v>7</v>
      </c>
      <c r="AD141">
        <v>45.157600000000002</v>
      </c>
      <c r="AE141">
        <v>-109.2688</v>
      </c>
      <c r="AF141" t="s">
        <v>276</v>
      </c>
      <c r="AG141" t="s">
        <v>277</v>
      </c>
      <c r="AH141" t="s">
        <v>278</v>
      </c>
      <c r="AJ141" t="s">
        <v>279</v>
      </c>
      <c r="AK141" t="s">
        <v>715</v>
      </c>
      <c r="AM141" t="s">
        <v>297</v>
      </c>
      <c r="AN141" t="s">
        <v>298</v>
      </c>
      <c r="AO141" t="s">
        <v>283</v>
      </c>
      <c r="AP141">
        <v>259</v>
      </c>
      <c r="AQ141" t="s">
        <v>284</v>
      </c>
      <c r="AS141" t="s">
        <v>285</v>
      </c>
      <c r="AU141" t="s">
        <v>286</v>
      </c>
      <c r="BE141" t="s">
        <v>680</v>
      </c>
      <c r="BO141" t="s">
        <v>300</v>
      </c>
      <c r="BP141" t="s">
        <v>301</v>
      </c>
      <c r="BQ141" t="s">
        <v>302</v>
      </c>
      <c r="BT141" t="s">
        <v>291</v>
      </c>
      <c r="BU141" s="1">
        <v>44747</v>
      </c>
      <c r="BW141" t="s">
        <v>716</v>
      </c>
      <c r="BX141" t="s">
        <v>293</v>
      </c>
      <c r="BY141">
        <v>25</v>
      </c>
      <c r="BZ141" t="s">
        <v>284</v>
      </c>
      <c r="CB141" t="s">
        <v>294</v>
      </c>
      <c r="CC141" t="s">
        <v>169</v>
      </c>
    </row>
    <row r="142" spans="1:81" x14ac:dyDescent="0.35">
      <c r="A142" t="s">
        <v>160</v>
      </c>
      <c r="B142" t="s">
        <v>161</v>
      </c>
      <c r="C142" t="s">
        <v>380</v>
      </c>
      <c r="D142" t="s">
        <v>269</v>
      </c>
      <c r="E142" t="s">
        <v>270</v>
      </c>
      <c r="F142" t="s">
        <v>271</v>
      </c>
      <c r="G142" s="1">
        <v>44683</v>
      </c>
      <c r="H142" s="2">
        <v>0.36805555555555558</v>
      </c>
      <c r="I142" t="s">
        <v>272</v>
      </c>
      <c r="U142" t="s">
        <v>273</v>
      </c>
      <c r="V142" t="s">
        <v>274</v>
      </c>
      <c r="W142" t="s">
        <v>275</v>
      </c>
      <c r="X142" t="s">
        <v>174</v>
      </c>
      <c r="Y142" t="s">
        <v>5</v>
      </c>
      <c r="AD142">
        <v>45.085512000000001</v>
      </c>
      <c r="AE142">
        <v>-109.329581</v>
      </c>
      <c r="AF142" t="s">
        <v>276</v>
      </c>
      <c r="AG142" t="s">
        <v>277</v>
      </c>
      <c r="AH142" t="s">
        <v>278</v>
      </c>
      <c r="AJ142" t="s">
        <v>279</v>
      </c>
      <c r="AK142" t="s">
        <v>717</v>
      </c>
      <c r="AM142" t="s">
        <v>297</v>
      </c>
      <c r="AN142" t="s">
        <v>298</v>
      </c>
      <c r="AO142" t="s">
        <v>283</v>
      </c>
      <c r="AP142">
        <v>239</v>
      </c>
      <c r="AQ142" t="s">
        <v>284</v>
      </c>
      <c r="AS142" t="s">
        <v>285</v>
      </c>
      <c r="AU142" t="s">
        <v>286</v>
      </c>
      <c r="BE142" t="s">
        <v>382</v>
      </c>
      <c r="BO142" t="s">
        <v>300</v>
      </c>
      <c r="BP142" t="s">
        <v>301</v>
      </c>
      <c r="BQ142" t="s">
        <v>302</v>
      </c>
      <c r="BT142" t="s">
        <v>291</v>
      </c>
      <c r="BU142" s="1">
        <v>44707</v>
      </c>
      <c r="BW142" t="s">
        <v>718</v>
      </c>
      <c r="BX142" t="s">
        <v>293</v>
      </c>
      <c r="BY142">
        <v>25</v>
      </c>
      <c r="BZ142" t="s">
        <v>284</v>
      </c>
      <c r="CB142" t="s">
        <v>318</v>
      </c>
      <c r="CC142" t="s">
        <v>169</v>
      </c>
    </row>
    <row r="143" spans="1:81" x14ac:dyDescent="0.35">
      <c r="A143" t="s">
        <v>160</v>
      </c>
      <c r="B143" t="s">
        <v>161</v>
      </c>
      <c r="C143" t="s">
        <v>427</v>
      </c>
      <c r="D143" t="s">
        <v>269</v>
      </c>
      <c r="E143" t="s">
        <v>270</v>
      </c>
      <c r="F143" t="s">
        <v>271</v>
      </c>
      <c r="G143" s="1">
        <v>44801</v>
      </c>
      <c r="H143" s="2">
        <v>0.48958333333333331</v>
      </c>
      <c r="I143" t="s">
        <v>272</v>
      </c>
      <c r="U143" t="s">
        <v>273</v>
      </c>
      <c r="V143" t="s">
        <v>274</v>
      </c>
      <c r="W143" t="s">
        <v>275</v>
      </c>
      <c r="X143" t="s">
        <v>180</v>
      </c>
      <c r="Y143" t="s">
        <v>13</v>
      </c>
      <c r="AD143">
        <v>45.483319000000002</v>
      </c>
      <c r="AE143">
        <v>-108.961457</v>
      </c>
      <c r="AF143" t="s">
        <v>276</v>
      </c>
      <c r="AG143" t="s">
        <v>277</v>
      </c>
      <c r="AH143" t="s">
        <v>278</v>
      </c>
      <c r="AJ143" t="s">
        <v>279</v>
      </c>
      <c r="AK143" t="s">
        <v>719</v>
      </c>
      <c r="AM143" t="s">
        <v>297</v>
      </c>
      <c r="AN143" t="s">
        <v>332</v>
      </c>
      <c r="AO143" t="s">
        <v>333</v>
      </c>
      <c r="AP143">
        <v>11.5</v>
      </c>
      <c r="AQ143" t="s">
        <v>284</v>
      </c>
      <c r="AS143" t="s">
        <v>285</v>
      </c>
      <c r="AU143" t="s">
        <v>286</v>
      </c>
      <c r="BE143" t="s">
        <v>429</v>
      </c>
      <c r="BO143">
        <v>353.2</v>
      </c>
      <c r="BP143" t="s">
        <v>288</v>
      </c>
      <c r="BQ143" t="s">
        <v>335</v>
      </c>
      <c r="BS143" t="s">
        <v>336</v>
      </c>
      <c r="BT143" t="s">
        <v>291</v>
      </c>
      <c r="BU143" s="1">
        <v>44838</v>
      </c>
      <c r="BW143" t="s">
        <v>720</v>
      </c>
      <c r="BX143" t="s">
        <v>293</v>
      </c>
      <c r="BY143">
        <v>1.5</v>
      </c>
      <c r="BZ143" t="s">
        <v>284</v>
      </c>
      <c r="CB143" t="s">
        <v>342</v>
      </c>
      <c r="CC143" t="s">
        <v>169</v>
      </c>
    </row>
    <row r="144" spans="1:81" x14ac:dyDescent="0.35">
      <c r="A144" t="s">
        <v>160</v>
      </c>
      <c r="B144" t="s">
        <v>161</v>
      </c>
      <c r="C144" t="s">
        <v>454</v>
      </c>
      <c r="D144" t="s">
        <v>269</v>
      </c>
      <c r="E144" t="s">
        <v>270</v>
      </c>
      <c r="F144" t="s">
        <v>271</v>
      </c>
      <c r="G144" s="1">
        <v>44829</v>
      </c>
      <c r="H144" s="2">
        <v>0.3611111111111111</v>
      </c>
      <c r="I144" t="s">
        <v>272</v>
      </c>
      <c r="U144" t="s">
        <v>273</v>
      </c>
      <c r="V144" t="s">
        <v>274</v>
      </c>
      <c r="W144" t="s">
        <v>275</v>
      </c>
      <c r="X144" t="s">
        <v>188</v>
      </c>
      <c r="Y144" t="s">
        <v>7</v>
      </c>
      <c r="AD144">
        <v>45.157600000000002</v>
      </c>
      <c r="AE144">
        <v>-109.2688</v>
      </c>
      <c r="AF144" t="s">
        <v>276</v>
      </c>
      <c r="AG144" t="s">
        <v>277</v>
      </c>
      <c r="AH144" t="s">
        <v>278</v>
      </c>
      <c r="AJ144" t="s">
        <v>279</v>
      </c>
      <c r="AK144" t="s">
        <v>721</v>
      </c>
      <c r="AM144" t="s">
        <v>281</v>
      </c>
      <c r="AN144" t="s">
        <v>282</v>
      </c>
      <c r="AO144" t="s">
        <v>283</v>
      </c>
      <c r="AP144">
        <v>5.9</v>
      </c>
      <c r="AQ144" t="s">
        <v>284</v>
      </c>
      <c r="AS144" t="s">
        <v>285</v>
      </c>
      <c r="AU144" t="s">
        <v>286</v>
      </c>
      <c r="BE144" t="s">
        <v>456</v>
      </c>
      <c r="BO144">
        <v>365.1</v>
      </c>
      <c r="BP144" t="s">
        <v>288</v>
      </c>
      <c r="BQ144" t="s">
        <v>289</v>
      </c>
      <c r="BS144" t="s">
        <v>290</v>
      </c>
      <c r="BT144" t="s">
        <v>291</v>
      </c>
      <c r="BU144" s="1">
        <v>44867</v>
      </c>
      <c r="BW144" t="s">
        <v>722</v>
      </c>
      <c r="BX144" t="s">
        <v>293</v>
      </c>
      <c r="BY144">
        <v>1.5</v>
      </c>
      <c r="BZ144" t="s">
        <v>284</v>
      </c>
      <c r="CB144" t="s">
        <v>294</v>
      </c>
      <c r="CC144" t="s">
        <v>169</v>
      </c>
    </row>
    <row r="145" spans="1:81" x14ac:dyDescent="0.35">
      <c r="A145" t="s">
        <v>160</v>
      </c>
      <c r="B145" t="s">
        <v>161</v>
      </c>
      <c r="C145" t="s">
        <v>427</v>
      </c>
      <c r="D145" t="s">
        <v>269</v>
      </c>
      <c r="E145" t="s">
        <v>270</v>
      </c>
      <c r="F145" t="s">
        <v>271</v>
      </c>
      <c r="G145" s="1">
        <v>44801</v>
      </c>
      <c r="H145" s="2">
        <v>0.48958333333333331</v>
      </c>
      <c r="I145" t="s">
        <v>272</v>
      </c>
      <c r="U145" t="s">
        <v>273</v>
      </c>
      <c r="V145" t="s">
        <v>274</v>
      </c>
      <c r="W145" t="s">
        <v>275</v>
      </c>
      <c r="X145" t="s">
        <v>180</v>
      </c>
      <c r="Y145" t="s">
        <v>13</v>
      </c>
      <c r="AD145">
        <v>45.483319000000002</v>
      </c>
      <c r="AE145">
        <v>-108.961457</v>
      </c>
      <c r="AF145" t="s">
        <v>276</v>
      </c>
      <c r="AG145" t="s">
        <v>277</v>
      </c>
      <c r="AH145" t="s">
        <v>278</v>
      </c>
      <c r="AJ145" t="s">
        <v>279</v>
      </c>
      <c r="AK145" t="s">
        <v>723</v>
      </c>
      <c r="AN145" t="s">
        <v>312</v>
      </c>
      <c r="AP145">
        <v>9.6999999999999993</v>
      </c>
      <c r="AQ145" t="s">
        <v>116</v>
      </c>
      <c r="AS145" t="s">
        <v>285</v>
      </c>
      <c r="AU145" t="s">
        <v>286</v>
      </c>
      <c r="BE145" t="s">
        <v>429</v>
      </c>
      <c r="BO145" t="s">
        <v>314</v>
      </c>
      <c r="BP145" t="s">
        <v>301</v>
      </c>
      <c r="BQ145" t="s">
        <v>315</v>
      </c>
      <c r="BS145" t="s">
        <v>316</v>
      </c>
      <c r="BT145" t="s">
        <v>291</v>
      </c>
      <c r="BU145" s="1">
        <v>44806</v>
      </c>
      <c r="BW145" t="s">
        <v>724</v>
      </c>
      <c r="BX145" t="s">
        <v>293</v>
      </c>
      <c r="BY145">
        <v>0.2</v>
      </c>
      <c r="BZ145" t="s">
        <v>116</v>
      </c>
      <c r="CB145" t="s">
        <v>342</v>
      </c>
      <c r="CC145" t="s">
        <v>169</v>
      </c>
    </row>
    <row r="146" spans="1:81" x14ac:dyDescent="0.35">
      <c r="A146" t="s">
        <v>160</v>
      </c>
      <c r="B146" t="s">
        <v>161</v>
      </c>
      <c r="C146" t="s">
        <v>557</v>
      </c>
      <c r="D146" t="s">
        <v>269</v>
      </c>
      <c r="E146" t="s">
        <v>270</v>
      </c>
      <c r="F146" t="s">
        <v>271</v>
      </c>
      <c r="G146" s="1">
        <v>44858</v>
      </c>
      <c r="H146" s="2">
        <v>0.3611111111111111</v>
      </c>
      <c r="I146" t="s">
        <v>272</v>
      </c>
      <c r="U146" t="s">
        <v>273</v>
      </c>
      <c r="V146" t="s">
        <v>274</v>
      </c>
      <c r="W146" t="s">
        <v>275</v>
      </c>
      <c r="X146" t="s">
        <v>188</v>
      </c>
      <c r="Y146" t="s">
        <v>7</v>
      </c>
      <c r="AD146">
        <v>45.157600000000002</v>
      </c>
      <c r="AE146">
        <v>-109.2688</v>
      </c>
      <c r="AF146" t="s">
        <v>276</v>
      </c>
      <c r="AG146" t="s">
        <v>277</v>
      </c>
      <c r="AH146" t="s">
        <v>278</v>
      </c>
      <c r="AJ146" t="s">
        <v>279</v>
      </c>
      <c r="AK146" t="s">
        <v>725</v>
      </c>
      <c r="AM146" t="s">
        <v>281</v>
      </c>
      <c r="AN146" t="s">
        <v>282</v>
      </c>
      <c r="AO146" t="s">
        <v>283</v>
      </c>
      <c r="AP146">
        <v>1.6</v>
      </c>
      <c r="AQ146" t="s">
        <v>284</v>
      </c>
      <c r="AS146" t="s">
        <v>285</v>
      </c>
      <c r="AU146" t="s">
        <v>286</v>
      </c>
      <c r="BE146" t="s">
        <v>559</v>
      </c>
      <c r="BO146">
        <v>365.1</v>
      </c>
      <c r="BP146" t="s">
        <v>288</v>
      </c>
      <c r="BQ146" t="s">
        <v>289</v>
      </c>
      <c r="BS146" t="s">
        <v>290</v>
      </c>
      <c r="BT146" t="s">
        <v>291</v>
      </c>
      <c r="BU146" s="1">
        <v>44868</v>
      </c>
      <c r="BW146" t="s">
        <v>726</v>
      </c>
      <c r="BX146" t="s">
        <v>293</v>
      </c>
      <c r="BY146">
        <v>1.5</v>
      </c>
      <c r="BZ146" t="s">
        <v>284</v>
      </c>
      <c r="CB146" t="s">
        <v>294</v>
      </c>
      <c r="CC146" t="s">
        <v>169</v>
      </c>
    </row>
    <row r="147" spans="1:81" x14ac:dyDescent="0.35">
      <c r="A147" t="s">
        <v>160</v>
      </c>
      <c r="B147" t="s">
        <v>161</v>
      </c>
      <c r="C147" t="s">
        <v>305</v>
      </c>
      <c r="D147" t="s">
        <v>269</v>
      </c>
      <c r="E147" t="s">
        <v>270</v>
      </c>
      <c r="F147" t="s">
        <v>271</v>
      </c>
      <c r="G147" s="1">
        <v>44781</v>
      </c>
      <c r="H147" s="2">
        <v>0.40625</v>
      </c>
      <c r="I147" t="s">
        <v>272</v>
      </c>
      <c r="U147" t="s">
        <v>273</v>
      </c>
      <c r="V147" t="s">
        <v>274</v>
      </c>
      <c r="W147" t="s">
        <v>275</v>
      </c>
      <c r="X147" t="s">
        <v>182</v>
      </c>
      <c r="Y147" t="s">
        <v>10</v>
      </c>
      <c r="AD147">
        <v>45.384601000000004</v>
      </c>
      <c r="AE147">
        <v>-109.14138199999999</v>
      </c>
      <c r="AF147" t="s">
        <v>276</v>
      </c>
      <c r="AG147" t="s">
        <v>277</v>
      </c>
      <c r="AH147" t="s">
        <v>278</v>
      </c>
      <c r="AJ147" t="s">
        <v>279</v>
      </c>
      <c r="AK147" t="s">
        <v>727</v>
      </c>
      <c r="AM147" t="s">
        <v>297</v>
      </c>
      <c r="AN147" t="s">
        <v>332</v>
      </c>
      <c r="AO147" t="s">
        <v>333</v>
      </c>
      <c r="AP147">
        <v>102</v>
      </c>
      <c r="AQ147" t="s">
        <v>284</v>
      </c>
      <c r="AS147" t="s">
        <v>285</v>
      </c>
      <c r="AU147" t="s">
        <v>286</v>
      </c>
      <c r="BE147" t="s">
        <v>307</v>
      </c>
      <c r="BO147">
        <v>353.2</v>
      </c>
      <c r="BP147" t="s">
        <v>288</v>
      </c>
      <c r="BQ147" t="s">
        <v>335</v>
      </c>
      <c r="BS147" t="s">
        <v>336</v>
      </c>
      <c r="BT147" t="s">
        <v>291</v>
      </c>
      <c r="BU147" s="1">
        <v>44797</v>
      </c>
      <c r="BW147" t="s">
        <v>728</v>
      </c>
      <c r="BX147" t="s">
        <v>293</v>
      </c>
      <c r="BY147">
        <v>1.5</v>
      </c>
      <c r="BZ147" t="s">
        <v>284</v>
      </c>
      <c r="CB147" t="s">
        <v>309</v>
      </c>
      <c r="CC147" t="s">
        <v>169</v>
      </c>
    </row>
    <row r="148" spans="1:81" x14ac:dyDescent="0.35">
      <c r="A148" t="s">
        <v>160</v>
      </c>
      <c r="B148" t="s">
        <v>161</v>
      </c>
      <c r="C148" t="s">
        <v>648</v>
      </c>
      <c r="D148" t="s">
        <v>269</v>
      </c>
      <c r="E148" t="s">
        <v>270</v>
      </c>
      <c r="F148" t="s">
        <v>271</v>
      </c>
      <c r="G148" s="1">
        <v>44711</v>
      </c>
      <c r="H148" s="2">
        <v>0.47569444444444442</v>
      </c>
      <c r="I148" t="s">
        <v>272</v>
      </c>
      <c r="U148" t="s">
        <v>273</v>
      </c>
      <c r="V148" t="s">
        <v>274</v>
      </c>
      <c r="W148" t="s">
        <v>275</v>
      </c>
      <c r="X148" t="s">
        <v>186</v>
      </c>
      <c r="Y148" t="s">
        <v>12</v>
      </c>
      <c r="AD148">
        <v>45.468200000000003</v>
      </c>
      <c r="AE148">
        <v>-109.0895</v>
      </c>
      <c r="AF148" t="s">
        <v>276</v>
      </c>
      <c r="AG148" t="s">
        <v>277</v>
      </c>
      <c r="AH148" t="s">
        <v>278</v>
      </c>
      <c r="AJ148" t="s">
        <v>279</v>
      </c>
      <c r="AK148" t="s">
        <v>729</v>
      </c>
      <c r="AM148" t="s">
        <v>297</v>
      </c>
      <c r="AN148" t="s">
        <v>332</v>
      </c>
      <c r="AO148" t="s">
        <v>607</v>
      </c>
      <c r="AP148">
        <v>29.8</v>
      </c>
      <c r="AQ148" t="s">
        <v>284</v>
      </c>
      <c r="AS148" t="s">
        <v>285</v>
      </c>
      <c r="AU148" t="s">
        <v>286</v>
      </c>
      <c r="BE148" t="s">
        <v>650</v>
      </c>
      <c r="BO148">
        <v>353.2</v>
      </c>
      <c r="BP148" t="s">
        <v>288</v>
      </c>
      <c r="BQ148" t="s">
        <v>335</v>
      </c>
      <c r="BS148" t="s">
        <v>336</v>
      </c>
      <c r="BT148" t="s">
        <v>291</v>
      </c>
      <c r="BU148" s="1">
        <v>44748</v>
      </c>
      <c r="BW148" t="s">
        <v>730</v>
      </c>
      <c r="BX148" t="s">
        <v>293</v>
      </c>
      <c r="BY148">
        <v>1.5</v>
      </c>
      <c r="BZ148" t="s">
        <v>284</v>
      </c>
      <c r="CB148" t="s">
        <v>329</v>
      </c>
      <c r="CC148" t="s">
        <v>169</v>
      </c>
    </row>
    <row r="149" spans="1:81" x14ac:dyDescent="0.35">
      <c r="A149" t="s">
        <v>160</v>
      </c>
      <c r="B149" t="s">
        <v>161</v>
      </c>
      <c r="C149" t="s">
        <v>476</v>
      </c>
      <c r="D149" t="s">
        <v>269</v>
      </c>
      <c r="E149" t="s">
        <v>270</v>
      </c>
      <c r="F149" t="s">
        <v>271</v>
      </c>
      <c r="G149" s="1">
        <v>44711</v>
      </c>
      <c r="H149" s="2">
        <v>0.4861111111111111</v>
      </c>
      <c r="I149" t="s">
        <v>272</v>
      </c>
      <c r="U149" t="s">
        <v>273</v>
      </c>
      <c r="V149" t="s">
        <v>274</v>
      </c>
      <c r="W149" t="s">
        <v>275</v>
      </c>
      <c r="X149" t="s">
        <v>170</v>
      </c>
      <c r="Y149" t="s">
        <v>11</v>
      </c>
      <c r="AD149">
        <v>45.457799999999999</v>
      </c>
      <c r="AE149">
        <v>-109.0801</v>
      </c>
      <c r="AF149" t="s">
        <v>276</v>
      </c>
      <c r="AG149" t="s">
        <v>277</v>
      </c>
      <c r="AH149" t="s">
        <v>278</v>
      </c>
      <c r="AJ149" t="s">
        <v>279</v>
      </c>
      <c r="AK149" t="s">
        <v>731</v>
      </c>
      <c r="AM149" t="s">
        <v>281</v>
      </c>
      <c r="AN149" t="s">
        <v>282</v>
      </c>
      <c r="AO149" t="s">
        <v>283</v>
      </c>
      <c r="AP149">
        <v>251</v>
      </c>
      <c r="AQ149" t="s">
        <v>284</v>
      </c>
      <c r="AS149" t="s">
        <v>285</v>
      </c>
      <c r="AU149" t="s">
        <v>286</v>
      </c>
      <c r="BE149" t="s">
        <v>478</v>
      </c>
      <c r="BO149">
        <v>365.1</v>
      </c>
      <c r="BP149" t="s">
        <v>288</v>
      </c>
      <c r="BQ149" t="s">
        <v>289</v>
      </c>
      <c r="BS149" t="s">
        <v>290</v>
      </c>
      <c r="BT149" t="s">
        <v>291</v>
      </c>
      <c r="BU149" s="1">
        <v>44747</v>
      </c>
      <c r="BW149" t="s">
        <v>732</v>
      </c>
      <c r="BX149" t="s">
        <v>293</v>
      </c>
      <c r="BY149">
        <v>1.5</v>
      </c>
      <c r="BZ149" t="s">
        <v>284</v>
      </c>
      <c r="CB149" t="s">
        <v>357</v>
      </c>
      <c r="CC149" t="s">
        <v>169</v>
      </c>
    </row>
    <row r="150" spans="1:81" x14ac:dyDescent="0.35">
      <c r="A150" t="s">
        <v>160</v>
      </c>
      <c r="B150" t="s">
        <v>161</v>
      </c>
      <c r="C150" t="s">
        <v>510</v>
      </c>
      <c r="D150" t="s">
        <v>269</v>
      </c>
      <c r="E150" t="s">
        <v>270</v>
      </c>
      <c r="F150" t="s">
        <v>271</v>
      </c>
      <c r="G150" s="1">
        <v>44829</v>
      </c>
      <c r="H150" s="2">
        <v>0.40972222222222221</v>
      </c>
      <c r="I150" t="s">
        <v>272</v>
      </c>
      <c r="U150" t="s">
        <v>273</v>
      </c>
      <c r="V150" t="s">
        <v>274</v>
      </c>
      <c r="W150" t="s">
        <v>275</v>
      </c>
      <c r="X150" t="s">
        <v>182</v>
      </c>
      <c r="Y150" t="s">
        <v>10</v>
      </c>
      <c r="AD150">
        <v>45.384601000000004</v>
      </c>
      <c r="AE150">
        <v>-109.14138199999999</v>
      </c>
      <c r="AF150" t="s">
        <v>276</v>
      </c>
      <c r="AG150" t="s">
        <v>277</v>
      </c>
      <c r="AH150" t="s">
        <v>278</v>
      </c>
      <c r="AJ150" t="s">
        <v>279</v>
      </c>
      <c r="AK150" t="s">
        <v>733</v>
      </c>
      <c r="AM150" t="s">
        <v>297</v>
      </c>
      <c r="AN150" t="s">
        <v>298</v>
      </c>
      <c r="AO150" t="s">
        <v>283</v>
      </c>
      <c r="AP150">
        <v>304</v>
      </c>
      <c r="AQ150" t="s">
        <v>284</v>
      </c>
      <c r="AS150" t="s">
        <v>285</v>
      </c>
      <c r="AU150" t="s">
        <v>286</v>
      </c>
      <c r="BE150" t="s">
        <v>512</v>
      </c>
      <c r="BO150" t="s">
        <v>300</v>
      </c>
      <c r="BP150" t="s">
        <v>301</v>
      </c>
      <c r="BQ150" t="s">
        <v>302</v>
      </c>
      <c r="BT150" t="s">
        <v>291</v>
      </c>
      <c r="BU150" s="1">
        <v>44867</v>
      </c>
      <c r="BW150" t="s">
        <v>734</v>
      </c>
      <c r="BX150" t="s">
        <v>293</v>
      </c>
      <c r="BY150">
        <v>25</v>
      </c>
      <c r="BZ150" t="s">
        <v>284</v>
      </c>
      <c r="CB150" t="s">
        <v>309</v>
      </c>
      <c r="CC150" t="s">
        <v>169</v>
      </c>
    </row>
    <row r="151" spans="1:81" x14ac:dyDescent="0.35">
      <c r="A151" t="s">
        <v>160</v>
      </c>
      <c r="B151" t="s">
        <v>161</v>
      </c>
      <c r="C151" t="s">
        <v>504</v>
      </c>
      <c r="D151" t="s">
        <v>269</v>
      </c>
      <c r="E151" t="s">
        <v>270</v>
      </c>
      <c r="F151" t="s">
        <v>271</v>
      </c>
      <c r="G151" s="1">
        <v>44781</v>
      </c>
      <c r="H151" s="2">
        <v>0.44791666666666669</v>
      </c>
      <c r="I151" t="s">
        <v>272</v>
      </c>
      <c r="U151" t="s">
        <v>273</v>
      </c>
      <c r="V151" t="s">
        <v>274</v>
      </c>
      <c r="W151" t="s">
        <v>275</v>
      </c>
      <c r="X151" t="s">
        <v>170</v>
      </c>
      <c r="Y151" t="s">
        <v>11</v>
      </c>
      <c r="AD151">
        <v>45.457799999999999</v>
      </c>
      <c r="AE151">
        <v>-109.0801</v>
      </c>
      <c r="AF151" t="s">
        <v>276</v>
      </c>
      <c r="AG151" t="s">
        <v>277</v>
      </c>
      <c r="AH151" t="s">
        <v>278</v>
      </c>
      <c r="AJ151" t="s">
        <v>279</v>
      </c>
      <c r="AK151" t="s">
        <v>735</v>
      </c>
      <c r="AM151" t="s">
        <v>281</v>
      </c>
      <c r="AN151" t="s">
        <v>282</v>
      </c>
      <c r="AO151" t="s">
        <v>283</v>
      </c>
      <c r="AP151">
        <v>15.5</v>
      </c>
      <c r="AQ151" t="s">
        <v>284</v>
      </c>
      <c r="AS151" t="s">
        <v>285</v>
      </c>
      <c r="AU151" t="s">
        <v>286</v>
      </c>
      <c r="BE151" t="s">
        <v>506</v>
      </c>
      <c r="BO151">
        <v>365.1</v>
      </c>
      <c r="BP151" t="s">
        <v>288</v>
      </c>
      <c r="BQ151" t="s">
        <v>289</v>
      </c>
      <c r="BS151" t="s">
        <v>290</v>
      </c>
      <c r="BT151" t="s">
        <v>291</v>
      </c>
      <c r="BU151" s="1">
        <v>44819</v>
      </c>
      <c r="BW151" t="s">
        <v>736</v>
      </c>
      <c r="BX151" t="s">
        <v>293</v>
      </c>
      <c r="BY151">
        <v>1.5</v>
      </c>
      <c r="BZ151" t="s">
        <v>284</v>
      </c>
      <c r="CB151" t="s">
        <v>357</v>
      </c>
      <c r="CC151" t="s">
        <v>169</v>
      </c>
    </row>
    <row r="152" spans="1:81" x14ac:dyDescent="0.35">
      <c r="A152" t="s">
        <v>160</v>
      </c>
      <c r="B152" t="s">
        <v>161</v>
      </c>
      <c r="C152" t="s">
        <v>372</v>
      </c>
      <c r="D152" t="s">
        <v>373</v>
      </c>
      <c r="E152" t="s">
        <v>270</v>
      </c>
      <c r="F152" t="s">
        <v>271</v>
      </c>
      <c r="G152" s="1">
        <v>44801</v>
      </c>
      <c r="H152" s="2">
        <v>0.38541666666666669</v>
      </c>
      <c r="I152" t="s">
        <v>272</v>
      </c>
      <c r="U152" t="s">
        <v>273</v>
      </c>
      <c r="V152" t="s">
        <v>274</v>
      </c>
      <c r="W152" t="s">
        <v>275</v>
      </c>
      <c r="X152" t="s">
        <v>172</v>
      </c>
      <c r="Y152" t="s">
        <v>8</v>
      </c>
      <c r="AD152">
        <v>45.277200000000001</v>
      </c>
      <c r="AE152">
        <v>-109.20959999999999</v>
      </c>
      <c r="AF152" t="s">
        <v>276</v>
      </c>
      <c r="AG152" t="s">
        <v>277</v>
      </c>
      <c r="AH152" t="s">
        <v>278</v>
      </c>
      <c r="AJ152" t="s">
        <v>279</v>
      </c>
      <c r="AK152" t="s">
        <v>737</v>
      </c>
      <c r="AL152" t="s">
        <v>375</v>
      </c>
      <c r="AM152" t="s">
        <v>281</v>
      </c>
      <c r="AN152" t="s">
        <v>282</v>
      </c>
      <c r="AO152" t="s">
        <v>283</v>
      </c>
      <c r="AS152" t="s">
        <v>285</v>
      </c>
      <c r="AU152" t="s">
        <v>286</v>
      </c>
      <c r="BE152" t="s">
        <v>376</v>
      </c>
      <c r="BO152">
        <v>365.1</v>
      </c>
      <c r="BP152" t="s">
        <v>288</v>
      </c>
      <c r="BQ152" t="s">
        <v>289</v>
      </c>
      <c r="BS152" t="s">
        <v>290</v>
      </c>
      <c r="BT152" t="s">
        <v>291</v>
      </c>
      <c r="BU152" s="1">
        <v>44819</v>
      </c>
      <c r="BW152" t="s">
        <v>738</v>
      </c>
      <c r="BX152" t="s">
        <v>293</v>
      </c>
      <c r="BY152">
        <v>1.5</v>
      </c>
      <c r="BZ152" t="s">
        <v>284</v>
      </c>
      <c r="CB152" t="s">
        <v>324</v>
      </c>
      <c r="CC152" t="s">
        <v>169</v>
      </c>
    </row>
    <row r="153" spans="1:81" x14ac:dyDescent="0.35">
      <c r="A153" t="s">
        <v>160</v>
      </c>
      <c r="B153" t="s">
        <v>161</v>
      </c>
      <c r="C153" t="s">
        <v>441</v>
      </c>
      <c r="D153" t="s">
        <v>269</v>
      </c>
      <c r="E153" t="s">
        <v>270</v>
      </c>
      <c r="F153" t="s">
        <v>271</v>
      </c>
      <c r="G153" s="1">
        <v>44745</v>
      </c>
      <c r="H153" s="2">
        <v>0.40694444444444444</v>
      </c>
      <c r="I153" t="s">
        <v>272</v>
      </c>
      <c r="U153" t="s">
        <v>273</v>
      </c>
      <c r="V153" t="s">
        <v>274</v>
      </c>
      <c r="W153" t="s">
        <v>275</v>
      </c>
      <c r="X153" t="s">
        <v>182</v>
      </c>
      <c r="Y153" t="s">
        <v>10</v>
      </c>
      <c r="AD153">
        <v>45.384601000000004</v>
      </c>
      <c r="AE153">
        <v>-109.14138199999999</v>
      </c>
      <c r="AF153" t="s">
        <v>276</v>
      </c>
      <c r="AG153" t="s">
        <v>277</v>
      </c>
      <c r="AH153" t="s">
        <v>278</v>
      </c>
      <c r="AJ153" t="s">
        <v>279</v>
      </c>
      <c r="AK153" t="s">
        <v>739</v>
      </c>
      <c r="AM153" t="s">
        <v>297</v>
      </c>
      <c r="AN153" t="s">
        <v>298</v>
      </c>
      <c r="AO153" t="s">
        <v>283</v>
      </c>
      <c r="AP153">
        <v>243</v>
      </c>
      <c r="AQ153" t="s">
        <v>284</v>
      </c>
      <c r="AS153" t="s">
        <v>285</v>
      </c>
      <c r="AU153" t="s">
        <v>286</v>
      </c>
      <c r="BE153" t="s">
        <v>370</v>
      </c>
      <c r="BO153" t="s">
        <v>300</v>
      </c>
      <c r="BP153" t="s">
        <v>301</v>
      </c>
      <c r="BQ153" t="s">
        <v>302</v>
      </c>
      <c r="BT153" t="s">
        <v>291</v>
      </c>
      <c r="BU153" s="1">
        <v>44771</v>
      </c>
      <c r="BW153" t="s">
        <v>740</v>
      </c>
      <c r="BX153" t="s">
        <v>293</v>
      </c>
      <c r="BY153">
        <v>25</v>
      </c>
      <c r="BZ153" t="s">
        <v>284</v>
      </c>
      <c r="CB153" t="s">
        <v>309</v>
      </c>
      <c r="CC153" t="s">
        <v>169</v>
      </c>
    </row>
    <row r="154" spans="1:81" x14ac:dyDescent="0.35">
      <c r="A154" t="s">
        <v>160</v>
      </c>
      <c r="B154" t="s">
        <v>161</v>
      </c>
      <c r="C154" t="s">
        <v>365</v>
      </c>
      <c r="D154" t="s">
        <v>269</v>
      </c>
      <c r="E154" t="s">
        <v>270</v>
      </c>
      <c r="F154" t="s">
        <v>271</v>
      </c>
      <c r="G154" s="1">
        <v>44781</v>
      </c>
      <c r="H154" s="2">
        <v>0.375</v>
      </c>
      <c r="I154" t="s">
        <v>272</v>
      </c>
      <c r="U154" t="s">
        <v>273</v>
      </c>
      <c r="V154" t="s">
        <v>274</v>
      </c>
      <c r="W154" t="s">
        <v>275</v>
      </c>
      <c r="X154" t="s">
        <v>172</v>
      </c>
      <c r="Y154" t="s">
        <v>8</v>
      </c>
      <c r="AD154">
        <v>45.277200000000001</v>
      </c>
      <c r="AE154">
        <v>-109.20959999999999</v>
      </c>
      <c r="AF154" t="s">
        <v>276</v>
      </c>
      <c r="AG154" t="s">
        <v>277</v>
      </c>
      <c r="AH154" t="s">
        <v>278</v>
      </c>
      <c r="AJ154" t="s">
        <v>279</v>
      </c>
      <c r="AK154" t="s">
        <v>741</v>
      </c>
      <c r="AM154" t="s">
        <v>281</v>
      </c>
      <c r="AN154" t="s">
        <v>282</v>
      </c>
      <c r="AO154" t="s">
        <v>283</v>
      </c>
      <c r="AP154">
        <v>8.1999999999999993</v>
      </c>
      <c r="AQ154" t="s">
        <v>284</v>
      </c>
      <c r="AS154" t="s">
        <v>285</v>
      </c>
      <c r="AU154" t="s">
        <v>286</v>
      </c>
      <c r="BE154" t="s">
        <v>322</v>
      </c>
      <c r="BO154">
        <v>365.1</v>
      </c>
      <c r="BP154" t="s">
        <v>288</v>
      </c>
      <c r="BQ154" t="s">
        <v>289</v>
      </c>
      <c r="BS154" t="s">
        <v>290</v>
      </c>
      <c r="BT154" t="s">
        <v>291</v>
      </c>
      <c r="BU154" s="1">
        <v>44819</v>
      </c>
      <c r="BW154" t="s">
        <v>742</v>
      </c>
      <c r="BX154" t="s">
        <v>293</v>
      </c>
      <c r="BY154">
        <v>1.5</v>
      </c>
      <c r="BZ154" t="s">
        <v>284</v>
      </c>
      <c r="CB154" t="s">
        <v>324</v>
      </c>
      <c r="CC154" t="s">
        <v>169</v>
      </c>
    </row>
    <row r="155" spans="1:81" x14ac:dyDescent="0.35">
      <c r="A155" t="s">
        <v>160</v>
      </c>
      <c r="B155" t="s">
        <v>161</v>
      </c>
      <c r="C155" t="s">
        <v>483</v>
      </c>
      <c r="D155" t="s">
        <v>269</v>
      </c>
      <c r="E155" t="s">
        <v>270</v>
      </c>
      <c r="F155" t="s">
        <v>271</v>
      </c>
      <c r="G155" s="1">
        <v>44858</v>
      </c>
      <c r="H155" s="2">
        <v>0.43055555555555558</v>
      </c>
      <c r="I155" t="s">
        <v>272</v>
      </c>
      <c r="U155" t="s">
        <v>273</v>
      </c>
      <c r="V155" t="s">
        <v>274</v>
      </c>
      <c r="W155" t="s">
        <v>275</v>
      </c>
      <c r="X155" t="s">
        <v>186</v>
      </c>
      <c r="Y155" t="s">
        <v>12</v>
      </c>
      <c r="AD155">
        <v>45.468200000000003</v>
      </c>
      <c r="AE155">
        <v>-109.0895</v>
      </c>
      <c r="AF155" t="s">
        <v>276</v>
      </c>
      <c r="AG155" t="s">
        <v>277</v>
      </c>
      <c r="AH155" t="s">
        <v>278</v>
      </c>
      <c r="AJ155" t="s">
        <v>279</v>
      </c>
      <c r="AK155" t="s">
        <v>743</v>
      </c>
      <c r="AM155" t="s">
        <v>281</v>
      </c>
      <c r="AN155" t="s">
        <v>282</v>
      </c>
      <c r="AO155" t="s">
        <v>283</v>
      </c>
      <c r="AP155">
        <v>19</v>
      </c>
      <c r="AQ155" t="s">
        <v>284</v>
      </c>
      <c r="AS155" t="s">
        <v>285</v>
      </c>
      <c r="AU155" t="s">
        <v>286</v>
      </c>
      <c r="BE155" t="s">
        <v>485</v>
      </c>
      <c r="BO155">
        <v>365.1</v>
      </c>
      <c r="BP155" t="s">
        <v>288</v>
      </c>
      <c r="BQ155" t="s">
        <v>289</v>
      </c>
      <c r="BS155" t="s">
        <v>290</v>
      </c>
      <c r="BT155" t="s">
        <v>291</v>
      </c>
      <c r="BU155" s="1">
        <v>44868</v>
      </c>
      <c r="BW155" t="s">
        <v>744</v>
      </c>
      <c r="BX155" t="s">
        <v>293</v>
      </c>
      <c r="BY155">
        <v>1.5</v>
      </c>
      <c r="BZ155" t="s">
        <v>284</v>
      </c>
      <c r="CB155" t="s">
        <v>410</v>
      </c>
      <c r="CC155" t="s">
        <v>169</v>
      </c>
    </row>
    <row r="156" spans="1:81" x14ac:dyDescent="0.35">
      <c r="A156" t="s">
        <v>160</v>
      </c>
      <c r="B156" t="s">
        <v>161</v>
      </c>
      <c r="C156" t="s">
        <v>423</v>
      </c>
      <c r="D156" t="s">
        <v>269</v>
      </c>
      <c r="E156" t="s">
        <v>270</v>
      </c>
      <c r="F156" t="s">
        <v>271</v>
      </c>
      <c r="G156" s="1">
        <v>44801</v>
      </c>
      <c r="H156" s="2">
        <v>0.42708333333333331</v>
      </c>
      <c r="I156" t="s">
        <v>272</v>
      </c>
      <c r="U156" t="s">
        <v>273</v>
      </c>
      <c r="V156" t="s">
        <v>274</v>
      </c>
      <c r="W156" t="s">
        <v>275</v>
      </c>
      <c r="X156" t="s">
        <v>182</v>
      </c>
      <c r="Y156" t="s">
        <v>10</v>
      </c>
      <c r="AD156">
        <v>45.384601000000004</v>
      </c>
      <c r="AE156">
        <v>-109.14138199999999</v>
      </c>
      <c r="AF156" t="s">
        <v>276</v>
      </c>
      <c r="AG156" t="s">
        <v>277</v>
      </c>
      <c r="AH156" t="s">
        <v>278</v>
      </c>
      <c r="AJ156" t="s">
        <v>279</v>
      </c>
      <c r="AK156" t="s">
        <v>745</v>
      </c>
      <c r="AM156" t="s">
        <v>281</v>
      </c>
      <c r="AN156" t="s">
        <v>282</v>
      </c>
      <c r="AO156" t="s">
        <v>283</v>
      </c>
      <c r="AP156">
        <v>20.6</v>
      </c>
      <c r="AQ156" t="s">
        <v>284</v>
      </c>
      <c r="AS156" t="s">
        <v>285</v>
      </c>
      <c r="AU156" t="s">
        <v>286</v>
      </c>
      <c r="BE156" t="s">
        <v>425</v>
      </c>
      <c r="BO156">
        <v>365.1</v>
      </c>
      <c r="BP156" t="s">
        <v>288</v>
      </c>
      <c r="BQ156" t="s">
        <v>289</v>
      </c>
      <c r="BS156" t="s">
        <v>290</v>
      </c>
      <c r="BT156" t="s">
        <v>291</v>
      </c>
      <c r="BU156" s="1">
        <v>44819</v>
      </c>
      <c r="BW156" t="s">
        <v>746</v>
      </c>
      <c r="BX156" t="s">
        <v>293</v>
      </c>
      <c r="BY156">
        <v>1.5</v>
      </c>
      <c r="BZ156" t="s">
        <v>284</v>
      </c>
      <c r="CB156" t="s">
        <v>309</v>
      </c>
      <c r="CC156" t="s">
        <v>169</v>
      </c>
    </row>
    <row r="157" spans="1:81" x14ac:dyDescent="0.35">
      <c r="A157" t="s">
        <v>160</v>
      </c>
      <c r="B157" t="s">
        <v>161</v>
      </c>
      <c r="C157" t="s">
        <v>490</v>
      </c>
      <c r="D157" t="s">
        <v>269</v>
      </c>
      <c r="E157" t="s">
        <v>270</v>
      </c>
      <c r="F157" t="s">
        <v>271</v>
      </c>
      <c r="G157" s="1">
        <v>44829</v>
      </c>
      <c r="H157" s="2">
        <v>0.46180555555555558</v>
      </c>
      <c r="I157" t="s">
        <v>272</v>
      </c>
      <c r="U157" t="s">
        <v>273</v>
      </c>
      <c r="V157" t="s">
        <v>274</v>
      </c>
      <c r="W157" t="s">
        <v>275</v>
      </c>
      <c r="X157" t="s">
        <v>180</v>
      </c>
      <c r="Y157" t="s">
        <v>13</v>
      </c>
      <c r="AD157">
        <v>45.483319000000002</v>
      </c>
      <c r="AE157">
        <v>-108.961457</v>
      </c>
      <c r="AF157" t="s">
        <v>276</v>
      </c>
      <c r="AG157" t="s">
        <v>277</v>
      </c>
      <c r="AH157" t="s">
        <v>278</v>
      </c>
      <c r="AJ157" t="s">
        <v>279</v>
      </c>
      <c r="AK157" t="s">
        <v>747</v>
      </c>
      <c r="AN157" t="s">
        <v>312</v>
      </c>
      <c r="AP157">
        <v>6.7</v>
      </c>
      <c r="AQ157" t="s">
        <v>116</v>
      </c>
      <c r="AS157" t="s">
        <v>285</v>
      </c>
      <c r="AU157" t="s">
        <v>286</v>
      </c>
      <c r="BE157" t="s">
        <v>492</v>
      </c>
      <c r="BO157" t="s">
        <v>314</v>
      </c>
      <c r="BP157" t="s">
        <v>301</v>
      </c>
      <c r="BQ157" t="s">
        <v>315</v>
      </c>
      <c r="BS157" t="s">
        <v>316</v>
      </c>
      <c r="BT157" t="s">
        <v>291</v>
      </c>
      <c r="BU157" s="1">
        <v>44838</v>
      </c>
      <c r="BW157" t="s">
        <v>748</v>
      </c>
      <c r="BX157" t="s">
        <v>293</v>
      </c>
      <c r="BY157">
        <v>0.2</v>
      </c>
      <c r="BZ157" t="s">
        <v>116</v>
      </c>
      <c r="CB157" t="s">
        <v>342</v>
      </c>
      <c r="CC157" t="s">
        <v>169</v>
      </c>
    </row>
    <row r="158" spans="1:81" x14ac:dyDescent="0.35">
      <c r="A158" t="s">
        <v>160</v>
      </c>
      <c r="B158" t="s">
        <v>161</v>
      </c>
      <c r="C158" t="s">
        <v>749</v>
      </c>
      <c r="D158" t="s">
        <v>320</v>
      </c>
      <c r="E158" t="s">
        <v>270</v>
      </c>
      <c r="F158" t="s">
        <v>271</v>
      </c>
      <c r="G158" s="1">
        <v>44745</v>
      </c>
      <c r="H158" s="2">
        <v>0.37638888888888888</v>
      </c>
      <c r="I158" t="s">
        <v>272</v>
      </c>
      <c r="U158" t="s">
        <v>273</v>
      </c>
      <c r="V158" t="s">
        <v>274</v>
      </c>
      <c r="W158" t="s">
        <v>275</v>
      </c>
      <c r="X158" t="s">
        <v>172</v>
      </c>
      <c r="Y158" t="s">
        <v>8</v>
      </c>
      <c r="AD158">
        <v>45.277200000000001</v>
      </c>
      <c r="AE158">
        <v>-109.20959999999999</v>
      </c>
      <c r="AF158" t="s">
        <v>276</v>
      </c>
      <c r="AG158" t="s">
        <v>277</v>
      </c>
      <c r="AH158" t="s">
        <v>278</v>
      </c>
      <c r="AJ158" t="s">
        <v>279</v>
      </c>
      <c r="AK158" t="s">
        <v>750</v>
      </c>
      <c r="AM158" t="s">
        <v>281</v>
      </c>
      <c r="AN158" t="s">
        <v>282</v>
      </c>
      <c r="AO158" t="s">
        <v>283</v>
      </c>
      <c r="AP158">
        <v>17.600000000000001</v>
      </c>
      <c r="AQ158" t="s">
        <v>284</v>
      </c>
      <c r="AS158" t="s">
        <v>285</v>
      </c>
      <c r="AU158" t="s">
        <v>286</v>
      </c>
      <c r="BE158" t="s">
        <v>370</v>
      </c>
      <c r="BO158">
        <v>365.1</v>
      </c>
      <c r="BP158" t="s">
        <v>288</v>
      </c>
      <c r="BQ158" t="s">
        <v>289</v>
      </c>
      <c r="BS158" t="s">
        <v>290</v>
      </c>
      <c r="BT158" t="s">
        <v>291</v>
      </c>
      <c r="BU158" s="1">
        <v>44771</v>
      </c>
      <c r="BW158" t="s">
        <v>751</v>
      </c>
      <c r="BX158" t="s">
        <v>293</v>
      </c>
      <c r="BY158">
        <v>1.5</v>
      </c>
      <c r="BZ158" t="s">
        <v>284</v>
      </c>
      <c r="CB158" t="s">
        <v>324</v>
      </c>
      <c r="CC158" t="s">
        <v>169</v>
      </c>
    </row>
    <row r="159" spans="1:81" x14ac:dyDescent="0.35">
      <c r="A159" t="s">
        <v>160</v>
      </c>
      <c r="B159" t="s">
        <v>161</v>
      </c>
      <c r="C159" t="s">
        <v>415</v>
      </c>
      <c r="D159" t="s">
        <v>269</v>
      </c>
      <c r="E159" t="s">
        <v>270</v>
      </c>
      <c r="F159" t="s">
        <v>271</v>
      </c>
      <c r="G159" s="1">
        <v>44711</v>
      </c>
      <c r="H159" s="2">
        <v>0.41666666666666669</v>
      </c>
      <c r="I159" t="s">
        <v>272</v>
      </c>
      <c r="U159" t="s">
        <v>273</v>
      </c>
      <c r="V159" t="s">
        <v>274</v>
      </c>
      <c r="W159" t="s">
        <v>275</v>
      </c>
      <c r="X159" t="s">
        <v>172</v>
      </c>
      <c r="Y159" t="s">
        <v>8</v>
      </c>
      <c r="AD159">
        <v>45.277200000000001</v>
      </c>
      <c r="AE159">
        <v>-109.20959999999999</v>
      </c>
      <c r="AF159" t="s">
        <v>276</v>
      </c>
      <c r="AG159" t="s">
        <v>277</v>
      </c>
      <c r="AH159" t="s">
        <v>278</v>
      </c>
      <c r="AJ159" t="s">
        <v>279</v>
      </c>
      <c r="AK159" t="s">
        <v>752</v>
      </c>
      <c r="AM159" t="s">
        <v>297</v>
      </c>
      <c r="AN159" t="s">
        <v>298</v>
      </c>
      <c r="AO159" t="s">
        <v>283</v>
      </c>
      <c r="AP159">
        <v>526</v>
      </c>
      <c r="AQ159" t="s">
        <v>284</v>
      </c>
      <c r="AS159" t="s">
        <v>285</v>
      </c>
      <c r="AU159" t="s">
        <v>286</v>
      </c>
      <c r="BE159" t="s">
        <v>417</v>
      </c>
      <c r="BO159" t="s">
        <v>300</v>
      </c>
      <c r="BP159" t="s">
        <v>301</v>
      </c>
      <c r="BQ159" t="s">
        <v>302</v>
      </c>
      <c r="BT159" t="s">
        <v>291</v>
      </c>
      <c r="BU159" s="1">
        <v>44747</v>
      </c>
      <c r="BW159" t="s">
        <v>753</v>
      </c>
      <c r="BX159" t="s">
        <v>293</v>
      </c>
      <c r="BY159">
        <v>25</v>
      </c>
      <c r="BZ159" t="s">
        <v>284</v>
      </c>
      <c r="CB159" t="s">
        <v>324</v>
      </c>
      <c r="CC159" t="s">
        <v>169</v>
      </c>
    </row>
    <row r="160" spans="1:81" x14ac:dyDescent="0.35">
      <c r="A160" t="s">
        <v>160</v>
      </c>
      <c r="B160" t="s">
        <v>161</v>
      </c>
      <c r="C160" t="s">
        <v>310</v>
      </c>
      <c r="D160" t="s">
        <v>269</v>
      </c>
      <c r="E160" t="s">
        <v>270</v>
      </c>
      <c r="F160" t="s">
        <v>271</v>
      </c>
      <c r="G160" s="1">
        <v>44711</v>
      </c>
      <c r="H160" s="2">
        <v>0.37847222222222221</v>
      </c>
      <c r="I160" t="s">
        <v>272</v>
      </c>
      <c r="U160" t="s">
        <v>273</v>
      </c>
      <c r="V160" t="s">
        <v>274</v>
      </c>
      <c r="W160" t="s">
        <v>275</v>
      </c>
      <c r="X160" t="s">
        <v>174</v>
      </c>
      <c r="Y160" t="s">
        <v>5</v>
      </c>
      <c r="AD160">
        <v>45.085512000000001</v>
      </c>
      <c r="AE160">
        <v>-109.329581</v>
      </c>
      <c r="AF160" t="s">
        <v>276</v>
      </c>
      <c r="AG160" t="s">
        <v>277</v>
      </c>
      <c r="AH160" t="s">
        <v>278</v>
      </c>
      <c r="AJ160" t="s">
        <v>279</v>
      </c>
      <c r="AK160" t="s">
        <v>754</v>
      </c>
      <c r="AM160" t="s">
        <v>297</v>
      </c>
      <c r="AN160" t="s">
        <v>332</v>
      </c>
      <c r="AO160" t="s">
        <v>333</v>
      </c>
      <c r="AP160">
        <v>175</v>
      </c>
      <c r="AQ160" t="s">
        <v>284</v>
      </c>
      <c r="AS160" t="s">
        <v>285</v>
      </c>
      <c r="AU160" t="s">
        <v>286</v>
      </c>
      <c r="BE160" t="s">
        <v>313</v>
      </c>
      <c r="BO160">
        <v>353.2</v>
      </c>
      <c r="BP160" t="s">
        <v>288</v>
      </c>
      <c r="BQ160" t="s">
        <v>335</v>
      </c>
      <c r="BS160" t="s">
        <v>336</v>
      </c>
      <c r="BT160" t="s">
        <v>291</v>
      </c>
      <c r="BU160" s="1">
        <v>44748</v>
      </c>
      <c r="BW160" t="s">
        <v>755</v>
      </c>
      <c r="BX160" t="s">
        <v>293</v>
      </c>
      <c r="BY160">
        <v>1.5</v>
      </c>
      <c r="BZ160" t="s">
        <v>284</v>
      </c>
      <c r="CB160" t="s">
        <v>318</v>
      </c>
      <c r="CC160" t="s">
        <v>169</v>
      </c>
    </row>
    <row r="161" spans="1:81" x14ac:dyDescent="0.35">
      <c r="A161" t="s">
        <v>160</v>
      </c>
      <c r="B161" t="s">
        <v>161</v>
      </c>
      <c r="C161" t="s">
        <v>384</v>
      </c>
      <c r="D161" t="s">
        <v>269</v>
      </c>
      <c r="E161" t="s">
        <v>270</v>
      </c>
      <c r="F161" t="s">
        <v>271</v>
      </c>
      <c r="G161" s="1">
        <v>44711</v>
      </c>
      <c r="H161" s="2">
        <v>0.50694444444444442</v>
      </c>
      <c r="I161" t="s">
        <v>272</v>
      </c>
      <c r="U161" t="s">
        <v>273</v>
      </c>
      <c r="V161" t="s">
        <v>274</v>
      </c>
      <c r="W161" t="s">
        <v>275</v>
      </c>
      <c r="X161" t="s">
        <v>180</v>
      </c>
      <c r="Y161" t="s">
        <v>13</v>
      </c>
      <c r="AD161">
        <v>45.483319000000002</v>
      </c>
      <c r="AE161">
        <v>-108.961457</v>
      </c>
      <c r="AF161" t="s">
        <v>276</v>
      </c>
      <c r="AG161" t="s">
        <v>277</v>
      </c>
      <c r="AH161" t="s">
        <v>278</v>
      </c>
      <c r="AJ161" t="s">
        <v>279</v>
      </c>
      <c r="AK161" t="s">
        <v>756</v>
      </c>
      <c r="AM161" t="s">
        <v>297</v>
      </c>
      <c r="AN161" t="s">
        <v>332</v>
      </c>
      <c r="AO161" t="s">
        <v>333</v>
      </c>
      <c r="AP161">
        <v>133</v>
      </c>
      <c r="AQ161" t="s">
        <v>284</v>
      </c>
      <c r="AS161" t="s">
        <v>285</v>
      </c>
      <c r="AU161" t="s">
        <v>286</v>
      </c>
      <c r="BE161" t="s">
        <v>386</v>
      </c>
      <c r="BO161">
        <v>353.2</v>
      </c>
      <c r="BP161" t="s">
        <v>288</v>
      </c>
      <c r="BQ161" t="s">
        <v>335</v>
      </c>
      <c r="BS161" t="s">
        <v>336</v>
      </c>
      <c r="BT161" t="s">
        <v>291</v>
      </c>
      <c r="BU161" s="1">
        <v>44748</v>
      </c>
      <c r="BW161" t="s">
        <v>757</v>
      </c>
      <c r="BX161" t="s">
        <v>293</v>
      </c>
      <c r="BY161">
        <v>1.5</v>
      </c>
      <c r="BZ161" t="s">
        <v>284</v>
      </c>
      <c r="CB161" t="s">
        <v>342</v>
      </c>
      <c r="CC161" t="s">
        <v>169</v>
      </c>
    </row>
    <row r="162" spans="1:81" x14ac:dyDescent="0.35">
      <c r="A162" t="s">
        <v>160</v>
      </c>
      <c r="B162" t="s">
        <v>161</v>
      </c>
      <c r="C162" t="s">
        <v>557</v>
      </c>
      <c r="D162" t="s">
        <v>269</v>
      </c>
      <c r="E162" t="s">
        <v>270</v>
      </c>
      <c r="F162" t="s">
        <v>271</v>
      </c>
      <c r="G162" s="1">
        <v>44858</v>
      </c>
      <c r="H162" s="2">
        <v>0.3611111111111111</v>
      </c>
      <c r="I162" t="s">
        <v>272</v>
      </c>
      <c r="U162" t="s">
        <v>273</v>
      </c>
      <c r="V162" t="s">
        <v>274</v>
      </c>
      <c r="W162" t="s">
        <v>275</v>
      </c>
      <c r="X162" t="s">
        <v>188</v>
      </c>
      <c r="Y162" t="s">
        <v>7</v>
      </c>
      <c r="AD162">
        <v>45.157600000000002</v>
      </c>
      <c r="AE162">
        <v>-109.2688</v>
      </c>
      <c r="AF162" t="s">
        <v>276</v>
      </c>
      <c r="AG162" t="s">
        <v>277</v>
      </c>
      <c r="AH162" t="s">
        <v>278</v>
      </c>
      <c r="AJ162" t="s">
        <v>279</v>
      </c>
      <c r="AK162" t="s">
        <v>758</v>
      </c>
      <c r="AM162" t="s">
        <v>297</v>
      </c>
      <c r="AN162" t="s">
        <v>332</v>
      </c>
      <c r="AO162" t="s">
        <v>333</v>
      </c>
      <c r="AP162">
        <v>110</v>
      </c>
      <c r="AQ162" t="s">
        <v>284</v>
      </c>
      <c r="AS162" t="s">
        <v>285</v>
      </c>
      <c r="AU162" t="s">
        <v>286</v>
      </c>
      <c r="BE162" t="s">
        <v>559</v>
      </c>
      <c r="BO162">
        <v>353.2</v>
      </c>
      <c r="BP162" t="s">
        <v>288</v>
      </c>
      <c r="BQ162" t="s">
        <v>335</v>
      </c>
      <c r="BS162" t="s">
        <v>336</v>
      </c>
      <c r="BT162" t="s">
        <v>291</v>
      </c>
      <c r="BU162" s="1">
        <v>44865</v>
      </c>
      <c r="BW162" t="s">
        <v>759</v>
      </c>
      <c r="BX162" t="s">
        <v>293</v>
      </c>
      <c r="BY162">
        <v>1.5</v>
      </c>
      <c r="BZ162" t="s">
        <v>284</v>
      </c>
      <c r="CB162" t="s">
        <v>294</v>
      </c>
      <c r="CC162" t="s">
        <v>169</v>
      </c>
    </row>
    <row r="163" spans="1:81" x14ac:dyDescent="0.35">
      <c r="A163" t="s">
        <v>160</v>
      </c>
      <c r="B163" t="s">
        <v>161</v>
      </c>
      <c r="C163" t="s">
        <v>368</v>
      </c>
      <c r="D163" t="s">
        <v>269</v>
      </c>
      <c r="E163" t="s">
        <v>270</v>
      </c>
      <c r="F163" t="s">
        <v>271</v>
      </c>
      <c r="G163" s="1">
        <v>44745</v>
      </c>
      <c r="H163" s="2">
        <v>0.44444444444444442</v>
      </c>
      <c r="I163" t="s">
        <v>272</v>
      </c>
      <c r="U163" t="s">
        <v>273</v>
      </c>
      <c r="V163" t="s">
        <v>274</v>
      </c>
      <c r="W163" t="s">
        <v>275</v>
      </c>
      <c r="X163" t="s">
        <v>170</v>
      </c>
      <c r="Y163" t="s">
        <v>11</v>
      </c>
      <c r="AD163">
        <v>45.457799999999999</v>
      </c>
      <c r="AE163">
        <v>-109.0801</v>
      </c>
      <c r="AF163" t="s">
        <v>276</v>
      </c>
      <c r="AG163" t="s">
        <v>277</v>
      </c>
      <c r="AH163" t="s">
        <v>278</v>
      </c>
      <c r="AJ163" t="s">
        <v>279</v>
      </c>
      <c r="AK163" t="s">
        <v>760</v>
      </c>
      <c r="AN163" t="s">
        <v>312</v>
      </c>
      <c r="AP163">
        <v>36.700000000000003</v>
      </c>
      <c r="AQ163" t="s">
        <v>116</v>
      </c>
      <c r="AS163" t="s">
        <v>285</v>
      </c>
      <c r="AU163" t="s">
        <v>286</v>
      </c>
      <c r="BE163" t="s">
        <v>370</v>
      </c>
      <c r="BO163" t="s">
        <v>314</v>
      </c>
      <c r="BP163" t="s">
        <v>301</v>
      </c>
      <c r="BQ163" t="s">
        <v>315</v>
      </c>
      <c r="BS163" t="s">
        <v>316</v>
      </c>
      <c r="BT163" t="s">
        <v>291</v>
      </c>
      <c r="BU163" s="1">
        <v>44750</v>
      </c>
      <c r="BW163" t="s">
        <v>761</v>
      </c>
      <c r="BX163" t="s">
        <v>293</v>
      </c>
      <c r="BY163">
        <v>0.2</v>
      </c>
      <c r="BZ163" t="s">
        <v>116</v>
      </c>
      <c r="CB163" t="s">
        <v>357</v>
      </c>
      <c r="CC163" t="s">
        <v>169</v>
      </c>
    </row>
    <row r="164" spans="1:81" x14ac:dyDescent="0.35">
      <c r="A164" t="s">
        <v>160</v>
      </c>
      <c r="B164" t="s">
        <v>161</v>
      </c>
      <c r="C164" t="s">
        <v>325</v>
      </c>
      <c r="D164" t="s">
        <v>269</v>
      </c>
      <c r="E164" t="s">
        <v>270</v>
      </c>
      <c r="F164" t="s">
        <v>271</v>
      </c>
      <c r="G164" s="1">
        <v>44683</v>
      </c>
      <c r="H164" s="2">
        <v>0.50694444444444442</v>
      </c>
      <c r="I164" t="s">
        <v>272</v>
      </c>
      <c r="U164" t="s">
        <v>273</v>
      </c>
      <c r="V164" t="s">
        <v>274</v>
      </c>
      <c r="W164" t="s">
        <v>275</v>
      </c>
      <c r="X164" t="s">
        <v>186</v>
      </c>
      <c r="Y164" t="s">
        <v>12</v>
      </c>
      <c r="AD164">
        <v>45.468200000000003</v>
      </c>
      <c r="AE164">
        <v>-109.0895</v>
      </c>
      <c r="AF164" t="s">
        <v>276</v>
      </c>
      <c r="AG164" t="s">
        <v>277</v>
      </c>
      <c r="AH164" t="s">
        <v>278</v>
      </c>
      <c r="AJ164" t="s">
        <v>279</v>
      </c>
      <c r="AK164" t="s">
        <v>762</v>
      </c>
      <c r="AM164" t="s">
        <v>297</v>
      </c>
      <c r="AN164" t="s">
        <v>332</v>
      </c>
      <c r="AO164" t="s">
        <v>333</v>
      </c>
      <c r="AP164">
        <v>35.1</v>
      </c>
      <c r="AQ164" t="s">
        <v>284</v>
      </c>
      <c r="AS164" t="s">
        <v>285</v>
      </c>
      <c r="AU164" t="s">
        <v>286</v>
      </c>
      <c r="BE164" t="s">
        <v>327</v>
      </c>
      <c r="BO164">
        <v>353.2</v>
      </c>
      <c r="BP164" t="s">
        <v>288</v>
      </c>
      <c r="BQ164" t="s">
        <v>335</v>
      </c>
      <c r="BS164" t="s">
        <v>336</v>
      </c>
      <c r="BT164" t="s">
        <v>291</v>
      </c>
      <c r="BU164" s="1">
        <v>44708</v>
      </c>
      <c r="BW164" t="s">
        <v>763</v>
      </c>
      <c r="BX164" t="s">
        <v>293</v>
      </c>
      <c r="BY164">
        <v>1.5</v>
      </c>
      <c r="BZ164" t="s">
        <v>284</v>
      </c>
      <c r="CB164" t="s">
        <v>329</v>
      </c>
      <c r="CC164" t="s">
        <v>169</v>
      </c>
    </row>
    <row r="165" spans="1:81" x14ac:dyDescent="0.35">
      <c r="A165" t="s">
        <v>160</v>
      </c>
      <c r="B165" t="s">
        <v>161</v>
      </c>
      <c r="C165" t="s">
        <v>446</v>
      </c>
      <c r="D165" t="s">
        <v>269</v>
      </c>
      <c r="E165" t="s">
        <v>270</v>
      </c>
      <c r="F165" t="s">
        <v>271</v>
      </c>
      <c r="G165" s="1">
        <v>44829</v>
      </c>
      <c r="H165" s="2">
        <v>0.44791666666666669</v>
      </c>
      <c r="I165" t="s">
        <v>272</v>
      </c>
      <c r="U165" t="s">
        <v>273</v>
      </c>
      <c r="V165" t="s">
        <v>274</v>
      </c>
      <c r="W165" t="s">
        <v>275</v>
      </c>
      <c r="X165" t="s">
        <v>170</v>
      </c>
      <c r="Y165" t="s">
        <v>11</v>
      </c>
      <c r="AD165">
        <v>45.457799999999999</v>
      </c>
      <c r="AE165">
        <v>-109.0801</v>
      </c>
      <c r="AF165" t="s">
        <v>276</v>
      </c>
      <c r="AG165" t="s">
        <v>277</v>
      </c>
      <c r="AH165" t="s">
        <v>278</v>
      </c>
      <c r="AJ165" t="s">
        <v>279</v>
      </c>
      <c r="AK165" t="s">
        <v>764</v>
      </c>
      <c r="AM165" t="s">
        <v>281</v>
      </c>
      <c r="AN165" t="s">
        <v>282</v>
      </c>
      <c r="AO165" t="s">
        <v>283</v>
      </c>
      <c r="AP165">
        <v>11</v>
      </c>
      <c r="AQ165" t="s">
        <v>284</v>
      </c>
      <c r="AS165" t="s">
        <v>285</v>
      </c>
      <c r="AU165" t="s">
        <v>286</v>
      </c>
      <c r="BE165" t="s">
        <v>448</v>
      </c>
      <c r="BO165">
        <v>365.1</v>
      </c>
      <c r="BP165" t="s">
        <v>288</v>
      </c>
      <c r="BQ165" t="s">
        <v>289</v>
      </c>
      <c r="BS165" t="s">
        <v>290</v>
      </c>
      <c r="BT165" t="s">
        <v>291</v>
      </c>
      <c r="BU165" s="1">
        <v>44867</v>
      </c>
      <c r="BW165" t="s">
        <v>765</v>
      </c>
      <c r="BX165" t="s">
        <v>293</v>
      </c>
      <c r="BY165">
        <v>1.5</v>
      </c>
      <c r="BZ165" t="s">
        <v>284</v>
      </c>
      <c r="CB165" t="s">
        <v>357</v>
      </c>
      <c r="CC165" t="s">
        <v>169</v>
      </c>
    </row>
    <row r="166" spans="1:81" x14ac:dyDescent="0.35">
      <c r="A166" t="s">
        <v>160</v>
      </c>
      <c r="B166" t="s">
        <v>161</v>
      </c>
      <c r="C166" t="s">
        <v>362</v>
      </c>
      <c r="D166" t="s">
        <v>269</v>
      </c>
      <c r="E166" t="s">
        <v>270</v>
      </c>
      <c r="F166" t="s">
        <v>271</v>
      </c>
      <c r="G166" s="1">
        <v>44858</v>
      </c>
      <c r="H166" s="2">
        <v>0.44097222222222221</v>
      </c>
      <c r="I166" t="s">
        <v>272</v>
      </c>
      <c r="U166" t="s">
        <v>273</v>
      </c>
      <c r="V166" t="s">
        <v>274</v>
      </c>
      <c r="W166" t="s">
        <v>275</v>
      </c>
      <c r="X166" t="s">
        <v>170</v>
      </c>
      <c r="Y166" t="s">
        <v>11</v>
      </c>
      <c r="AD166">
        <v>45.457799999999999</v>
      </c>
      <c r="AE166">
        <v>-109.0801</v>
      </c>
      <c r="AF166" t="s">
        <v>276</v>
      </c>
      <c r="AG166" t="s">
        <v>277</v>
      </c>
      <c r="AH166" t="s">
        <v>278</v>
      </c>
      <c r="AJ166" t="s">
        <v>279</v>
      </c>
      <c r="AK166" t="s">
        <v>766</v>
      </c>
      <c r="AM166" t="s">
        <v>297</v>
      </c>
      <c r="AN166" t="s">
        <v>298</v>
      </c>
      <c r="AO166" t="s">
        <v>283</v>
      </c>
      <c r="AP166">
        <v>165</v>
      </c>
      <c r="AQ166" t="s">
        <v>284</v>
      </c>
      <c r="AS166" t="s">
        <v>285</v>
      </c>
      <c r="AU166" t="s">
        <v>286</v>
      </c>
      <c r="BE166" t="s">
        <v>355</v>
      </c>
      <c r="BO166" t="s">
        <v>300</v>
      </c>
      <c r="BP166" t="s">
        <v>301</v>
      </c>
      <c r="BQ166" t="s">
        <v>302</v>
      </c>
      <c r="BT166" t="s">
        <v>291</v>
      </c>
      <c r="BU166" s="1">
        <v>44868</v>
      </c>
      <c r="BW166" t="s">
        <v>767</v>
      </c>
      <c r="BX166" t="s">
        <v>293</v>
      </c>
      <c r="BY166">
        <v>25</v>
      </c>
      <c r="BZ166" t="s">
        <v>284</v>
      </c>
      <c r="CB166" t="s">
        <v>357</v>
      </c>
      <c r="CC166" t="s">
        <v>169</v>
      </c>
    </row>
    <row r="167" spans="1:81" x14ac:dyDescent="0.35">
      <c r="A167" t="s">
        <v>160</v>
      </c>
      <c r="B167" t="s">
        <v>161</v>
      </c>
      <c r="C167" t="s">
        <v>768</v>
      </c>
      <c r="D167" t="s">
        <v>269</v>
      </c>
      <c r="E167" t="s">
        <v>270</v>
      </c>
      <c r="F167" t="s">
        <v>271</v>
      </c>
      <c r="G167" s="1">
        <v>44781</v>
      </c>
      <c r="H167" s="2">
        <v>0.34375</v>
      </c>
      <c r="I167" t="s">
        <v>272</v>
      </c>
      <c r="U167" t="s">
        <v>273</v>
      </c>
      <c r="V167" t="s">
        <v>274</v>
      </c>
      <c r="W167" t="s">
        <v>275</v>
      </c>
      <c r="X167" t="s">
        <v>174</v>
      </c>
      <c r="Y167" t="s">
        <v>5</v>
      </c>
      <c r="AD167">
        <v>45.085512000000001</v>
      </c>
      <c r="AE167">
        <v>-109.329581</v>
      </c>
      <c r="AF167" t="s">
        <v>276</v>
      </c>
      <c r="AG167" t="s">
        <v>277</v>
      </c>
      <c r="AH167" t="s">
        <v>278</v>
      </c>
      <c r="AJ167" t="s">
        <v>279</v>
      </c>
      <c r="AK167" t="s">
        <v>769</v>
      </c>
      <c r="AM167" t="s">
        <v>297</v>
      </c>
      <c r="AN167" t="s">
        <v>298</v>
      </c>
      <c r="AO167" t="s">
        <v>283</v>
      </c>
      <c r="AP167">
        <v>171</v>
      </c>
      <c r="AQ167" t="s">
        <v>284</v>
      </c>
      <c r="AS167" t="s">
        <v>285</v>
      </c>
      <c r="AU167" t="s">
        <v>286</v>
      </c>
      <c r="BE167" t="s">
        <v>770</v>
      </c>
      <c r="BO167" t="s">
        <v>300</v>
      </c>
      <c r="BP167" t="s">
        <v>301</v>
      </c>
      <c r="BQ167" t="s">
        <v>302</v>
      </c>
      <c r="BT167" t="s">
        <v>291</v>
      </c>
      <c r="BU167" s="1">
        <v>44819</v>
      </c>
      <c r="BW167" t="s">
        <v>771</v>
      </c>
      <c r="BX167" t="s">
        <v>293</v>
      </c>
      <c r="BY167">
        <v>25</v>
      </c>
      <c r="BZ167" t="s">
        <v>284</v>
      </c>
      <c r="CB167" t="s">
        <v>318</v>
      </c>
      <c r="CC167" t="s">
        <v>169</v>
      </c>
    </row>
    <row r="168" spans="1:81" x14ac:dyDescent="0.35">
      <c r="A168" t="s">
        <v>160</v>
      </c>
      <c r="B168" t="s">
        <v>161</v>
      </c>
      <c r="C168" t="s">
        <v>472</v>
      </c>
      <c r="D168" t="s">
        <v>269</v>
      </c>
      <c r="E168" t="s">
        <v>270</v>
      </c>
      <c r="F168" t="s">
        <v>271</v>
      </c>
      <c r="G168" s="1">
        <v>44801</v>
      </c>
      <c r="H168" s="2">
        <v>0.34375</v>
      </c>
      <c r="I168" t="s">
        <v>272</v>
      </c>
      <c r="U168" t="s">
        <v>273</v>
      </c>
      <c r="V168" t="s">
        <v>274</v>
      </c>
      <c r="W168" t="s">
        <v>275</v>
      </c>
      <c r="X168" t="s">
        <v>174</v>
      </c>
      <c r="Y168" t="s">
        <v>5</v>
      </c>
      <c r="AD168">
        <v>45.085512000000001</v>
      </c>
      <c r="AE168">
        <v>-109.329581</v>
      </c>
      <c r="AF168" t="s">
        <v>276</v>
      </c>
      <c r="AG168" t="s">
        <v>277</v>
      </c>
      <c r="AH168" t="s">
        <v>278</v>
      </c>
      <c r="AJ168" t="s">
        <v>279</v>
      </c>
      <c r="AK168" t="s">
        <v>772</v>
      </c>
      <c r="AM168" t="s">
        <v>297</v>
      </c>
      <c r="AN168" t="s">
        <v>332</v>
      </c>
      <c r="AO168" t="s">
        <v>333</v>
      </c>
      <c r="AP168">
        <v>125</v>
      </c>
      <c r="AQ168" t="s">
        <v>284</v>
      </c>
      <c r="AS168" t="s">
        <v>285</v>
      </c>
      <c r="AU168" t="s">
        <v>286</v>
      </c>
      <c r="BE168" t="s">
        <v>474</v>
      </c>
      <c r="BO168">
        <v>353.2</v>
      </c>
      <c r="BP168" t="s">
        <v>288</v>
      </c>
      <c r="BQ168" t="s">
        <v>335</v>
      </c>
      <c r="BS168" t="s">
        <v>336</v>
      </c>
      <c r="BT168" t="s">
        <v>291</v>
      </c>
      <c r="BU168" s="1">
        <v>44838</v>
      </c>
      <c r="BW168" t="s">
        <v>773</v>
      </c>
      <c r="BX168" t="s">
        <v>293</v>
      </c>
      <c r="BY168">
        <v>1.5</v>
      </c>
      <c r="BZ168" t="s">
        <v>284</v>
      </c>
      <c r="CB168" t="s">
        <v>318</v>
      </c>
      <c r="CC168" t="s">
        <v>169</v>
      </c>
    </row>
    <row r="169" spans="1:81" x14ac:dyDescent="0.35">
      <c r="A169" t="s">
        <v>160</v>
      </c>
      <c r="B169" t="s">
        <v>161</v>
      </c>
      <c r="C169" t="s">
        <v>749</v>
      </c>
      <c r="D169" t="s">
        <v>320</v>
      </c>
      <c r="E169" t="s">
        <v>270</v>
      </c>
      <c r="F169" t="s">
        <v>271</v>
      </c>
      <c r="G169" s="1">
        <v>44745</v>
      </c>
      <c r="H169" s="2">
        <v>0.37638888888888888</v>
      </c>
      <c r="I169" t="s">
        <v>272</v>
      </c>
      <c r="U169" t="s">
        <v>273</v>
      </c>
      <c r="V169" t="s">
        <v>274</v>
      </c>
      <c r="W169" t="s">
        <v>275</v>
      </c>
      <c r="X169" t="s">
        <v>172</v>
      </c>
      <c r="Y169" t="s">
        <v>8</v>
      </c>
      <c r="AD169">
        <v>45.277200000000001</v>
      </c>
      <c r="AE169">
        <v>-109.20959999999999</v>
      </c>
      <c r="AF169" t="s">
        <v>276</v>
      </c>
      <c r="AG169" t="s">
        <v>277</v>
      </c>
      <c r="AH169" t="s">
        <v>278</v>
      </c>
      <c r="AJ169" t="s">
        <v>279</v>
      </c>
      <c r="AK169" t="s">
        <v>774</v>
      </c>
      <c r="AN169" t="s">
        <v>312</v>
      </c>
      <c r="AP169">
        <v>24</v>
      </c>
      <c r="AQ169" t="s">
        <v>116</v>
      </c>
      <c r="AS169" t="s">
        <v>285</v>
      </c>
      <c r="AU169" t="s">
        <v>286</v>
      </c>
      <c r="BE169" t="s">
        <v>370</v>
      </c>
      <c r="BO169" t="s">
        <v>314</v>
      </c>
      <c r="BP169" t="s">
        <v>301</v>
      </c>
      <c r="BQ169" t="s">
        <v>315</v>
      </c>
      <c r="BS169" t="s">
        <v>316</v>
      </c>
      <c r="BT169" t="s">
        <v>291</v>
      </c>
      <c r="BU169" s="1">
        <v>44750</v>
      </c>
      <c r="BW169" t="s">
        <v>775</v>
      </c>
      <c r="BX169" t="s">
        <v>293</v>
      </c>
      <c r="BY169">
        <v>0.2</v>
      </c>
      <c r="BZ169" t="s">
        <v>116</v>
      </c>
      <c r="CB169" t="s">
        <v>324</v>
      </c>
      <c r="CC169" t="s">
        <v>169</v>
      </c>
    </row>
    <row r="170" spans="1:81" x14ac:dyDescent="0.35">
      <c r="A170" t="s">
        <v>160</v>
      </c>
      <c r="B170" t="s">
        <v>161</v>
      </c>
      <c r="C170" t="s">
        <v>423</v>
      </c>
      <c r="D170" t="s">
        <v>269</v>
      </c>
      <c r="E170" t="s">
        <v>270</v>
      </c>
      <c r="F170" t="s">
        <v>271</v>
      </c>
      <c r="G170" s="1">
        <v>44801</v>
      </c>
      <c r="H170" s="2">
        <v>0.42708333333333331</v>
      </c>
      <c r="I170" t="s">
        <v>272</v>
      </c>
      <c r="U170" t="s">
        <v>273</v>
      </c>
      <c r="V170" t="s">
        <v>274</v>
      </c>
      <c r="W170" t="s">
        <v>275</v>
      </c>
      <c r="X170" t="s">
        <v>182</v>
      </c>
      <c r="Y170" t="s">
        <v>10</v>
      </c>
      <c r="AD170">
        <v>45.384601000000004</v>
      </c>
      <c r="AE170">
        <v>-109.14138199999999</v>
      </c>
      <c r="AF170" t="s">
        <v>276</v>
      </c>
      <c r="AG170" t="s">
        <v>277</v>
      </c>
      <c r="AH170" t="s">
        <v>278</v>
      </c>
      <c r="AJ170" t="s">
        <v>279</v>
      </c>
      <c r="AK170" t="s">
        <v>776</v>
      </c>
      <c r="AM170" t="s">
        <v>297</v>
      </c>
      <c r="AN170" t="s">
        <v>298</v>
      </c>
      <c r="AO170" t="s">
        <v>283</v>
      </c>
      <c r="AP170">
        <v>333</v>
      </c>
      <c r="AQ170" t="s">
        <v>284</v>
      </c>
      <c r="AS170" t="s">
        <v>285</v>
      </c>
      <c r="AU170" t="s">
        <v>286</v>
      </c>
      <c r="BE170" t="s">
        <v>425</v>
      </c>
      <c r="BO170" t="s">
        <v>300</v>
      </c>
      <c r="BP170" t="s">
        <v>301</v>
      </c>
      <c r="BQ170" t="s">
        <v>302</v>
      </c>
      <c r="BT170" t="s">
        <v>291</v>
      </c>
      <c r="BU170" s="1">
        <v>44819</v>
      </c>
      <c r="BW170" t="s">
        <v>777</v>
      </c>
      <c r="BX170" t="s">
        <v>293</v>
      </c>
      <c r="BY170">
        <v>25</v>
      </c>
      <c r="BZ170" t="s">
        <v>284</v>
      </c>
      <c r="CB170" t="s">
        <v>309</v>
      </c>
      <c r="CC170" t="s">
        <v>169</v>
      </c>
    </row>
    <row r="171" spans="1:81" x14ac:dyDescent="0.35">
      <c r="A171" t="s">
        <v>160</v>
      </c>
      <c r="B171" t="s">
        <v>161</v>
      </c>
      <c r="C171" t="s">
        <v>648</v>
      </c>
      <c r="D171" t="s">
        <v>269</v>
      </c>
      <c r="E171" t="s">
        <v>270</v>
      </c>
      <c r="F171" t="s">
        <v>271</v>
      </c>
      <c r="G171" s="1">
        <v>44711</v>
      </c>
      <c r="H171" s="2">
        <v>0.47569444444444442</v>
      </c>
      <c r="I171" t="s">
        <v>272</v>
      </c>
      <c r="U171" t="s">
        <v>273</v>
      </c>
      <c r="V171" t="s">
        <v>274</v>
      </c>
      <c r="W171" t="s">
        <v>275</v>
      </c>
      <c r="X171" t="s">
        <v>186</v>
      </c>
      <c r="Y171" t="s">
        <v>12</v>
      </c>
      <c r="AD171">
        <v>45.468200000000003</v>
      </c>
      <c r="AE171">
        <v>-109.0895</v>
      </c>
      <c r="AF171" t="s">
        <v>276</v>
      </c>
      <c r="AG171" t="s">
        <v>277</v>
      </c>
      <c r="AH171" t="s">
        <v>278</v>
      </c>
      <c r="AJ171" t="s">
        <v>279</v>
      </c>
      <c r="AK171" t="s">
        <v>778</v>
      </c>
      <c r="AM171" t="s">
        <v>281</v>
      </c>
      <c r="AN171" t="s">
        <v>282</v>
      </c>
      <c r="AO171" t="s">
        <v>283</v>
      </c>
      <c r="AP171">
        <v>166</v>
      </c>
      <c r="AQ171" t="s">
        <v>284</v>
      </c>
      <c r="AS171" t="s">
        <v>285</v>
      </c>
      <c r="AU171" t="s">
        <v>286</v>
      </c>
      <c r="BE171" t="s">
        <v>650</v>
      </c>
      <c r="BO171">
        <v>365.1</v>
      </c>
      <c r="BP171" t="s">
        <v>288</v>
      </c>
      <c r="BQ171" t="s">
        <v>289</v>
      </c>
      <c r="BS171" t="s">
        <v>290</v>
      </c>
      <c r="BT171" t="s">
        <v>291</v>
      </c>
      <c r="BU171" s="1">
        <v>44747</v>
      </c>
      <c r="BW171" t="s">
        <v>779</v>
      </c>
      <c r="BX171" t="s">
        <v>293</v>
      </c>
      <c r="BY171">
        <v>1.5</v>
      </c>
      <c r="BZ171" t="s">
        <v>284</v>
      </c>
      <c r="CB171" t="s">
        <v>329</v>
      </c>
      <c r="CC171" t="s">
        <v>169</v>
      </c>
    </row>
    <row r="172" spans="1:81" x14ac:dyDescent="0.35">
      <c r="A172" t="s">
        <v>160</v>
      </c>
      <c r="B172" t="s">
        <v>161</v>
      </c>
      <c r="C172" t="s">
        <v>619</v>
      </c>
      <c r="D172" t="s">
        <v>320</v>
      </c>
      <c r="E172" t="s">
        <v>270</v>
      </c>
      <c r="F172" t="s">
        <v>271</v>
      </c>
      <c r="G172" s="1">
        <v>44683</v>
      </c>
      <c r="H172" s="2">
        <v>0.36805555555555558</v>
      </c>
      <c r="I172" t="s">
        <v>272</v>
      </c>
      <c r="U172" t="s">
        <v>273</v>
      </c>
      <c r="V172" t="s">
        <v>274</v>
      </c>
      <c r="W172" t="s">
        <v>275</v>
      </c>
      <c r="X172" t="s">
        <v>174</v>
      </c>
      <c r="Y172" t="s">
        <v>5</v>
      </c>
      <c r="AD172">
        <v>45.085512000000001</v>
      </c>
      <c r="AE172">
        <v>-109.329581</v>
      </c>
      <c r="AF172" t="s">
        <v>276</v>
      </c>
      <c r="AG172" t="s">
        <v>277</v>
      </c>
      <c r="AH172" t="s">
        <v>278</v>
      </c>
      <c r="AJ172" t="s">
        <v>279</v>
      </c>
      <c r="AK172" t="s">
        <v>780</v>
      </c>
      <c r="AM172" t="s">
        <v>297</v>
      </c>
      <c r="AN172" t="s">
        <v>332</v>
      </c>
      <c r="AO172" t="s">
        <v>333</v>
      </c>
      <c r="AP172">
        <v>189</v>
      </c>
      <c r="AQ172" t="s">
        <v>284</v>
      </c>
      <c r="AS172" t="s">
        <v>285</v>
      </c>
      <c r="AU172" t="s">
        <v>286</v>
      </c>
      <c r="BE172" t="s">
        <v>382</v>
      </c>
      <c r="BO172">
        <v>353.2</v>
      </c>
      <c r="BP172" t="s">
        <v>288</v>
      </c>
      <c r="BQ172" t="s">
        <v>335</v>
      </c>
      <c r="BS172" t="s">
        <v>336</v>
      </c>
      <c r="BT172" t="s">
        <v>291</v>
      </c>
      <c r="BU172" s="1">
        <v>44708</v>
      </c>
      <c r="BW172" t="s">
        <v>781</v>
      </c>
      <c r="BX172" t="s">
        <v>293</v>
      </c>
      <c r="BY172">
        <v>1.5</v>
      </c>
      <c r="BZ172" t="s">
        <v>284</v>
      </c>
      <c r="CB172" t="s">
        <v>318</v>
      </c>
      <c r="CC172" t="s">
        <v>169</v>
      </c>
    </row>
    <row r="173" spans="1:81" x14ac:dyDescent="0.35">
      <c r="A173" t="s">
        <v>160</v>
      </c>
      <c r="B173" t="s">
        <v>161</v>
      </c>
      <c r="C173" t="s">
        <v>472</v>
      </c>
      <c r="D173" t="s">
        <v>269</v>
      </c>
      <c r="E173" t="s">
        <v>270</v>
      </c>
      <c r="F173" t="s">
        <v>271</v>
      </c>
      <c r="G173" s="1">
        <v>44801</v>
      </c>
      <c r="H173" s="2">
        <v>0.34375</v>
      </c>
      <c r="I173" t="s">
        <v>272</v>
      </c>
      <c r="U173" t="s">
        <v>273</v>
      </c>
      <c r="V173" t="s">
        <v>274</v>
      </c>
      <c r="W173" t="s">
        <v>275</v>
      </c>
      <c r="X173" t="s">
        <v>174</v>
      </c>
      <c r="Y173" t="s">
        <v>5</v>
      </c>
      <c r="AD173">
        <v>45.085512000000001</v>
      </c>
      <c r="AE173">
        <v>-109.329581</v>
      </c>
      <c r="AF173" t="s">
        <v>276</v>
      </c>
      <c r="AG173" t="s">
        <v>277</v>
      </c>
      <c r="AH173" t="s">
        <v>278</v>
      </c>
      <c r="AJ173" t="s">
        <v>279</v>
      </c>
      <c r="AK173" t="s">
        <v>782</v>
      </c>
      <c r="AM173" t="s">
        <v>281</v>
      </c>
      <c r="AN173" t="s">
        <v>282</v>
      </c>
      <c r="AO173" t="s">
        <v>283</v>
      </c>
      <c r="AP173">
        <v>3.8</v>
      </c>
      <c r="AQ173" t="s">
        <v>284</v>
      </c>
      <c r="AS173" t="s">
        <v>285</v>
      </c>
      <c r="AU173" t="s">
        <v>286</v>
      </c>
      <c r="BE173" t="s">
        <v>474</v>
      </c>
      <c r="BO173">
        <v>365.1</v>
      </c>
      <c r="BP173" t="s">
        <v>288</v>
      </c>
      <c r="BQ173" t="s">
        <v>289</v>
      </c>
      <c r="BS173" t="s">
        <v>290</v>
      </c>
      <c r="BT173" t="s">
        <v>291</v>
      </c>
      <c r="BU173" s="1">
        <v>44819</v>
      </c>
      <c r="BW173" t="s">
        <v>783</v>
      </c>
      <c r="BX173" t="s">
        <v>293</v>
      </c>
      <c r="BY173">
        <v>1.5</v>
      </c>
      <c r="BZ173" t="s">
        <v>284</v>
      </c>
      <c r="CB173" t="s">
        <v>318</v>
      </c>
      <c r="CC173" t="s">
        <v>169</v>
      </c>
    </row>
    <row r="174" spans="1:81" x14ac:dyDescent="0.35">
      <c r="A174" t="s">
        <v>160</v>
      </c>
      <c r="B174" t="s">
        <v>161</v>
      </c>
      <c r="C174" t="s">
        <v>411</v>
      </c>
      <c r="D174" t="s">
        <v>269</v>
      </c>
      <c r="E174" t="s">
        <v>270</v>
      </c>
      <c r="F174" t="s">
        <v>271</v>
      </c>
      <c r="G174" s="1">
        <v>44683</v>
      </c>
      <c r="H174" s="2">
        <v>0.48958333333333331</v>
      </c>
      <c r="I174" t="s">
        <v>272</v>
      </c>
      <c r="U174" t="s">
        <v>273</v>
      </c>
      <c r="V174" t="s">
        <v>274</v>
      </c>
      <c r="W174" t="s">
        <v>275</v>
      </c>
      <c r="X174" t="s">
        <v>170</v>
      </c>
      <c r="Y174" t="s">
        <v>11</v>
      </c>
      <c r="AD174">
        <v>45.457799999999999</v>
      </c>
      <c r="AE174">
        <v>-109.0801</v>
      </c>
      <c r="AF174" t="s">
        <v>276</v>
      </c>
      <c r="AG174" t="s">
        <v>277</v>
      </c>
      <c r="AH174" t="s">
        <v>278</v>
      </c>
      <c r="AJ174" t="s">
        <v>279</v>
      </c>
      <c r="AK174" t="s">
        <v>784</v>
      </c>
      <c r="AM174" t="s">
        <v>297</v>
      </c>
      <c r="AN174" t="s">
        <v>332</v>
      </c>
      <c r="AO174" t="s">
        <v>333</v>
      </c>
      <c r="AP174">
        <v>2.2999999999999998</v>
      </c>
      <c r="AQ174" t="s">
        <v>284</v>
      </c>
      <c r="AS174" t="s">
        <v>285</v>
      </c>
      <c r="AU174" t="s">
        <v>286</v>
      </c>
      <c r="BE174" t="s">
        <v>413</v>
      </c>
      <c r="BO174">
        <v>353.2</v>
      </c>
      <c r="BP174" t="s">
        <v>288</v>
      </c>
      <c r="BQ174" t="s">
        <v>335</v>
      </c>
      <c r="BS174" t="s">
        <v>336</v>
      </c>
      <c r="BT174" t="s">
        <v>291</v>
      </c>
      <c r="BU174" s="1">
        <v>44708</v>
      </c>
      <c r="BW174" t="s">
        <v>785</v>
      </c>
      <c r="BX174" t="s">
        <v>293</v>
      </c>
      <c r="BY174">
        <v>1.5</v>
      </c>
      <c r="BZ174" t="s">
        <v>284</v>
      </c>
      <c r="CB174" t="s">
        <v>357</v>
      </c>
      <c r="CC174" t="s">
        <v>169</v>
      </c>
    </row>
    <row r="175" spans="1:81" x14ac:dyDescent="0.35">
      <c r="A175" t="s">
        <v>160</v>
      </c>
      <c r="B175" t="s">
        <v>161</v>
      </c>
      <c r="C175" t="s">
        <v>330</v>
      </c>
      <c r="D175" t="s">
        <v>269</v>
      </c>
      <c r="E175" t="s">
        <v>270</v>
      </c>
      <c r="F175" t="s">
        <v>271</v>
      </c>
      <c r="G175" s="1">
        <v>44683</v>
      </c>
      <c r="H175" s="2">
        <v>0.40763888888888888</v>
      </c>
      <c r="I175" t="s">
        <v>272</v>
      </c>
      <c r="U175" t="s">
        <v>273</v>
      </c>
      <c r="V175" t="s">
        <v>274</v>
      </c>
      <c r="W175" t="s">
        <v>275</v>
      </c>
      <c r="X175" t="s">
        <v>188</v>
      </c>
      <c r="Y175" t="s">
        <v>7</v>
      </c>
      <c r="AD175">
        <v>45.157600000000002</v>
      </c>
      <c r="AE175">
        <v>-109.2688</v>
      </c>
      <c r="AF175" t="s">
        <v>276</v>
      </c>
      <c r="AG175" t="s">
        <v>277</v>
      </c>
      <c r="AH175" t="s">
        <v>278</v>
      </c>
      <c r="AJ175" t="s">
        <v>279</v>
      </c>
      <c r="AK175" t="s">
        <v>786</v>
      </c>
      <c r="AN175" t="s">
        <v>312</v>
      </c>
      <c r="AP175">
        <v>2.4</v>
      </c>
      <c r="AQ175" t="s">
        <v>116</v>
      </c>
      <c r="AS175" t="s">
        <v>285</v>
      </c>
      <c r="AU175" t="s">
        <v>286</v>
      </c>
      <c r="BE175" t="s">
        <v>334</v>
      </c>
      <c r="BO175" t="s">
        <v>314</v>
      </c>
      <c r="BP175" t="s">
        <v>301</v>
      </c>
      <c r="BQ175" t="s">
        <v>315</v>
      </c>
      <c r="BS175" t="s">
        <v>316</v>
      </c>
      <c r="BT175" t="s">
        <v>291</v>
      </c>
      <c r="BU175" s="1">
        <v>44687</v>
      </c>
      <c r="BW175" t="s">
        <v>787</v>
      </c>
      <c r="BX175" t="s">
        <v>293</v>
      </c>
      <c r="BY175">
        <v>0.2</v>
      </c>
      <c r="BZ175" t="s">
        <v>116</v>
      </c>
      <c r="CB175" t="s">
        <v>294</v>
      </c>
      <c r="CC175" t="s">
        <v>169</v>
      </c>
    </row>
    <row r="176" spans="1:81" x14ac:dyDescent="0.35">
      <c r="A176" t="s">
        <v>160</v>
      </c>
      <c r="B176" t="s">
        <v>161</v>
      </c>
      <c r="C176" t="s">
        <v>768</v>
      </c>
      <c r="D176" t="s">
        <v>269</v>
      </c>
      <c r="E176" t="s">
        <v>270</v>
      </c>
      <c r="F176" t="s">
        <v>271</v>
      </c>
      <c r="G176" s="1">
        <v>44781</v>
      </c>
      <c r="H176" s="2">
        <v>0.34375</v>
      </c>
      <c r="I176" t="s">
        <v>272</v>
      </c>
      <c r="U176" t="s">
        <v>273</v>
      </c>
      <c r="V176" t="s">
        <v>274</v>
      </c>
      <c r="W176" t="s">
        <v>275</v>
      </c>
      <c r="X176" t="s">
        <v>174</v>
      </c>
      <c r="Y176" t="s">
        <v>5</v>
      </c>
      <c r="AD176">
        <v>45.085512000000001</v>
      </c>
      <c r="AE176">
        <v>-109.329581</v>
      </c>
      <c r="AF176" t="s">
        <v>276</v>
      </c>
      <c r="AG176" t="s">
        <v>277</v>
      </c>
      <c r="AH176" t="s">
        <v>278</v>
      </c>
      <c r="AJ176" t="s">
        <v>279</v>
      </c>
      <c r="AK176" t="s">
        <v>788</v>
      </c>
      <c r="AM176" t="s">
        <v>297</v>
      </c>
      <c r="AN176" t="s">
        <v>332</v>
      </c>
      <c r="AO176" t="s">
        <v>333</v>
      </c>
      <c r="AP176">
        <v>119</v>
      </c>
      <c r="AQ176" t="s">
        <v>284</v>
      </c>
      <c r="AS176" t="s">
        <v>285</v>
      </c>
      <c r="AU176" t="s">
        <v>286</v>
      </c>
      <c r="BE176" t="s">
        <v>770</v>
      </c>
      <c r="BO176">
        <v>353.2</v>
      </c>
      <c r="BP176" t="s">
        <v>288</v>
      </c>
      <c r="BQ176" t="s">
        <v>335</v>
      </c>
      <c r="BS176" t="s">
        <v>336</v>
      </c>
      <c r="BT176" t="s">
        <v>291</v>
      </c>
      <c r="BU176" s="1">
        <v>44797</v>
      </c>
      <c r="BW176" t="s">
        <v>789</v>
      </c>
      <c r="BX176" t="s">
        <v>293</v>
      </c>
      <c r="BY176">
        <v>1.5</v>
      </c>
      <c r="BZ176" t="s">
        <v>284</v>
      </c>
      <c r="CB176" t="s">
        <v>318</v>
      </c>
      <c r="CC176" t="s">
        <v>169</v>
      </c>
    </row>
    <row r="177" spans="1:81" x14ac:dyDescent="0.35">
      <c r="A177" t="s">
        <v>160</v>
      </c>
      <c r="B177" t="s">
        <v>161</v>
      </c>
      <c r="C177" t="s">
        <v>480</v>
      </c>
      <c r="D177" t="s">
        <v>373</v>
      </c>
      <c r="E177" t="s">
        <v>270</v>
      </c>
      <c r="F177" t="s">
        <v>271</v>
      </c>
      <c r="G177" s="1">
        <v>44829</v>
      </c>
      <c r="H177" s="2">
        <v>0.38194444444444442</v>
      </c>
      <c r="I177" t="s">
        <v>272</v>
      </c>
      <c r="U177" t="s">
        <v>273</v>
      </c>
      <c r="V177" t="s">
        <v>274</v>
      </c>
      <c r="W177" t="s">
        <v>275</v>
      </c>
      <c r="X177" t="s">
        <v>172</v>
      </c>
      <c r="Y177" t="s">
        <v>8</v>
      </c>
      <c r="AD177">
        <v>45.277200000000001</v>
      </c>
      <c r="AE177">
        <v>-109.20959999999999</v>
      </c>
      <c r="AF177" t="s">
        <v>276</v>
      </c>
      <c r="AG177" t="s">
        <v>277</v>
      </c>
      <c r="AH177" t="s">
        <v>278</v>
      </c>
      <c r="AJ177" t="s">
        <v>279</v>
      </c>
      <c r="AK177" t="s">
        <v>790</v>
      </c>
      <c r="AL177" t="s">
        <v>375</v>
      </c>
      <c r="AM177" t="s">
        <v>281</v>
      </c>
      <c r="AN177" t="s">
        <v>282</v>
      </c>
      <c r="AO177" t="s">
        <v>283</v>
      </c>
      <c r="AS177" t="s">
        <v>285</v>
      </c>
      <c r="AU177" t="s">
        <v>286</v>
      </c>
      <c r="BE177" t="s">
        <v>360</v>
      </c>
      <c r="BO177">
        <v>365.1</v>
      </c>
      <c r="BP177" t="s">
        <v>288</v>
      </c>
      <c r="BQ177" t="s">
        <v>289</v>
      </c>
      <c r="BS177" t="s">
        <v>290</v>
      </c>
      <c r="BT177" t="s">
        <v>291</v>
      </c>
      <c r="BU177" s="1">
        <v>44867</v>
      </c>
      <c r="BW177" t="s">
        <v>791</v>
      </c>
      <c r="BX177" t="s">
        <v>293</v>
      </c>
      <c r="BY177">
        <v>1.5</v>
      </c>
      <c r="BZ177" t="s">
        <v>284</v>
      </c>
      <c r="CB177" t="s">
        <v>324</v>
      </c>
      <c r="CC177" t="s">
        <v>169</v>
      </c>
    </row>
    <row r="178" spans="1:81" x14ac:dyDescent="0.35">
      <c r="A178" t="s">
        <v>160</v>
      </c>
      <c r="B178" t="s">
        <v>161</v>
      </c>
      <c r="C178" t="s">
        <v>436</v>
      </c>
      <c r="D178" t="s">
        <v>373</v>
      </c>
      <c r="E178" t="s">
        <v>270</v>
      </c>
      <c r="F178" t="s">
        <v>271</v>
      </c>
      <c r="G178" s="1">
        <v>44711</v>
      </c>
      <c r="H178" s="2">
        <v>0.52777777777777779</v>
      </c>
      <c r="I178" t="s">
        <v>272</v>
      </c>
      <c r="U178" t="s">
        <v>273</v>
      </c>
      <c r="V178" t="s">
        <v>274</v>
      </c>
      <c r="W178" t="s">
        <v>275</v>
      </c>
      <c r="X178" t="s">
        <v>184</v>
      </c>
      <c r="Y178" t="s">
        <v>14</v>
      </c>
      <c r="AD178">
        <v>45.517800000000001</v>
      </c>
      <c r="AE178">
        <v>-108.8626</v>
      </c>
      <c r="AF178" t="s">
        <v>276</v>
      </c>
      <c r="AG178" t="s">
        <v>277</v>
      </c>
      <c r="AH178" t="s">
        <v>278</v>
      </c>
      <c r="AJ178" t="s">
        <v>279</v>
      </c>
      <c r="AK178" t="s">
        <v>792</v>
      </c>
      <c r="AM178" t="s">
        <v>297</v>
      </c>
      <c r="AN178" t="s">
        <v>332</v>
      </c>
      <c r="AO178" t="s">
        <v>333</v>
      </c>
      <c r="AP178">
        <v>7.1</v>
      </c>
      <c r="AQ178" t="s">
        <v>284</v>
      </c>
      <c r="AS178" t="s">
        <v>285</v>
      </c>
      <c r="AU178" t="s">
        <v>286</v>
      </c>
      <c r="BE178" t="s">
        <v>351</v>
      </c>
      <c r="BO178">
        <v>353.2</v>
      </c>
      <c r="BP178" t="s">
        <v>288</v>
      </c>
      <c r="BQ178" t="s">
        <v>335</v>
      </c>
      <c r="BS178" t="s">
        <v>336</v>
      </c>
      <c r="BT178" t="s">
        <v>291</v>
      </c>
      <c r="BU178" s="1">
        <v>44748</v>
      </c>
      <c r="BW178" t="s">
        <v>793</v>
      </c>
      <c r="BX178" t="s">
        <v>293</v>
      </c>
      <c r="BY178">
        <v>1.5</v>
      </c>
      <c r="BZ178" t="s">
        <v>284</v>
      </c>
      <c r="CB178" t="s">
        <v>329</v>
      </c>
      <c r="CC178" t="s">
        <v>169</v>
      </c>
    </row>
    <row r="179" spans="1:81" x14ac:dyDescent="0.35">
      <c r="A179" t="s">
        <v>160</v>
      </c>
      <c r="B179" t="s">
        <v>161</v>
      </c>
      <c r="C179" t="s">
        <v>794</v>
      </c>
      <c r="D179" t="s">
        <v>269</v>
      </c>
      <c r="E179" t="s">
        <v>270</v>
      </c>
      <c r="F179" t="s">
        <v>271</v>
      </c>
      <c r="G179" s="1">
        <v>44801</v>
      </c>
      <c r="H179" s="2">
        <v>0.3611111111111111</v>
      </c>
      <c r="I179" t="s">
        <v>272</v>
      </c>
      <c r="U179" t="s">
        <v>273</v>
      </c>
      <c r="V179" t="s">
        <v>274</v>
      </c>
      <c r="W179" t="s">
        <v>275</v>
      </c>
      <c r="X179" t="s">
        <v>188</v>
      </c>
      <c r="Y179" t="s">
        <v>7</v>
      </c>
      <c r="AD179">
        <v>45.157600000000002</v>
      </c>
      <c r="AE179">
        <v>-109.2688</v>
      </c>
      <c r="AF179" t="s">
        <v>276</v>
      </c>
      <c r="AG179" t="s">
        <v>277</v>
      </c>
      <c r="AH179" t="s">
        <v>278</v>
      </c>
      <c r="AJ179" t="s">
        <v>279</v>
      </c>
      <c r="AK179" t="s">
        <v>795</v>
      </c>
      <c r="AM179" t="s">
        <v>281</v>
      </c>
      <c r="AN179" t="s">
        <v>282</v>
      </c>
      <c r="AO179" t="s">
        <v>283</v>
      </c>
      <c r="AP179">
        <v>4.3</v>
      </c>
      <c r="AQ179" t="s">
        <v>284</v>
      </c>
      <c r="AS179" t="s">
        <v>285</v>
      </c>
      <c r="AU179" t="s">
        <v>286</v>
      </c>
      <c r="BE179" t="s">
        <v>796</v>
      </c>
      <c r="BO179">
        <v>365.1</v>
      </c>
      <c r="BP179" t="s">
        <v>288</v>
      </c>
      <c r="BQ179" t="s">
        <v>289</v>
      </c>
      <c r="BS179" t="s">
        <v>290</v>
      </c>
      <c r="BT179" t="s">
        <v>291</v>
      </c>
      <c r="BU179" s="1">
        <v>44819</v>
      </c>
      <c r="BW179" t="s">
        <v>797</v>
      </c>
      <c r="BX179" t="s">
        <v>293</v>
      </c>
      <c r="BY179">
        <v>1.5</v>
      </c>
      <c r="BZ179" t="s">
        <v>284</v>
      </c>
      <c r="CB179" t="s">
        <v>294</v>
      </c>
      <c r="CC179" t="s">
        <v>169</v>
      </c>
    </row>
    <row r="180" spans="1:81" x14ac:dyDescent="0.35">
      <c r="A180" t="s">
        <v>160</v>
      </c>
      <c r="B180" t="s">
        <v>161</v>
      </c>
      <c r="C180" t="s">
        <v>349</v>
      </c>
      <c r="D180" t="s">
        <v>269</v>
      </c>
      <c r="E180" t="s">
        <v>270</v>
      </c>
      <c r="F180" t="s">
        <v>271</v>
      </c>
      <c r="G180" s="1">
        <v>44711</v>
      </c>
      <c r="H180" s="2">
        <v>0.52777777777777779</v>
      </c>
      <c r="I180" t="s">
        <v>272</v>
      </c>
      <c r="U180" t="s">
        <v>273</v>
      </c>
      <c r="V180" t="s">
        <v>274</v>
      </c>
      <c r="W180" t="s">
        <v>275</v>
      </c>
      <c r="X180" t="s">
        <v>184</v>
      </c>
      <c r="Y180" t="s">
        <v>14</v>
      </c>
      <c r="AD180">
        <v>45.517800000000001</v>
      </c>
      <c r="AE180">
        <v>-108.8626</v>
      </c>
      <c r="AF180" t="s">
        <v>276</v>
      </c>
      <c r="AG180" t="s">
        <v>277</v>
      </c>
      <c r="AH180" t="s">
        <v>278</v>
      </c>
      <c r="AJ180" t="s">
        <v>279</v>
      </c>
      <c r="AK180" t="s">
        <v>798</v>
      </c>
      <c r="AM180" t="s">
        <v>297</v>
      </c>
      <c r="AN180" t="s">
        <v>332</v>
      </c>
      <c r="AO180" t="s">
        <v>607</v>
      </c>
      <c r="AP180">
        <v>97.4</v>
      </c>
      <c r="AQ180" t="s">
        <v>284</v>
      </c>
      <c r="AS180" t="s">
        <v>285</v>
      </c>
      <c r="AU180" t="s">
        <v>286</v>
      </c>
      <c r="BE180" t="s">
        <v>351</v>
      </c>
      <c r="BO180">
        <v>353.2</v>
      </c>
      <c r="BP180" t="s">
        <v>288</v>
      </c>
      <c r="BQ180" t="s">
        <v>335</v>
      </c>
      <c r="BS180" t="s">
        <v>336</v>
      </c>
      <c r="BT180" t="s">
        <v>291</v>
      </c>
      <c r="BU180" s="1">
        <v>44748</v>
      </c>
      <c r="BW180" t="s">
        <v>799</v>
      </c>
      <c r="BX180" t="s">
        <v>293</v>
      </c>
      <c r="BY180">
        <v>1.5</v>
      </c>
      <c r="BZ180" t="s">
        <v>284</v>
      </c>
      <c r="CB180" t="s">
        <v>329</v>
      </c>
      <c r="CC180" t="s">
        <v>169</v>
      </c>
    </row>
    <row r="181" spans="1:81" x14ac:dyDescent="0.35">
      <c r="A181" t="s">
        <v>160</v>
      </c>
      <c r="B181" t="s">
        <v>161</v>
      </c>
      <c r="C181" t="s">
        <v>749</v>
      </c>
      <c r="D181" t="s">
        <v>320</v>
      </c>
      <c r="E181" t="s">
        <v>270</v>
      </c>
      <c r="F181" t="s">
        <v>271</v>
      </c>
      <c r="G181" s="1">
        <v>44745</v>
      </c>
      <c r="H181" s="2">
        <v>0.37638888888888888</v>
      </c>
      <c r="I181" t="s">
        <v>272</v>
      </c>
      <c r="U181" t="s">
        <v>273</v>
      </c>
      <c r="V181" t="s">
        <v>274</v>
      </c>
      <c r="W181" t="s">
        <v>275</v>
      </c>
      <c r="X181" t="s">
        <v>172</v>
      </c>
      <c r="Y181" t="s">
        <v>8</v>
      </c>
      <c r="AD181">
        <v>45.277200000000001</v>
      </c>
      <c r="AE181">
        <v>-109.20959999999999</v>
      </c>
      <c r="AF181" t="s">
        <v>276</v>
      </c>
      <c r="AG181" t="s">
        <v>277</v>
      </c>
      <c r="AH181" t="s">
        <v>278</v>
      </c>
      <c r="AJ181" t="s">
        <v>279</v>
      </c>
      <c r="AK181" t="s">
        <v>800</v>
      </c>
      <c r="AM181" t="s">
        <v>297</v>
      </c>
      <c r="AN181" t="s">
        <v>332</v>
      </c>
      <c r="AO181" t="s">
        <v>333</v>
      </c>
      <c r="AP181">
        <v>125</v>
      </c>
      <c r="AQ181" t="s">
        <v>284</v>
      </c>
      <c r="AS181" t="s">
        <v>285</v>
      </c>
      <c r="AU181" t="s">
        <v>286</v>
      </c>
      <c r="BE181" t="s">
        <v>370</v>
      </c>
      <c r="BO181">
        <v>353.2</v>
      </c>
      <c r="BP181" t="s">
        <v>288</v>
      </c>
      <c r="BQ181" t="s">
        <v>335</v>
      </c>
      <c r="BS181" t="s">
        <v>336</v>
      </c>
      <c r="BT181" t="s">
        <v>291</v>
      </c>
      <c r="BU181" s="1">
        <v>44769</v>
      </c>
      <c r="BW181" t="s">
        <v>801</v>
      </c>
      <c r="BX181" t="s">
        <v>293</v>
      </c>
      <c r="BY181">
        <v>1.5</v>
      </c>
      <c r="BZ181" t="s">
        <v>284</v>
      </c>
      <c r="CB181" t="s">
        <v>324</v>
      </c>
      <c r="CC181" t="s">
        <v>169</v>
      </c>
    </row>
    <row r="182" spans="1:81" x14ac:dyDescent="0.35">
      <c r="A182" t="s">
        <v>160</v>
      </c>
      <c r="B182" t="s">
        <v>161</v>
      </c>
      <c r="C182" t="s">
        <v>794</v>
      </c>
      <c r="D182" t="s">
        <v>269</v>
      </c>
      <c r="E182" t="s">
        <v>270</v>
      </c>
      <c r="F182" t="s">
        <v>271</v>
      </c>
      <c r="G182" s="1">
        <v>44801</v>
      </c>
      <c r="H182" s="2">
        <v>0.3611111111111111</v>
      </c>
      <c r="I182" t="s">
        <v>272</v>
      </c>
      <c r="U182" t="s">
        <v>273</v>
      </c>
      <c r="V182" t="s">
        <v>274</v>
      </c>
      <c r="W182" t="s">
        <v>275</v>
      </c>
      <c r="X182" t="s">
        <v>188</v>
      </c>
      <c r="Y182" t="s">
        <v>7</v>
      </c>
      <c r="AD182">
        <v>45.157600000000002</v>
      </c>
      <c r="AE182">
        <v>-109.2688</v>
      </c>
      <c r="AF182" t="s">
        <v>276</v>
      </c>
      <c r="AG182" t="s">
        <v>277</v>
      </c>
      <c r="AH182" t="s">
        <v>278</v>
      </c>
      <c r="AJ182" t="s">
        <v>279</v>
      </c>
      <c r="AK182" t="s">
        <v>802</v>
      </c>
      <c r="AN182" t="s">
        <v>312</v>
      </c>
      <c r="AP182">
        <v>5.3</v>
      </c>
      <c r="AQ182" t="s">
        <v>116</v>
      </c>
      <c r="AS182" t="s">
        <v>285</v>
      </c>
      <c r="AU182" t="s">
        <v>286</v>
      </c>
      <c r="BE182" t="s">
        <v>796</v>
      </c>
      <c r="BO182" t="s">
        <v>314</v>
      </c>
      <c r="BP182" t="s">
        <v>301</v>
      </c>
      <c r="BQ182" t="s">
        <v>315</v>
      </c>
      <c r="BS182" t="s">
        <v>316</v>
      </c>
      <c r="BT182" t="s">
        <v>291</v>
      </c>
      <c r="BU182" s="1">
        <v>44806</v>
      </c>
      <c r="BW182" t="s">
        <v>803</v>
      </c>
      <c r="BX182" t="s">
        <v>293</v>
      </c>
      <c r="BY182">
        <v>0.2</v>
      </c>
      <c r="BZ182" t="s">
        <v>116</v>
      </c>
      <c r="CB182" t="s">
        <v>294</v>
      </c>
      <c r="CC182" t="s">
        <v>169</v>
      </c>
    </row>
    <row r="183" spans="1:81" x14ac:dyDescent="0.35">
      <c r="A183" t="s">
        <v>160</v>
      </c>
      <c r="B183" t="s">
        <v>161</v>
      </c>
      <c r="C183" t="s">
        <v>804</v>
      </c>
      <c r="D183" t="s">
        <v>269</v>
      </c>
      <c r="E183" t="s">
        <v>270</v>
      </c>
      <c r="F183" t="s">
        <v>271</v>
      </c>
      <c r="G183" s="1">
        <v>44781</v>
      </c>
      <c r="H183" s="2">
        <v>0.48472222222222222</v>
      </c>
      <c r="I183" t="s">
        <v>272</v>
      </c>
      <c r="U183" t="s">
        <v>273</v>
      </c>
      <c r="V183" t="s">
        <v>274</v>
      </c>
      <c r="W183" t="s">
        <v>275</v>
      </c>
      <c r="X183" t="s">
        <v>184</v>
      </c>
      <c r="Y183" t="s">
        <v>14</v>
      </c>
      <c r="AD183">
        <v>45.517800000000001</v>
      </c>
      <c r="AE183">
        <v>-108.8626</v>
      </c>
      <c r="AF183" t="s">
        <v>276</v>
      </c>
      <c r="AG183" t="s">
        <v>277</v>
      </c>
      <c r="AH183" t="s">
        <v>278</v>
      </c>
      <c r="AJ183" t="s">
        <v>279</v>
      </c>
      <c r="AK183" t="s">
        <v>805</v>
      </c>
      <c r="AN183" t="s">
        <v>312</v>
      </c>
      <c r="AP183">
        <v>5.5</v>
      </c>
      <c r="AQ183" t="s">
        <v>116</v>
      </c>
      <c r="AS183" t="s">
        <v>285</v>
      </c>
      <c r="AU183" t="s">
        <v>286</v>
      </c>
      <c r="BE183" t="s">
        <v>806</v>
      </c>
      <c r="BO183" t="s">
        <v>314</v>
      </c>
      <c r="BP183" t="s">
        <v>301</v>
      </c>
      <c r="BQ183" t="s">
        <v>315</v>
      </c>
      <c r="BS183" t="s">
        <v>316</v>
      </c>
      <c r="BT183" t="s">
        <v>291</v>
      </c>
      <c r="BU183" s="1">
        <v>44785</v>
      </c>
      <c r="BW183" t="s">
        <v>807</v>
      </c>
      <c r="BX183" t="s">
        <v>293</v>
      </c>
      <c r="BY183">
        <v>0.2</v>
      </c>
      <c r="BZ183" t="s">
        <v>116</v>
      </c>
      <c r="CB183" t="s">
        <v>329</v>
      </c>
      <c r="CC183" t="s">
        <v>169</v>
      </c>
    </row>
    <row r="184" spans="1:81" x14ac:dyDescent="0.35">
      <c r="A184" t="s">
        <v>160</v>
      </c>
      <c r="B184" t="s">
        <v>161</v>
      </c>
      <c r="C184" t="s">
        <v>537</v>
      </c>
      <c r="D184" t="s">
        <v>269</v>
      </c>
      <c r="E184" t="s">
        <v>270</v>
      </c>
      <c r="F184" t="s">
        <v>271</v>
      </c>
      <c r="G184" s="1">
        <v>44829</v>
      </c>
      <c r="H184" s="2">
        <v>0.47569444444444442</v>
      </c>
      <c r="I184" t="s">
        <v>272</v>
      </c>
      <c r="U184" t="s">
        <v>273</v>
      </c>
      <c r="V184" t="s">
        <v>274</v>
      </c>
      <c r="W184" t="s">
        <v>275</v>
      </c>
      <c r="X184" t="s">
        <v>184</v>
      </c>
      <c r="Y184" t="s">
        <v>14</v>
      </c>
      <c r="AD184">
        <v>45.517800000000001</v>
      </c>
      <c r="AE184">
        <v>-108.8626</v>
      </c>
      <c r="AF184" t="s">
        <v>276</v>
      </c>
      <c r="AG184" t="s">
        <v>277</v>
      </c>
      <c r="AH184" t="s">
        <v>278</v>
      </c>
      <c r="AJ184" t="s">
        <v>279</v>
      </c>
      <c r="AK184" t="s">
        <v>808</v>
      </c>
      <c r="AM184" t="s">
        <v>297</v>
      </c>
      <c r="AN184" t="s">
        <v>298</v>
      </c>
      <c r="AO184" t="s">
        <v>283</v>
      </c>
      <c r="AP184">
        <v>213</v>
      </c>
      <c r="AQ184" t="s">
        <v>284</v>
      </c>
      <c r="AS184" t="s">
        <v>285</v>
      </c>
      <c r="AU184" t="s">
        <v>286</v>
      </c>
      <c r="BE184" t="s">
        <v>539</v>
      </c>
      <c r="BO184" t="s">
        <v>300</v>
      </c>
      <c r="BP184" t="s">
        <v>301</v>
      </c>
      <c r="BQ184" t="s">
        <v>302</v>
      </c>
      <c r="BT184" t="s">
        <v>291</v>
      </c>
      <c r="BU184" s="1">
        <v>44867</v>
      </c>
      <c r="BW184" t="s">
        <v>809</v>
      </c>
      <c r="BX184" t="s">
        <v>293</v>
      </c>
      <c r="BY184">
        <v>25</v>
      </c>
      <c r="BZ184" t="s">
        <v>284</v>
      </c>
      <c r="CB184" t="s">
        <v>329</v>
      </c>
      <c r="CC184" t="s">
        <v>169</v>
      </c>
    </row>
    <row r="185" spans="1:81" x14ac:dyDescent="0.35">
      <c r="A185" t="s">
        <v>160</v>
      </c>
      <c r="B185" t="s">
        <v>161</v>
      </c>
      <c r="C185" t="s">
        <v>810</v>
      </c>
      <c r="D185" t="s">
        <v>269</v>
      </c>
      <c r="E185" t="s">
        <v>270</v>
      </c>
      <c r="F185" t="s">
        <v>271</v>
      </c>
      <c r="G185" s="1">
        <v>44711</v>
      </c>
      <c r="H185" s="2">
        <v>0.4513888888888889</v>
      </c>
      <c r="I185" t="s">
        <v>272</v>
      </c>
      <c r="U185" t="s">
        <v>273</v>
      </c>
      <c r="V185" t="s">
        <v>274</v>
      </c>
      <c r="W185" t="s">
        <v>275</v>
      </c>
      <c r="X185" t="s">
        <v>162</v>
      </c>
      <c r="Y185" t="s">
        <v>9</v>
      </c>
      <c r="AD185">
        <v>45.373699999999999</v>
      </c>
      <c r="AE185">
        <v>-109.14619999999999</v>
      </c>
      <c r="AF185" t="s">
        <v>276</v>
      </c>
      <c r="AG185" t="s">
        <v>277</v>
      </c>
      <c r="AH185" t="s">
        <v>278</v>
      </c>
      <c r="AJ185" t="s">
        <v>279</v>
      </c>
      <c r="AK185" t="s">
        <v>811</v>
      </c>
      <c r="AM185" t="s">
        <v>281</v>
      </c>
      <c r="AN185" t="s">
        <v>282</v>
      </c>
      <c r="AO185" t="s">
        <v>283</v>
      </c>
      <c r="AP185">
        <v>450</v>
      </c>
      <c r="AQ185" t="s">
        <v>284</v>
      </c>
      <c r="AS185" t="s">
        <v>285</v>
      </c>
      <c r="AU185" t="s">
        <v>286</v>
      </c>
      <c r="BE185" t="s">
        <v>812</v>
      </c>
      <c r="BO185">
        <v>365.1</v>
      </c>
      <c r="BP185" t="s">
        <v>288</v>
      </c>
      <c r="BQ185" t="s">
        <v>289</v>
      </c>
      <c r="BS185" t="s">
        <v>290</v>
      </c>
      <c r="BT185" t="s">
        <v>291</v>
      </c>
      <c r="BU185" s="1">
        <v>44747</v>
      </c>
      <c r="BW185" t="s">
        <v>813</v>
      </c>
      <c r="BX185" t="s">
        <v>293</v>
      </c>
      <c r="BY185">
        <v>1.5</v>
      </c>
      <c r="BZ185" t="s">
        <v>284</v>
      </c>
      <c r="CB185" t="s">
        <v>304</v>
      </c>
      <c r="CC185" t="s">
        <v>169</v>
      </c>
    </row>
    <row r="186" spans="1:81" x14ac:dyDescent="0.35">
      <c r="A186" t="s">
        <v>160</v>
      </c>
      <c r="B186" t="s">
        <v>161</v>
      </c>
      <c r="C186" t="s">
        <v>450</v>
      </c>
      <c r="D186" t="s">
        <v>269</v>
      </c>
      <c r="E186" t="s">
        <v>270</v>
      </c>
      <c r="F186" t="s">
        <v>271</v>
      </c>
      <c r="G186" s="1">
        <v>44829</v>
      </c>
      <c r="H186" s="2">
        <v>0.4375</v>
      </c>
      <c r="I186" t="s">
        <v>272</v>
      </c>
      <c r="U186" t="s">
        <v>273</v>
      </c>
      <c r="V186" t="s">
        <v>274</v>
      </c>
      <c r="W186" t="s">
        <v>275</v>
      </c>
      <c r="X186" t="s">
        <v>186</v>
      </c>
      <c r="Y186" t="s">
        <v>12</v>
      </c>
      <c r="AD186">
        <v>45.468200000000003</v>
      </c>
      <c r="AE186">
        <v>-109.0895</v>
      </c>
      <c r="AF186" t="s">
        <v>276</v>
      </c>
      <c r="AG186" t="s">
        <v>277</v>
      </c>
      <c r="AH186" t="s">
        <v>278</v>
      </c>
      <c r="AJ186" t="s">
        <v>279</v>
      </c>
      <c r="AK186" t="s">
        <v>814</v>
      </c>
      <c r="AM186" t="s">
        <v>281</v>
      </c>
      <c r="AN186" t="s">
        <v>282</v>
      </c>
      <c r="AO186" t="s">
        <v>283</v>
      </c>
      <c r="AP186">
        <v>22.9</v>
      </c>
      <c r="AQ186" t="s">
        <v>284</v>
      </c>
      <c r="AS186" t="s">
        <v>285</v>
      </c>
      <c r="AU186" t="s">
        <v>286</v>
      </c>
      <c r="BE186" t="s">
        <v>452</v>
      </c>
      <c r="BO186">
        <v>365.1</v>
      </c>
      <c r="BP186" t="s">
        <v>288</v>
      </c>
      <c r="BQ186" t="s">
        <v>289</v>
      </c>
      <c r="BS186" t="s">
        <v>290</v>
      </c>
      <c r="BT186" t="s">
        <v>291</v>
      </c>
      <c r="BU186" s="1">
        <v>44867</v>
      </c>
      <c r="BW186" t="s">
        <v>815</v>
      </c>
      <c r="BX186" t="s">
        <v>293</v>
      </c>
      <c r="BY186">
        <v>1.5</v>
      </c>
      <c r="BZ186" t="s">
        <v>284</v>
      </c>
      <c r="CB186" t="s">
        <v>410</v>
      </c>
      <c r="CC186" t="s">
        <v>169</v>
      </c>
    </row>
    <row r="187" spans="1:81" x14ac:dyDescent="0.35">
      <c r="A187" t="s">
        <v>160</v>
      </c>
      <c r="B187" t="s">
        <v>161</v>
      </c>
      <c r="C187" t="s">
        <v>532</v>
      </c>
      <c r="D187" t="s">
        <v>269</v>
      </c>
      <c r="E187" t="s">
        <v>270</v>
      </c>
      <c r="F187" t="s">
        <v>271</v>
      </c>
      <c r="G187" s="1">
        <v>44745</v>
      </c>
      <c r="H187" s="2">
        <v>0.42916666666666664</v>
      </c>
      <c r="I187" t="s">
        <v>272</v>
      </c>
      <c r="U187" t="s">
        <v>273</v>
      </c>
      <c r="V187" t="s">
        <v>274</v>
      </c>
      <c r="W187" t="s">
        <v>275</v>
      </c>
      <c r="X187" t="s">
        <v>162</v>
      </c>
      <c r="Y187" t="s">
        <v>9</v>
      </c>
      <c r="AD187">
        <v>45.373699999999999</v>
      </c>
      <c r="AE187">
        <v>-109.14619999999999</v>
      </c>
      <c r="AF187" t="s">
        <v>276</v>
      </c>
      <c r="AG187" t="s">
        <v>277</v>
      </c>
      <c r="AH187" t="s">
        <v>278</v>
      </c>
      <c r="AJ187" t="s">
        <v>279</v>
      </c>
      <c r="AK187" t="s">
        <v>816</v>
      </c>
      <c r="AM187" t="s">
        <v>297</v>
      </c>
      <c r="AN187" t="s">
        <v>332</v>
      </c>
      <c r="AO187" t="s">
        <v>333</v>
      </c>
      <c r="AP187">
        <v>89.3</v>
      </c>
      <c r="AQ187" t="s">
        <v>284</v>
      </c>
      <c r="AS187" t="s">
        <v>285</v>
      </c>
      <c r="AU187" t="s">
        <v>286</v>
      </c>
      <c r="BE187" t="s">
        <v>370</v>
      </c>
      <c r="BO187">
        <v>353.2</v>
      </c>
      <c r="BP187" t="s">
        <v>288</v>
      </c>
      <c r="BQ187" t="s">
        <v>335</v>
      </c>
      <c r="BS187" t="s">
        <v>336</v>
      </c>
      <c r="BT187" t="s">
        <v>291</v>
      </c>
      <c r="BU187" s="1">
        <v>44769</v>
      </c>
      <c r="BW187" t="s">
        <v>817</v>
      </c>
      <c r="BX187" t="s">
        <v>293</v>
      </c>
      <c r="BY187">
        <v>1.5</v>
      </c>
      <c r="BZ187" t="s">
        <v>284</v>
      </c>
      <c r="CB187" t="s">
        <v>304</v>
      </c>
      <c r="CC187" t="s">
        <v>169</v>
      </c>
    </row>
    <row r="188" spans="1:81" x14ac:dyDescent="0.35">
      <c r="A188" t="s">
        <v>160</v>
      </c>
      <c r="B188" t="s">
        <v>161</v>
      </c>
      <c r="C188" t="s">
        <v>310</v>
      </c>
      <c r="D188" t="s">
        <v>269</v>
      </c>
      <c r="E188" t="s">
        <v>270</v>
      </c>
      <c r="F188" t="s">
        <v>271</v>
      </c>
      <c r="G188" s="1">
        <v>44711</v>
      </c>
      <c r="H188" s="2">
        <v>0.37847222222222221</v>
      </c>
      <c r="I188" t="s">
        <v>272</v>
      </c>
      <c r="U188" t="s">
        <v>273</v>
      </c>
      <c r="V188" t="s">
        <v>274</v>
      </c>
      <c r="W188" t="s">
        <v>275</v>
      </c>
      <c r="X188" t="s">
        <v>174</v>
      </c>
      <c r="Y188" t="s">
        <v>5</v>
      </c>
      <c r="AD188">
        <v>45.085512000000001</v>
      </c>
      <c r="AE188">
        <v>-109.329581</v>
      </c>
      <c r="AF188" t="s">
        <v>276</v>
      </c>
      <c r="AG188" t="s">
        <v>277</v>
      </c>
      <c r="AH188" t="s">
        <v>278</v>
      </c>
      <c r="AJ188" t="s">
        <v>279</v>
      </c>
      <c r="AK188" t="s">
        <v>818</v>
      </c>
      <c r="AM188" t="s">
        <v>281</v>
      </c>
      <c r="AN188" t="s">
        <v>282</v>
      </c>
      <c r="AO188" t="s">
        <v>283</v>
      </c>
      <c r="AP188">
        <v>9.1999999999999993</v>
      </c>
      <c r="AQ188" t="s">
        <v>284</v>
      </c>
      <c r="AS188" t="s">
        <v>285</v>
      </c>
      <c r="AU188" t="s">
        <v>286</v>
      </c>
      <c r="BE188" t="s">
        <v>313</v>
      </c>
      <c r="BO188">
        <v>365.1</v>
      </c>
      <c r="BP188" t="s">
        <v>288</v>
      </c>
      <c r="BQ188" t="s">
        <v>289</v>
      </c>
      <c r="BS188" t="s">
        <v>290</v>
      </c>
      <c r="BT188" t="s">
        <v>291</v>
      </c>
      <c r="BU188" s="1">
        <v>44747</v>
      </c>
      <c r="BW188" t="s">
        <v>819</v>
      </c>
      <c r="BX188" t="s">
        <v>293</v>
      </c>
      <c r="BY188">
        <v>1.5</v>
      </c>
      <c r="BZ188" t="s">
        <v>284</v>
      </c>
      <c r="CB188" t="s">
        <v>318</v>
      </c>
      <c r="CC188" t="s">
        <v>169</v>
      </c>
    </row>
    <row r="189" spans="1:81" x14ac:dyDescent="0.35">
      <c r="A189" t="s">
        <v>160</v>
      </c>
      <c r="B189" t="s">
        <v>161</v>
      </c>
      <c r="C189" t="s">
        <v>529</v>
      </c>
      <c r="D189" t="s">
        <v>269</v>
      </c>
      <c r="E189" t="s">
        <v>270</v>
      </c>
      <c r="F189" t="s">
        <v>271</v>
      </c>
      <c r="G189" s="1">
        <v>44801</v>
      </c>
      <c r="H189" s="2">
        <v>0.38541666666666669</v>
      </c>
      <c r="I189" t="s">
        <v>272</v>
      </c>
      <c r="U189" t="s">
        <v>273</v>
      </c>
      <c r="V189" t="s">
        <v>274</v>
      </c>
      <c r="W189" t="s">
        <v>275</v>
      </c>
      <c r="X189" t="s">
        <v>172</v>
      </c>
      <c r="Y189" t="s">
        <v>8</v>
      </c>
      <c r="AD189">
        <v>45.277200000000001</v>
      </c>
      <c r="AE189">
        <v>-109.20959999999999</v>
      </c>
      <c r="AF189" t="s">
        <v>276</v>
      </c>
      <c r="AG189" t="s">
        <v>277</v>
      </c>
      <c r="AH189" t="s">
        <v>278</v>
      </c>
      <c r="AJ189" t="s">
        <v>279</v>
      </c>
      <c r="AK189" t="s">
        <v>820</v>
      </c>
      <c r="AM189" t="s">
        <v>297</v>
      </c>
      <c r="AN189" t="s">
        <v>332</v>
      </c>
      <c r="AO189" t="s">
        <v>333</v>
      </c>
      <c r="AP189">
        <v>152</v>
      </c>
      <c r="AQ189" t="s">
        <v>284</v>
      </c>
      <c r="AS189" t="s">
        <v>285</v>
      </c>
      <c r="AU189" t="s">
        <v>286</v>
      </c>
      <c r="BE189" t="s">
        <v>376</v>
      </c>
      <c r="BO189">
        <v>353.2</v>
      </c>
      <c r="BP189" t="s">
        <v>288</v>
      </c>
      <c r="BQ189" t="s">
        <v>335</v>
      </c>
      <c r="BS189" t="s">
        <v>336</v>
      </c>
      <c r="BT189" t="s">
        <v>291</v>
      </c>
      <c r="BU189" s="1">
        <v>44838</v>
      </c>
      <c r="BW189" t="s">
        <v>821</v>
      </c>
      <c r="BX189" t="s">
        <v>293</v>
      </c>
      <c r="BY189">
        <v>1.5</v>
      </c>
      <c r="BZ189" t="s">
        <v>284</v>
      </c>
      <c r="CB189" t="s">
        <v>324</v>
      </c>
      <c r="CC189" t="s">
        <v>169</v>
      </c>
    </row>
    <row r="190" spans="1:81" x14ac:dyDescent="0.35">
      <c r="A190" t="s">
        <v>160</v>
      </c>
      <c r="B190" t="s">
        <v>161</v>
      </c>
      <c r="C190" t="s">
        <v>365</v>
      </c>
      <c r="D190" t="s">
        <v>269</v>
      </c>
      <c r="E190" t="s">
        <v>270</v>
      </c>
      <c r="F190" t="s">
        <v>271</v>
      </c>
      <c r="G190" s="1">
        <v>44781</v>
      </c>
      <c r="H190" s="2">
        <v>0.375</v>
      </c>
      <c r="I190" t="s">
        <v>272</v>
      </c>
      <c r="U190" t="s">
        <v>273</v>
      </c>
      <c r="V190" t="s">
        <v>274</v>
      </c>
      <c r="W190" t="s">
        <v>275</v>
      </c>
      <c r="X190" t="s">
        <v>172</v>
      </c>
      <c r="Y190" t="s">
        <v>8</v>
      </c>
      <c r="AD190">
        <v>45.277200000000001</v>
      </c>
      <c r="AE190">
        <v>-109.20959999999999</v>
      </c>
      <c r="AF190" t="s">
        <v>276</v>
      </c>
      <c r="AG190" t="s">
        <v>277</v>
      </c>
      <c r="AH190" t="s">
        <v>278</v>
      </c>
      <c r="AJ190" t="s">
        <v>279</v>
      </c>
      <c r="AK190" t="s">
        <v>822</v>
      </c>
      <c r="AN190" t="s">
        <v>312</v>
      </c>
      <c r="AP190">
        <v>1.9</v>
      </c>
      <c r="AQ190" t="s">
        <v>116</v>
      </c>
      <c r="AS190" t="s">
        <v>285</v>
      </c>
      <c r="AU190" t="s">
        <v>286</v>
      </c>
      <c r="BE190" t="s">
        <v>322</v>
      </c>
      <c r="BO190" t="s">
        <v>314</v>
      </c>
      <c r="BP190" t="s">
        <v>301</v>
      </c>
      <c r="BQ190" t="s">
        <v>315</v>
      </c>
      <c r="BS190" t="s">
        <v>316</v>
      </c>
      <c r="BT190" t="s">
        <v>291</v>
      </c>
      <c r="BU190" s="1">
        <v>44785</v>
      </c>
      <c r="BW190" t="s">
        <v>823</v>
      </c>
      <c r="BX190" t="s">
        <v>293</v>
      </c>
      <c r="BY190">
        <v>0.2</v>
      </c>
      <c r="BZ190" t="s">
        <v>116</v>
      </c>
      <c r="CB190" t="s">
        <v>324</v>
      </c>
      <c r="CC190" t="s">
        <v>169</v>
      </c>
    </row>
    <row r="191" spans="1:81" x14ac:dyDescent="0.35">
      <c r="A191" t="s">
        <v>160</v>
      </c>
      <c r="B191" t="s">
        <v>161</v>
      </c>
      <c r="C191" t="s">
        <v>504</v>
      </c>
      <c r="D191" t="s">
        <v>269</v>
      </c>
      <c r="E191" t="s">
        <v>270</v>
      </c>
      <c r="F191" t="s">
        <v>271</v>
      </c>
      <c r="G191" s="1">
        <v>44781</v>
      </c>
      <c r="H191" s="2">
        <v>0.44791666666666669</v>
      </c>
      <c r="I191" t="s">
        <v>272</v>
      </c>
      <c r="U191" t="s">
        <v>273</v>
      </c>
      <c r="V191" t="s">
        <v>274</v>
      </c>
      <c r="W191" t="s">
        <v>275</v>
      </c>
      <c r="X191" t="s">
        <v>170</v>
      </c>
      <c r="Y191" t="s">
        <v>11</v>
      </c>
      <c r="AD191">
        <v>45.457799999999999</v>
      </c>
      <c r="AE191">
        <v>-109.0801</v>
      </c>
      <c r="AF191" t="s">
        <v>276</v>
      </c>
      <c r="AG191" t="s">
        <v>277</v>
      </c>
      <c r="AH191" t="s">
        <v>278</v>
      </c>
      <c r="AJ191" t="s">
        <v>279</v>
      </c>
      <c r="AK191" t="s">
        <v>824</v>
      </c>
      <c r="AM191" t="s">
        <v>297</v>
      </c>
      <c r="AN191" t="s">
        <v>298</v>
      </c>
      <c r="AO191" t="s">
        <v>283</v>
      </c>
      <c r="AP191">
        <v>221</v>
      </c>
      <c r="AQ191" t="s">
        <v>284</v>
      </c>
      <c r="AS191" t="s">
        <v>285</v>
      </c>
      <c r="AU191" t="s">
        <v>286</v>
      </c>
      <c r="BE191" t="s">
        <v>506</v>
      </c>
      <c r="BO191" t="s">
        <v>300</v>
      </c>
      <c r="BP191" t="s">
        <v>301</v>
      </c>
      <c r="BQ191" t="s">
        <v>302</v>
      </c>
      <c r="BT191" t="s">
        <v>291</v>
      </c>
      <c r="BU191" s="1">
        <v>44819</v>
      </c>
      <c r="BW191" t="s">
        <v>825</v>
      </c>
      <c r="BX191" t="s">
        <v>293</v>
      </c>
      <c r="BY191">
        <v>25</v>
      </c>
      <c r="BZ191" t="s">
        <v>284</v>
      </c>
      <c r="CB191" t="s">
        <v>357</v>
      </c>
      <c r="CC191" t="s">
        <v>169</v>
      </c>
    </row>
    <row r="192" spans="1:81" x14ac:dyDescent="0.35">
      <c r="A192" t="s">
        <v>160</v>
      </c>
      <c r="B192" t="s">
        <v>161</v>
      </c>
      <c r="C192" t="s">
        <v>402</v>
      </c>
      <c r="D192" t="s">
        <v>269</v>
      </c>
      <c r="E192" t="s">
        <v>270</v>
      </c>
      <c r="F192" t="s">
        <v>271</v>
      </c>
      <c r="G192" s="1">
        <v>44858</v>
      </c>
      <c r="H192" s="2">
        <v>0.34722222222222221</v>
      </c>
      <c r="I192" t="s">
        <v>272</v>
      </c>
      <c r="U192" t="s">
        <v>273</v>
      </c>
      <c r="V192" t="s">
        <v>274</v>
      </c>
      <c r="W192" t="s">
        <v>275</v>
      </c>
      <c r="X192" t="s">
        <v>174</v>
      </c>
      <c r="Y192" t="s">
        <v>5</v>
      </c>
      <c r="AD192">
        <v>45.085512000000001</v>
      </c>
      <c r="AE192">
        <v>-109.329581</v>
      </c>
      <c r="AF192" t="s">
        <v>276</v>
      </c>
      <c r="AG192" t="s">
        <v>277</v>
      </c>
      <c r="AH192" t="s">
        <v>278</v>
      </c>
      <c r="AJ192" t="s">
        <v>279</v>
      </c>
      <c r="AK192" t="s">
        <v>826</v>
      </c>
      <c r="AL192" t="s">
        <v>375</v>
      </c>
      <c r="AM192" t="s">
        <v>281</v>
      </c>
      <c r="AN192" t="s">
        <v>282</v>
      </c>
      <c r="AO192" t="s">
        <v>283</v>
      </c>
      <c r="AS192" t="s">
        <v>285</v>
      </c>
      <c r="AU192" t="s">
        <v>286</v>
      </c>
      <c r="BE192" t="s">
        <v>404</v>
      </c>
      <c r="BO192">
        <v>365.1</v>
      </c>
      <c r="BP192" t="s">
        <v>288</v>
      </c>
      <c r="BQ192" t="s">
        <v>289</v>
      </c>
      <c r="BS192" t="s">
        <v>290</v>
      </c>
      <c r="BT192" t="s">
        <v>291</v>
      </c>
      <c r="BU192" s="1">
        <v>44868</v>
      </c>
      <c r="BW192" t="s">
        <v>827</v>
      </c>
      <c r="BX192" t="s">
        <v>293</v>
      </c>
      <c r="BY192">
        <v>1.5</v>
      </c>
      <c r="BZ192" t="s">
        <v>284</v>
      </c>
      <c r="CB192" t="s">
        <v>342</v>
      </c>
      <c r="CC192" t="s">
        <v>169</v>
      </c>
    </row>
    <row r="193" spans="1:81" x14ac:dyDescent="0.35">
      <c r="A193" t="s">
        <v>160</v>
      </c>
      <c r="B193" t="s">
        <v>161</v>
      </c>
      <c r="C193" t="s">
        <v>768</v>
      </c>
      <c r="D193" t="s">
        <v>269</v>
      </c>
      <c r="E193" t="s">
        <v>270</v>
      </c>
      <c r="F193" t="s">
        <v>271</v>
      </c>
      <c r="G193" s="1">
        <v>44781</v>
      </c>
      <c r="H193" s="2">
        <v>0.34375</v>
      </c>
      <c r="I193" t="s">
        <v>272</v>
      </c>
      <c r="U193" t="s">
        <v>273</v>
      </c>
      <c r="V193" t="s">
        <v>274</v>
      </c>
      <c r="W193" t="s">
        <v>275</v>
      </c>
      <c r="X193" t="s">
        <v>174</v>
      </c>
      <c r="Y193" t="s">
        <v>5</v>
      </c>
      <c r="AD193">
        <v>45.085512000000001</v>
      </c>
      <c r="AE193">
        <v>-109.329581</v>
      </c>
      <c r="AF193" t="s">
        <v>276</v>
      </c>
      <c r="AG193" t="s">
        <v>277</v>
      </c>
      <c r="AH193" t="s">
        <v>278</v>
      </c>
      <c r="AJ193" t="s">
        <v>279</v>
      </c>
      <c r="AK193" t="s">
        <v>828</v>
      </c>
      <c r="AM193" t="s">
        <v>281</v>
      </c>
      <c r="AN193" t="s">
        <v>282</v>
      </c>
      <c r="AO193" t="s">
        <v>283</v>
      </c>
      <c r="AP193">
        <v>2</v>
      </c>
      <c r="AQ193" t="s">
        <v>284</v>
      </c>
      <c r="AS193" t="s">
        <v>285</v>
      </c>
      <c r="AU193" t="s">
        <v>286</v>
      </c>
      <c r="BE193" t="s">
        <v>770</v>
      </c>
      <c r="BO193">
        <v>365.1</v>
      </c>
      <c r="BP193" t="s">
        <v>288</v>
      </c>
      <c r="BQ193" t="s">
        <v>289</v>
      </c>
      <c r="BS193" t="s">
        <v>290</v>
      </c>
      <c r="BT193" t="s">
        <v>291</v>
      </c>
      <c r="BU193" s="1">
        <v>44819</v>
      </c>
      <c r="BW193" t="s">
        <v>829</v>
      </c>
      <c r="BX193" t="s">
        <v>293</v>
      </c>
      <c r="BY193">
        <v>1.5</v>
      </c>
      <c r="BZ193" t="s">
        <v>284</v>
      </c>
      <c r="CB193" t="s">
        <v>318</v>
      </c>
      <c r="CC193" t="s">
        <v>169</v>
      </c>
    </row>
    <row r="194" spans="1:81" x14ac:dyDescent="0.35">
      <c r="A194" t="s">
        <v>160</v>
      </c>
      <c r="B194" t="s">
        <v>161</v>
      </c>
      <c r="C194" t="s">
        <v>830</v>
      </c>
      <c r="D194" t="s">
        <v>269</v>
      </c>
      <c r="E194" t="s">
        <v>270</v>
      </c>
      <c r="F194" t="s">
        <v>271</v>
      </c>
      <c r="G194" s="1">
        <v>44711</v>
      </c>
      <c r="H194" s="2">
        <v>0.47916666666666669</v>
      </c>
      <c r="I194" t="s">
        <v>272</v>
      </c>
      <c r="U194" t="s">
        <v>273</v>
      </c>
      <c r="V194" t="s">
        <v>274</v>
      </c>
      <c r="W194" t="s">
        <v>275</v>
      </c>
      <c r="X194" t="s">
        <v>182</v>
      </c>
      <c r="Y194" t="s">
        <v>10</v>
      </c>
      <c r="AD194">
        <v>45.384601000000004</v>
      </c>
      <c r="AE194">
        <v>-109.14138199999999</v>
      </c>
      <c r="AF194" t="s">
        <v>276</v>
      </c>
      <c r="AG194" t="s">
        <v>277</v>
      </c>
      <c r="AH194" t="s">
        <v>278</v>
      </c>
      <c r="AJ194" t="s">
        <v>279</v>
      </c>
      <c r="AK194" t="s">
        <v>831</v>
      </c>
      <c r="AM194" t="s">
        <v>297</v>
      </c>
      <c r="AN194" t="s">
        <v>298</v>
      </c>
      <c r="AO194" t="s">
        <v>283</v>
      </c>
      <c r="AP194">
        <v>1630</v>
      </c>
      <c r="AQ194" t="s">
        <v>284</v>
      </c>
      <c r="AS194" t="s">
        <v>285</v>
      </c>
      <c r="AU194" t="s">
        <v>286</v>
      </c>
      <c r="BE194" t="s">
        <v>832</v>
      </c>
      <c r="BO194" t="s">
        <v>300</v>
      </c>
      <c r="BP194" t="s">
        <v>301</v>
      </c>
      <c r="BQ194" t="s">
        <v>302</v>
      </c>
      <c r="BT194" t="s">
        <v>291</v>
      </c>
      <c r="BU194" s="1">
        <v>44753</v>
      </c>
      <c r="BW194" t="s">
        <v>833</v>
      </c>
      <c r="BX194" t="s">
        <v>293</v>
      </c>
      <c r="BY194">
        <v>25</v>
      </c>
      <c r="BZ194" t="s">
        <v>284</v>
      </c>
      <c r="CB194" t="s">
        <v>309</v>
      </c>
      <c r="CC194" t="s">
        <v>169</v>
      </c>
    </row>
    <row r="195" spans="1:81" x14ac:dyDescent="0.35">
      <c r="A195" t="s">
        <v>160</v>
      </c>
      <c r="B195" t="s">
        <v>161</v>
      </c>
      <c r="C195" t="s">
        <v>388</v>
      </c>
      <c r="D195" t="s">
        <v>269</v>
      </c>
      <c r="E195" t="s">
        <v>270</v>
      </c>
      <c r="F195" t="s">
        <v>271</v>
      </c>
      <c r="G195" s="1">
        <v>44858</v>
      </c>
      <c r="H195" s="2">
        <v>0.39930555555555558</v>
      </c>
      <c r="I195" t="s">
        <v>272</v>
      </c>
      <c r="U195" t="s">
        <v>273</v>
      </c>
      <c r="V195" t="s">
        <v>274</v>
      </c>
      <c r="W195" t="s">
        <v>275</v>
      </c>
      <c r="X195" t="s">
        <v>182</v>
      </c>
      <c r="Y195" t="s">
        <v>10</v>
      </c>
      <c r="AD195">
        <v>45.384601000000004</v>
      </c>
      <c r="AE195">
        <v>-109.14138199999999</v>
      </c>
      <c r="AF195" t="s">
        <v>276</v>
      </c>
      <c r="AG195" t="s">
        <v>277</v>
      </c>
      <c r="AH195" t="s">
        <v>278</v>
      </c>
      <c r="AJ195" t="s">
        <v>279</v>
      </c>
      <c r="AK195" t="s">
        <v>834</v>
      </c>
      <c r="AM195" t="s">
        <v>297</v>
      </c>
      <c r="AN195" t="s">
        <v>332</v>
      </c>
      <c r="AO195" t="s">
        <v>333</v>
      </c>
      <c r="AP195">
        <v>110</v>
      </c>
      <c r="AQ195" t="s">
        <v>284</v>
      </c>
      <c r="AS195" t="s">
        <v>285</v>
      </c>
      <c r="AU195" t="s">
        <v>286</v>
      </c>
      <c r="BE195" t="s">
        <v>390</v>
      </c>
      <c r="BO195">
        <v>353.2</v>
      </c>
      <c r="BP195" t="s">
        <v>288</v>
      </c>
      <c r="BQ195" t="s">
        <v>335</v>
      </c>
      <c r="BS195" t="s">
        <v>336</v>
      </c>
      <c r="BT195" t="s">
        <v>291</v>
      </c>
      <c r="BU195" s="1">
        <v>44865</v>
      </c>
      <c r="BW195" t="s">
        <v>835</v>
      </c>
      <c r="BX195" t="s">
        <v>293</v>
      </c>
      <c r="BY195">
        <v>1.5</v>
      </c>
      <c r="BZ195" t="s">
        <v>284</v>
      </c>
      <c r="CB195" t="s">
        <v>309</v>
      </c>
      <c r="CC195" t="s">
        <v>169</v>
      </c>
    </row>
    <row r="196" spans="1:81" x14ac:dyDescent="0.35">
      <c r="A196" t="s">
        <v>160</v>
      </c>
      <c r="B196" t="s">
        <v>161</v>
      </c>
      <c r="C196" t="s">
        <v>579</v>
      </c>
      <c r="D196" t="s">
        <v>373</v>
      </c>
      <c r="E196" t="s">
        <v>270</v>
      </c>
      <c r="F196" t="s">
        <v>271</v>
      </c>
      <c r="G196" s="1">
        <v>44683</v>
      </c>
      <c r="H196" s="2">
        <v>0.36805555555555558</v>
      </c>
      <c r="I196" t="s">
        <v>272</v>
      </c>
      <c r="U196" t="s">
        <v>273</v>
      </c>
      <c r="V196" t="s">
        <v>274</v>
      </c>
      <c r="W196" t="s">
        <v>275</v>
      </c>
      <c r="X196" t="s">
        <v>174</v>
      </c>
      <c r="Y196" t="s">
        <v>5</v>
      </c>
      <c r="AD196">
        <v>45.085512000000001</v>
      </c>
      <c r="AE196">
        <v>-109.329581</v>
      </c>
      <c r="AF196" t="s">
        <v>276</v>
      </c>
      <c r="AG196" t="s">
        <v>277</v>
      </c>
      <c r="AH196" t="s">
        <v>278</v>
      </c>
      <c r="AJ196" t="s">
        <v>279</v>
      </c>
      <c r="AK196" t="s">
        <v>836</v>
      </c>
      <c r="AL196" t="s">
        <v>375</v>
      </c>
      <c r="AM196" t="s">
        <v>297</v>
      </c>
      <c r="AN196" t="s">
        <v>298</v>
      </c>
      <c r="AO196" t="s">
        <v>283</v>
      </c>
      <c r="AS196" t="s">
        <v>285</v>
      </c>
      <c r="AU196" t="s">
        <v>286</v>
      </c>
      <c r="BE196" t="s">
        <v>382</v>
      </c>
      <c r="BO196" t="s">
        <v>300</v>
      </c>
      <c r="BP196" t="s">
        <v>301</v>
      </c>
      <c r="BQ196" t="s">
        <v>302</v>
      </c>
      <c r="BT196" t="s">
        <v>291</v>
      </c>
      <c r="BU196" s="1">
        <v>44707</v>
      </c>
      <c r="BW196" t="s">
        <v>837</v>
      </c>
      <c r="BX196" t="s">
        <v>293</v>
      </c>
      <c r="BY196">
        <v>25</v>
      </c>
      <c r="BZ196" t="s">
        <v>284</v>
      </c>
      <c r="CB196" t="s">
        <v>318</v>
      </c>
      <c r="CC196" t="s">
        <v>169</v>
      </c>
    </row>
    <row r="197" spans="1:81" x14ac:dyDescent="0.35">
      <c r="A197" t="s">
        <v>160</v>
      </c>
      <c r="B197" t="s">
        <v>161</v>
      </c>
      <c r="C197" t="s">
        <v>510</v>
      </c>
      <c r="D197" t="s">
        <v>269</v>
      </c>
      <c r="E197" t="s">
        <v>270</v>
      </c>
      <c r="F197" t="s">
        <v>271</v>
      </c>
      <c r="G197" s="1">
        <v>44829</v>
      </c>
      <c r="H197" s="2">
        <v>0.40972222222222221</v>
      </c>
      <c r="I197" t="s">
        <v>272</v>
      </c>
      <c r="U197" t="s">
        <v>273</v>
      </c>
      <c r="V197" t="s">
        <v>274</v>
      </c>
      <c r="W197" t="s">
        <v>275</v>
      </c>
      <c r="X197" t="s">
        <v>182</v>
      </c>
      <c r="Y197" t="s">
        <v>10</v>
      </c>
      <c r="AD197">
        <v>45.384601000000004</v>
      </c>
      <c r="AE197">
        <v>-109.14138199999999</v>
      </c>
      <c r="AF197" t="s">
        <v>276</v>
      </c>
      <c r="AG197" t="s">
        <v>277</v>
      </c>
      <c r="AH197" t="s">
        <v>278</v>
      </c>
      <c r="AJ197" t="s">
        <v>279</v>
      </c>
      <c r="AK197" t="s">
        <v>838</v>
      </c>
      <c r="AM197" t="s">
        <v>297</v>
      </c>
      <c r="AN197" t="s">
        <v>332</v>
      </c>
      <c r="AO197" t="s">
        <v>333</v>
      </c>
      <c r="AP197">
        <v>166</v>
      </c>
      <c r="AQ197" t="s">
        <v>284</v>
      </c>
      <c r="AS197" t="s">
        <v>285</v>
      </c>
      <c r="AU197" t="s">
        <v>286</v>
      </c>
      <c r="BE197" t="s">
        <v>512</v>
      </c>
      <c r="BO197">
        <v>353.2</v>
      </c>
      <c r="BP197" t="s">
        <v>288</v>
      </c>
      <c r="BQ197" t="s">
        <v>335</v>
      </c>
      <c r="BS197" t="s">
        <v>336</v>
      </c>
      <c r="BT197" t="s">
        <v>291</v>
      </c>
      <c r="BU197" s="1">
        <v>44839</v>
      </c>
      <c r="BW197" t="s">
        <v>839</v>
      </c>
      <c r="BX197" t="s">
        <v>293</v>
      </c>
      <c r="BY197">
        <v>1.5</v>
      </c>
      <c r="BZ197" t="s">
        <v>284</v>
      </c>
      <c r="CB197" t="s">
        <v>309</v>
      </c>
      <c r="CC197" t="s">
        <v>169</v>
      </c>
    </row>
    <row r="198" spans="1:81" x14ac:dyDescent="0.35">
      <c r="A198" t="s">
        <v>160</v>
      </c>
      <c r="B198" t="s">
        <v>161</v>
      </c>
      <c r="C198" t="s">
        <v>487</v>
      </c>
      <c r="D198" t="s">
        <v>320</v>
      </c>
      <c r="E198" t="s">
        <v>270</v>
      </c>
      <c r="F198" t="s">
        <v>271</v>
      </c>
      <c r="G198" s="1">
        <v>44829</v>
      </c>
      <c r="H198" s="2">
        <v>0.38194444444444442</v>
      </c>
      <c r="I198" t="s">
        <v>272</v>
      </c>
      <c r="U198" t="s">
        <v>273</v>
      </c>
      <c r="V198" t="s">
        <v>274</v>
      </c>
      <c r="W198" t="s">
        <v>275</v>
      </c>
      <c r="X198" t="s">
        <v>172</v>
      </c>
      <c r="Y198" t="s">
        <v>8</v>
      </c>
      <c r="AD198">
        <v>45.277200000000001</v>
      </c>
      <c r="AE198">
        <v>-109.20959999999999</v>
      </c>
      <c r="AF198" t="s">
        <v>276</v>
      </c>
      <c r="AG198" t="s">
        <v>277</v>
      </c>
      <c r="AH198" t="s">
        <v>278</v>
      </c>
      <c r="AJ198" t="s">
        <v>279</v>
      </c>
      <c r="AK198" t="s">
        <v>840</v>
      </c>
      <c r="AM198" t="s">
        <v>297</v>
      </c>
      <c r="AN198" t="s">
        <v>298</v>
      </c>
      <c r="AO198" t="s">
        <v>283</v>
      </c>
      <c r="AP198">
        <v>241</v>
      </c>
      <c r="AQ198" t="s">
        <v>284</v>
      </c>
      <c r="AS198" t="s">
        <v>285</v>
      </c>
      <c r="AU198" t="s">
        <v>286</v>
      </c>
      <c r="BE198" t="s">
        <v>360</v>
      </c>
      <c r="BO198" t="s">
        <v>300</v>
      </c>
      <c r="BP198" t="s">
        <v>301</v>
      </c>
      <c r="BQ198" t="s">
        <v>302</v>
      </c>
      <c r="BT198" t="s">
        <v>291</v>
      </c>
      <c r="BU198" s="1">
        <v>44867</v>
      </c>
      <c r="BW198" t="s">
        <v>841</v>
      </c>
      <c r="BX198" t="s">
        <v>293</v>
      </c>
      <c r="BY198">
        <v>25</v>
      </c>
      <c r="BZ198" t="s">
        <v>284</v>
      </c>
      <c r="CB198" t="s">
        <v>318</v>
      </c>
      <c r="CC198" t="s">
        <v>169</v>
      </c>
    </row>
    <row r="199" spans="1:81" x14ac:dyDescent="0.35">
      <c r="A199" t="s">
        <v>160</v>
      </c>
      <c r="B199" t="s">
        <v>161</v>
      </c>
      <c r="C199" t="s">
        <v>590</v>
      </c>
      <c r="D199" t="s">
        <v>269</v>
      </c>
      <c r="E199" t="s">
        <v>270</v>
      </c>
      <c r="F199" t="s">
        <v>271</v>
      </c>
      <c r="G199" s="1">
        <v>44683</v>
      </c>
      <c r="H199" s="2">
        <v>0.47222222222222221</v>
      </c>
      <c r="I199" t="s">
        <v>272</v>
      </c>
      <c r="U199" t="s">
        <v>273</v>
      </c>
      <c r="V199" t="s">
        <v>274</v>
      </c>
      <c r="W199" t="s">
        <v>275</v>
      </c>
      <c r="X199" t="s">
        <v>162</v>
      </c>
      <c r="Y199" t="s">
        <v>9</v>
      </c>
      <c r="AD199">
        <v>45.373699999999999</v>
      </c>
      <c r="AE199">
        <v>-109.14619999999999</v>
      </c>
      <c r="AF199" t="s">
        <v>276</v>
      </c>
      <c r="AG199" t="s">
        <v>277</v>
      </c>
      <c r="AH199" t="s">
        <v>278</v>
      </c>
      <c r="AJ199" t="s">
        <v>279</v>
      </c>
      <c r="AK199" t="s">
        <v>842</v>
      </c>
      <c r="AM199" t="s">
        <v>297</v>
      </c>
      <c r="AN199" t="s">
        <v>332</v>
      </c>
      <c r="AO199" t="s">
        <v>333</v>
      </c>
      <c r="AP199">
        <v>222</v>
      </c>
      <c r="AQ199" t="s">
        <v>284</v>
      </c>
      <c r="AS199" t="s">
        <v>285</v>
      </c>
      <c r="AU199" t="s">
        <v>286</v>
      </c>
      <c r="BE199" t="s">
        <v>592</v>
      </c>
      <c r="BO199">
        <v>353.2</v>
      </c>
      <c r="BP199" t="s">
        <v>288</v>
      </c>
      <c r="BQ199" t="s">
        <v>335</v>
      </c>
      <c r="BS199" t="s">
        <v>336</v>
      </c>
      <c r="BT199" t="s">
        <v>291</v>
      </c>
      <c r="BU199" s="1">
        <v>44708</v>
      </c>
      <c r="BW199" t="s">
        <v>843</v>
      </c>
      <c r="BX199" t="s">
        <v>293</v>
      </c>
      <c r="BY199">
        <v>1.5</v>
      </c>
      <c r="BZ199" t="s">
        <v>284</v>
      </c>
      <c r="CB199" t="s">
        <v>304</v>
      </c>
      <c r="CC199" t="s">
        <v>169</v>
      </c>
    </row>
    <row r="200" spans="1:81" x14ac:dyDescent="0.35">
      <c r="A200" t="s">
        <v>160</v>
      </c>
      <c r="B200" t="s">
        <v>161</v>
      </c>
      <c r="C200" t="s">
        <v>406</v>
      </c>
      <c r="D200" t="s">
        <v>269</v>
      </c>
      <c r="E200" t="s">
        <v>270</v>
      </c>
      <c r="F200" t="s">
        <v>271</v>
      </c>
      <c r="G200" s="1">
        <v>44781</v>
      </c>
      <c r="H200" s="2">
        <v>0.4375</v>
      </c>
      <c r="I200" t="s">
        <v>272</v>
      </c>
      <c r="U200" t="s">
        <v>273</v>
      </c>
      <c r="V200" t="s">
        <v>274</v>
      </c>
      <c r="W200" t="s">
        <v>275</v>
      </c>
      <c r="X200" t="s">
        <v>186</v>
      </c>
      <c r="Y200" t="s">
        <v>12</v>
      </c>
      <c r="AD200">
        <v>45.468200000000003</v>
      </c>
      <c r="AE200">
        <v>-109.0895</v>
      </c>
      <c r="AF200" t="s">
        <v>276</v>
      </c>
      <c r="AG200" t="s">
        <v>277</v>
      </c>
      <c r="AH200" t="s">
        <v>278</v>
      </c>
      <c r="AJ200" t="s">
        <v>279</v>
      </c>
      <c r="AK200" t="s">
        <v>844</v>
      </c>
      <c r="AM200" t="s">
        <v>297</v>
      </c>
      <c r="AN200" t="s">
        <v>298</v>
      </c>
      <c r="AO200" t="s">
        <v>283</v>
      </c>
      <c r="AP200">
        <v>294</v>
      </c>
      <c r="AQ200" t="s">
        <v>284</v>
      </c>
      <c r="AS200" t="s">
        <v>285</v>
      </c>
      <c r="AU200" t="s">
        <v>286</v>
      </c>
      <c r="BE200" t="s">
        <v>408</v>
      </c>
      <c r="BO200" t="s">
        <v>300</v>
      </c>
      <c r="BP200" t="s">
        <v>301</v>
      </c>
      <c r="BQ200" t="s">
        <v>302</v>
      </c>
      <c r="BT200" t="s">
        <v>291</v>
      </c>
      <c r="BU200" s="1">
        <v>44819</v>
      </c>
      <c r="BW200" t="s">
        <v>845</v>
      </c>
      <c r="BX200" t="s">
        <v>293</v>
      </c>
      <c r="BY200">
        <v>25</v>
      </c>
      <c r="BZ200" t="s">
        <v>284</v>
      </c>
      <c r="CB200" t="s">
        <v>410</v>
      </c>
      <c r="CC200" t="s">
        <v>169</v>
      </c>
    </row>
    <row r="201" spans="1:81" x14ac:dyDescent="0.35">
      <c r="A201" t="s">
        <v>160</v>
      </c>
      <c r="B201" t="s">
        <v>161</v>
      </c>
      <c r="C201" t="s">
        <v>768</v>
      </c>
      <c r="D201" t="s">
        <v>269</v>
      </c>
      <c r="E201" t="s">
        <v>270</v>
      </c>
      <c r="F201" t="s">
        <v>271</v>
      </c>
      <c r="G201" s="1">
        <v>44781</v>
      </c>
      <c r="H201" s="2">
        <v>0.34375</v>
      </c>
      <c r="I201" t="s">
        <v>272</v>
      </c>
      <c r="U201" t="s">
        <v>273</v>
      </c>
      <c r="V201" t="s">
        <v>274</v>
      </c>
      <c r="W201" t="s">
        <v>275</v>
      </c>
      <c r="X201" t="s">
        <v>174</v>
      </c>
      <c r="Y201" t="s">
        <v>5</v>
      </c>
      <c r="AD201">
        <v>45.085512000000001</v>
      </c>
      <c r="AE201">
        <v>-109.329581</v>
      </c>
      <c r="AF201" t="s">
        <v>276</v>
      </c>
      <c r="AG201" t="s">
        <v>277</v>
      </c>
      <c r="AH201" t="s">
        <v>278</v>
      </c>
      <c r="AJ201" t="s">
        <v>279</v>
      </c>
      <c r="AK201" t="s">
        <v>846</v>
      </c>
      <c r="AN201" t="s">
        <v>312</v>
      </c>
      <c r="AP201">
        <v>1.2</v>
      </c>
      <c r="AQ201" t="s">
        <v>116</v>
      </c>
      <c r="AS201" t="s">
        <v>285</v>
      </c>
      <c r="AU201" t="s">
        <v>286</v>
      </c>
      <c r="BE201" t="s">
        <v>770</v>
      </c>
      <c r="BO201" t="s">
        <v>314</v>
      </c>
      <c r="BP201" t="s">
        <v>301</v>
      </c>
      <c r="BQ201" t="s">
        <v>315</v>
      </c>
      <c r="BS201" t="s">
        <v>316</v>
      </c>
      <c r="BT201" t="s">
        <v>291</v>
      </c>
      <c r="BU201" s="1">
        <v>44785</v>
      </c>
      <c r="BW201" t="s">
        <v>847</v>
      </c>
      <c r="BX201" t="s">
        <v>293</v>
      </c>
      <c r="BY201">
        <v>0.2</v>
      </c>
      <c r="BZ201" t="s">
        <v>116</v>
      </c>
      <c r="CB201" t="s">
        <v>318</v>
      </c>
      <c r="CC201" t="s">
        <v>169</v>
      </c>
    </row>
    <row r="202" spans="1:81" x14ac:dyDescent="0.35">
      <c r="A202" t="s">
        <v>160</v>
      </c>
      <c r="B202" t="s">
        <v>161</v>
      </c>
      <c r="C202" t="s">
        <v>498</v>
      </c>
      <c r="D202" t="s">
        <v>269</v>
      </c>
      <c r="E202" t="s">
        <v>270</v>
      </c>
      <c r="F202" t="s">
        <v>271</v>
      </c>
      <c r="G202" s="1">
        <v>44801</v>
      </c>
      <c r="H202" s="2">
        <v>0.50694444444444442</v>
      </c>
      <c r="I202" t="s">
        <v>272</v>
      </c>
      <c r="U202" t="s">
        <v>273</v>
      </c>
      <c r="V202" t="s">
        <v>274</v>
      </c>
      <c r="W202" t="s">
        <v>275</v>
      </c>
      <c r="X202" t="s">
        <v>184</v>
      </c>
      <c r="Y202" t="s">
        <v>14</v>
      </c>
      <c r="AD202">
        <v>45.517800000000001</v>
      </c>
      <c r="AE202">
        <v>-108.8626</v>
      </c>
      <c r="AF202" t="s">
        <v>276</v>
      </c>
      <c r="AG202" t="s">
        <v>277</v>
      </c>
      <c r="AH202" t="s">
        <v>278</v>
      </c>
      <c r="AJ202" t="s">
        <v>279</v>
      </c>
      <c r="AK202" t="s">
        <v>848</v>
      </c>
      <c r="AM202" t="s">
        <v>281</v>
      </c>
      <c r="AN202" t="s">
        <v>282</v>
      </c>
      <c r="AO202" t="s">
        <v>283</v>
      </c>
      <c r="AP202">
        <v>22.7</v>
      </c>
      <c r="AQ202" t="s">
        <v>284</v>
      </c>
      <c r="AS202" t="s">
        <v>285</v>
      </c>
      <c r="AU202" t="s">
        <v>286</v>
      </c>
      <c r="BE202" t="s">
        <v>500</v>
      </c>
      <c r="BO202">
        <v>365.1</v>
      </c>
      <c r="BP202" t="s">
        <v>288</v>
      </c>
      <c r="BQ202" t="s">
        <v>289</v>
      </c>
      <c r="BS202" t="s">
        <v>290</v>
      </c>
      <c r="BT202" t="s">
        <v>291</v>
      </c>
      <c r="BU202" s="1">
        <v>44819</v>
      </c>
      <c r="BW202" t="s">
        <v>849</v>
      </c>
      <c r="BX202" t="s">
        <v>293</v>
      </c>
      <c r="BY202">
        <v>1.5</v>
      </c>
      <c r="BZ202" t="s">
        <v>284</v>
      </c>
      <c r="CB202" t="s">
        <v>329</v>
      </c>
      <c r="CC202" t="s">
        <v>169</v>
      </c>
    </row>
    <row r="203" spans="1:81" x14ac:dyDescent="0.35">
      <c r="A203" t="s">
        <v>160</v>
      </c>
      <c r="B203" t="s">
        <v>161</v>
      </c>
      <c r="C203" t="s">
        <v>441</v>
      </c>
      <c r="D203" t="s">
        <v>269</v>
      </c>
      <c r="E203" t="s">
        <v>270</v>
      </c>
      <c r="F203" t="s">
        <v>271</v>
      </c>
      <c r="G203" s="1">
        <v>44745</v>
      </c>
      <c r="H203" s="2">
        <v>0.40694444444444444</v>
      </c>
      <c r="I203" t="s">
        <v>272</v>
      </c>
      <c r="U203" t="s">
        <v>273</v>
      </c>
      <c r="V203" t="s">
        <v>274</v>
      </c>
      <c r="W203" t="s">
        <v>275</v>
      </c>
      <c r="X203" t="s">
        <v>182</v>
      </c>
      <c r="Y203" t="s">
        <v>10</v>
      </c>
      <c r="AD203">
        <v>45.384601000000004</v>
      </c>
      <c r="AE203">
        <v>-109.14138199999999</v>
      </c>
      <c r="AF203" t="s">
        <v>276</v>
      </c>
      <c r="AG203" t="s">
        <v>277</v>
      </c>
      <c r="AH203" t="s">
        <v>278</v>
      </c>
      <c r="AJ203" t="s">
        <v>279</v>
      </c>
      <c r="AK203" t="s">
        <v>850</v>
      </c>
      <c r="AM203" t="s">
        <v>281</v>
      </c>
      <c r="AN203" t="s">
        <v>282</v>
      </c>
      <c r="AO203" t="s">
        <v>283</v>
      </c>
      <c r="AP203">
        <v>21.5</v>
      </c>
      <c r="AQ203" t="s">
        <v>284</v>
      </c>
      <c r="AS203" t="s">
        <v>285</v>
      </c>
      <c r="AU203" t="s">
        <v>286</v>
      </c>
      <c r="BE203" t="s">
        <v>370</v>
      </c>
      <c r="BO203">
        <v>365.1</v>
      </c>
      <c r="BP203" t="s">
        <v>288</v>
      </c>
      <c r="BQ203" t="s">
        <v>289</v>
      </c>
      <c r="BS203" t="s">
        <v>290</v>
      </c>
      <c r="BT203" t="s">
        <v>291</v>
      </c>
      <c r="BU203" s="1">
        <v>44771</v>
      </c>
      <c r="BW203" t="s">
        <v>851</v>
      </c>
      <c r="BX203" t="s">
        <v>293</v>
      </c>
      <c r="BY203">
        <v>1.5</v>
      </c>
      <c r="BZ203" t="s">
        <v>284</v>
      </c>
      <c r="CB203" t="s">
        <v>309</v>
      </c>
      <c r="CC203" t="s">
        <v>169</v>
      </c>
    </row>
    <row r="204" spans="1:81" x14ac:dyDescent="0.35">
      <c r="A204" t="s">
        <v>160</v>
      </c>
      <c r="B204" t="s">
        <v>161</v>
      </c>
      <c r="C204" t="s">
        <v>552</v>
      </c>
      <c r="D204" t="s">
        <v>320</v>
      </c>
      <c r="E204" t="s">
        <v>270</v>
      </c>
      <c r="F204" t="s">
        <v>271</v>
      </c>
      <c r="G204" s="1">
        <v>44711</v>
      </c>
      <c r="H204" s="2">
        <v>0.52777777777777779</v>
      </c>
      <c r="I204" t="s">
        <v>272</v>
      </c>
      <c r="U204" t="s">
        <v>273</v>
      </c>
      <c r="V204" t="s">
        <v>274</v>
      </c>
      <c r="W204" t="s">
        <v>275</v>
      </c>
      <c r="X204" t="s">
        <v>184</v>
      </c>
      <c r="Y204" t="s">
        <v>14</v>
      </c>
      <c r="AD204">
        <v>45.517800000000001</v>
      </c>
      <c r="AE204">
        <v>-108.8626</v>
      </c>
      <c r="AF204" t="s">
        <v>276</v>
      </c>
      <c r="AG204" t="s">
        <v>277</v>
      </c>
      <c r="AH204" t="s">
        <v>278</v>
      </c>
      <c r="AJ204" t="s">
        <v>279</v>
      </c>
      <c r="AK204" t="s">
        <v>852</v>
      </c>
      <c r="AM204" t="s">
        <v>297</v>
      </c>
      <c r="AN204" t="s">
        <v>298</v>
      </c>
      <c r="AO204" t="s">
        <v>283</v>
      </c>
      <c r="AP204">
        <v>1540</v>
      </c>
      <c r="AQ204" t="s">
        <v>284</v>
      </c>
      <c r="AS204" t="s">
        <v>285</v>
      </c>
      <c r="AU204" t="s">
        <v>286</v>
      </c>
      <c r="BE204" t="s">
        <v>351</v>
      </c>
      <c r="BO204" t="s">
        <v>300</v>
      </c>
      <c r="BP204" t="s">
        <v>301</v>
      </c>
      <c r="BQ204" t="s">
        <v>302</v>
      </c>
      <c r="BT204" t="s">
        <v>291</v>
      </c>
      <c r="BU204" s="1">
        <v>44747</v>
      </c>
      <c r="BW204" t="s">
        <v>853</v>
      </c>
      <c r="BX204" t="s">
        <v>293</v>
      </c>
      <c r="BY204">
        <v>25</v>
      </c>
      <c r="BZ204" t="s">
        <v>284</v>
      </c>
      <c r="CB204" t="s">
        <v>329</v>
      </c>
      <c r="CC204" t="s">
        <v>169</v>
      </c>
    </row>
    <row r="205" spans="1:81" x14ac:dyDescent="0.35">
      <c r="A205" t="s">
        <v>160</v>
      </c>
      <c r="B205" t="s">
        <v>161</v>
      </c>
      <c r="C205" t="s">
        <v>402</v>
      </c>
      <c r="D205" t="s">
        <v>269</v>
      </c>
      <c r="E205" t="s">
        <v>270</v>
      </c>
      <c r="F205" t="s">
        <v>271</v>
      </c>
      <c r="G205" s="1">
        <v>44858</v>
      </c>
      <c r="H205" s="2">
        <v>0.34722222222222221</v>
      </c>
      <c r="I205" t="s">
        <v>272</v>
      </c>
      <c r="U205" t="s">
        <v>273</v>
      </c>
      <c r="V205" t="s">
        <v>274</v>
      </c>
      <c r="W205" t="s">
        <v>275</v>
      </c>
      <c r="X205" t="s">
        <v>174</v>
      </c>
      <c r="Y205" t="s">
        <v>5</v>
      </c>
      <c r="AD205">
        <v>45.085512000000001</v>
      </c>
      <c r="AE205">
        <v>-109.329581</v>
      </c>
      <c r="AF205" t="s">
        <v>276</v>
      </c>
      <c r="AG205" t="s">
        <v>277</v>
      </c>
      <c r="AH205" t="s">
        <v>278</v>
      </c>
      <c r="AJ205" t="s">
        <v>279</v>
      </c>
      <c r="AK205" t="s">
        <v>854</v>
      </c>
      <c r="AN205" t="s">
        <v>312</v>
      </c>
      <c r="AP205">
        <v>0.3</v>
      </c>
      <c r="AQ205" t="s">
        <v>116</v>
      </c>
      <c r="AS205" t="s">
        <v>285</v>
      </c>
      <c r="AU205" t="s">
        <v>286</v>
      </c>
      <c r="BE205" t="s">
        <v>404</v>
      </c>
      <c r="BO205" t="s">
        <v>314</v>
      </c>
      <c r="BP205" t="s">
        <v>301</v>
      </c>
      <c r="BQ205" t="s">
        <v>315</v>
      </c>
      <c r="BS205" t="s">
        <v>316</v>
      </c>
      <c r="BT205" t="s">
        <v>291</v>
      </c>
      <c r="BU205" s="1">
        <v>44865</v>
      </c>
      <c r="BW205" t="s">
        <v>855</v>
      </c>
      <c r="BX205" t="s">
        <v>293</v>
      </c>
      <c r="BY205">
        <v>0.2</v>
      </c>
      <c r="BZ205" t="s">
        <v>116</v>
      </c>
      <c r="CB205" t="s">
        <v>342</v>
      </c>
      <c r="CC205" t="s">
        <v>169</v>
      </c>
    </row>
    <row r="206" spans="1:81" x14ac:dyDescent="0.35">
      <c r="A206" t="s">
        <v>160</v>
      </c>
      <c r="B206" t="s">
        <v>161</v>
      </c>
      <c r="C206" t="s">
        <v>402</v>
      </c>
      <c r="D206" t="s">
        <v>269</v>
      </c>
      <c r="E206" t="s">
        <v>270</v>
      </c>
      <c r="F206" t="s">
        <v>271</v>
      </c>
      <c r="G206" s="1">
        <v>44858</v>
      </c>
      <c r="H206" s="2">
        <v>0.34722222222222221</v>
      </c>
      <c r="I206" t="s">
        <v>272</v>
      </c>
      <c r="U206" t="s">
        <v>273</v>
      </c>
      <c r="V206" t="s">
        <v>274</v>
      </c>
      <c r="W206" t="s">
        <v>275</v>
      </c>
      <c r="X206" t="s">
        <v>174</v>
      </c>
      <c r="Y206" t="s">
        <v>5</v>
      </c>
      <c r="AD206">
        <v>45.085512000000001</v>
      </c>
      <c r="AE206">
        <v>-109.329581</v>
      </c>
      <c r="AF206" t="s">
        <v>276</v>
      </c>
      <c r="AG206" t="s">
        <v>277</v>
      </c>
      <c r="AH206" t="s">
        <v>278</v>
      </c>
      <c r="AJ206" t="s">
        <v>279</v>
      </c>
      <c r="AK206" t="s">
        <v>856</v>
      </c>
      <c r="AM206" t="s">
        <v>297</v>
      </c>
      <c r="AN206" t="s">
        <v>298</v>
      </c>
      <c r="AO206" t="s">
        <v>283</v>
      </c>
      <c r="AP206">
        <v>197</v>
      </c>
      <c r="AQ206" t="s">
        <v>284</v>
      </c>
      <c r="AS206" t="s">
        <v>285</v>
      </c>
      <c r="AU206" t="s">
        <v>286</v>
      </c>
      <c r="BE206" t="s">
        <v>404</v>
      </c>
      <c r="BO206" t="s">
        <v>300</v>
      </c>
      <c r="BP206" t="s">
        <v>301</v>
      </c>
      <c r="BQ206" t="s">
        <v>302</v>
      </c>
      <c r="BT206" t="s">
        <v>291</v>
      </c>
      <c r="BU206" s="1">
        <v>44868</v>
      </c>
      <c r="BW206" t="s">
        <v>857</v>
      </c>
      <c r="BX206" t="s">
        <v>293</v>
      </c>
      <c r="BY206">
        <v>25</v>
      </c>
      <c r="BZ206" t="s">
        <v>284</v>
      </c>
      <c r="CB206" t="s">
        <v>342</v>
      </c>
      <c r="CC206" t="s">
        <v>169</v>
      </c>
    </row>
    <row r="207" spans="1:81" x14ac:dyDescent="0.35">
      <c r="A207" t="s">
        <v>160</v>
      </c>
      <c r="B207" t="s">
        <v>161</v>
      </c>
      <c r="C207" t="s">
        <v>372</v>
      </c>
      <c r="D207" t="s">
        <v>373</v>
      </c>
      <c r="E207" t="s">
        <v>270</v>
      </c>
      <c r="F207" t="s">
        <v>271</v>
      </c>
      <c r="G207" s="1">
        <v>44801</v>
      </c>
      <c r="H207" s="2">
        <v>0.38541666666666669</v>
      </c>
      <c r="I207" t="s">
        <v>272</v>
      </c>
      <c r="U207" t="s">
        <v>273</v>
      </c>
      <c r="V207" t="s">
        <v>274</v>
      </c>
      <c r="W207" t="s">
        <v>275</v>
      </c>
      <c r="X207" t="s">
        <v>172</v>
      </c>
      <c r="Y207" t="s">
        <v>8</v>
      </c>
      <c r="AD207">
        <v>45.277200000000001</v>
      </c>
      <c r="AE207">
        <v>-109.20959999999999</v>
      </c>
      <c r="AF207" t="s">
        <v>276</v>
      </c>
      <c r="AG207" t="s">
        <v>277</v>
      </c>
      <c r="AH207" t="s">
        <v>278</v>
      </c>
      <c r="AJ207" t="s">
        <v>279</v>
      </c>
      <c r="AK207" t="s">
        <v>858</v>
      </c>
      <c r="AL207" t="s">
        <v>375</v>
      </c>
      <c r="AN207" t="s">
        <v>312</v>
      </c>
      <c r="AS207" t="s">
        <v>285</v>
      </c>
      <c r="AU207" t="s">
        <v>286</v>
      </c>
      <c r="BE207" t="s">
        <v>376</v>
      </c>
      <c r="BO207" t="s">
        <v>314</v>
      </c>
      <c r="BP207" t="s">
        <v>301</v>
      </c>
      <c r="BQ207" t="s">
        <v>315</v>
      </c>
      <c r="BS207" t="s">
        <v>316</v>
      </c>
      <c r="BT207" t="s">
        <v>291</v>
      </c>
      <c r="BU207" s="1">
        <v>44806</v>
      </c>
      <c r="BW207" t="s">
        <v>859</v>
      </c>
      <c r="BX207" t="s">
        <v>293</v>
      </c>
      <c r="BY207">
        <v>0.2</v>
      </c>
      <c r="BZ207" t="s">
        <v>116</v>
      </c>
      <c r="CB207" t="s">
        <v>324</v>
      </c>
      <c r="CC207" t="s">
        <v>169</v>
      </c>
    </row>
    <row r="208" spans="1:81" x14ac:dyDescent="0.35">
      <c r="A208" t="s">
        <v>160</v>
      </c>
      <c r="B208" t="s">
        <v>161</v>
      </c>
      <c r="C208" t="s">
        <v>494</v>
      </c>
      <c r="D208" t="s">
        <v>269</v>
      </c>
      <c r="E208" t="s">
        <v>270</v>
      </c>
      <c r="F208" t="s">
        <v>271</v>
      </c>
      <c r="G208" s="1">
        <v>44858</v>
      </c>
      <c r="H208" s="2">
        <v>0.4826388888888889</v>
      </c>
      <c r="I208" t="s">
        <v>272</v>
      </c>
      <c r="U208" t="s">
        <v>273</v>
      </c>
      <c r="V208" t="s">
        <v>274</v>
      </c>
      <c r="W208" t="s">
        <v>275</v>
      </c>
      <c r="X208" t="s">
        <v>184</v>
      </c>
      <c r="Y208" t="s">
        <v>14</v>
      </c>
      <c r="AD208">
        <v>45.517800000000001</v>
      </c>
      <c r="AE208">
        <v>-108.8626</v>
      </c>
      <c r="AF208" t="s">
        <v>276</v>
      </c>
      <c r="AG208" t="s">
        <v>277</v>
      </c>
      <c r="AH208" t="s">
        <v>278</v>
      </c>
      <c r="AJ208" t="s">
        <v>279</v>
      </c>
      <c r="AK208" t="s">
        <v>860</v>
      </c>
      <c r="AM208" t="s">
        <v>297</v>
      </c>
      <c r="AN208" t="s">
        <v>332</v>
      </c>
      <c r="AO208" t="s">
        <v>333</v>
      </c>
      <c r="AP208">
        <v>6.6</v>
      </c>
      <c r="AQ208" t="s">
        <v>284</v>
      </c>
      <c r="AS208" t="s">
        <v>285</v>
      </c>
      <c r="AU208" t="s">
        <v>286</v>
      </c>
      <c r="BE208" t="s">
        <v>496</v>
      </c>
      <c r="BO208">
        <v>353.2</v>
      </c>
      <c r="BP208" t="s">
        <v>288</v>
      </c>
      <c r="BQ208" t="s">
        <v>335</v>
      </c>
      <c r="BS208" t="s">
        <v>336</v>
      </c>
      <c r="BT208" t="s">
        <v>291</v>
      </c>
      <c r="BU208" s="1">
        <v>44865</v>
      </c>
      <c r="BW208" t="s">
        <v>861</v>
      </c>
      <c r="BX208" t="s">
        <v>293</v>
      </c>
      <c r="BY208">
        <v>1.5</v>
      </c>
      <c r="BZ208" t="s">
        <v>284</v>
      </c>
      <c r="CB208" t="s">
        <v>329</v>
      </c>
      <c r="CC208" t="s">
        <v>169</v>
      </c>
    </row>
    <row r="209" spans="1:81" x14ac:dyDescent="0.35">
      <c r="A209" t="s">
        <v>160</v>
      </c>
      <c r="B209" t="s">
        <v>161</v>
      </c>
      <c r="C209" t="s">
        <v>830</v>
      </c>
      <c r="D209" t="s">
        <v>269</v>
      </c>
      <c r="E209" t="s">
        <v>270</v>
      </c>
      <c r="F209" t="s">
        <v>271</v>
      </c>
      <c r="G209" s="1">
        <v>44711</v>
      </c>
      <c r="H209" s="2">
        <v>0.47916666666666669</v>
      </c>
      <c r="I209" t="s">
        <v>272</v>
      </c>
      <c r="U209" t="s">
        <v>273</v>
      </c>
      <c r="V209" t="s">
        <v>274</v>
      </c>
      <c r="W209" t="s">
        <v>275</v>
      </c>
      <c r="X209" t="s">
        <v>182</v>
      </c>
      <c r="Y209" t="s">
        <v>10</v>
      </c>
      <c r="AD209">
        <v>45.384601000000004</v>
      </c>
      <c r="AE209">
        <v>-109.14138199999999</v>
      </c>
      <c r="AF209" t="s">
        <v>276</v>
      </c>
      <c r="AG209" t="s">
        <v>277</v>
      </c>
      <c r="AH209" t="s">
        <v>278</v>
      </c>
      <c r="AJ209" t="s">
        <v>279</v>
      </c>
      <c r="AK209" t="s">
        <v>862</v>
      </c>
      <c r="AM209" t="s">
        <v>297</v>
      </c>
      <c r="AN209" t="s">
        <v>332</v>
      </c>
      <c r="AO209" t="s">
        <v>333</v>
      </c>
      <c r="AP209">
        <v>184</v>
      </c>
      <c r="AQ209" t="s">
        <v>284</v>
      </c>
      <c r="AS209" t="s">
        <v>285</v>
      </c>
      <c r="AU209" t="s">
        <v>286</v>
      </c>
      <c r="BE209" t="s">
        <v>832</v>
      </c>
      <c r="BO209">
        <v>353.2</v>
      </c>
      <c r="BP209" t="s">
        <v>288</v>
      </c>
      <c r="BQ209" t="s">
        <v>335</v>
      </c>
      <c r="BS209" t="s">
        <v>336</v>
      </c>
      <c r="BT209" t="s">
        <v>291</v>
      </c>
      <c r="BU209" s="1">
        <v>44748</v>
      </c>
      <c r="BW209" t="s">
        <v>863</v>
      </c>
      <c r="BX209" t="s">
        <v>293</v>
      </c>
      <c r="BY209">
        <v>1.5</v>
      </c>
      <c r="BZ209" t="s">
        <v>284</v>
      </c>
      <c r="CB209" t="s">
        <v>309</v>
      </c>
      <c r="CC209" t="s">
        <v>169</v>
      </c>
    </row>
    <row r="210" spans="1:81" x14ac:dyDescent="0.35">
      <c r="A210" t="s">
        <v>160</v>
      </c>
      <c r="B210" t="s">
        <v>161</v>
      </c>
      <c r="C210" t="s">
        <v>396</v>
      </c>
      <c r="D210" t="s">
        <v>269</v>
      </c>
      <c r="E210" t="s">
        <v>270</v>
      </c>
      <c r="F210" t="s">
        <v>271</v>
      </c>
      <c r="G210" s="1">
        <v>44683</v>
      </c>
      <c r="H210" s="2">
        <v>0.43055555555555558</v>
      </c>
      <c r="I210" t="s">
        <v>272</v>
      </c>
      <c r="U210" t="s">
        <v>273</v>
      </c>
      <c r="V210" t="s">
        <v>274</v>
      </c>
      <c r="W210" t="s">
        <v>275</v>
      </c>
      <c r="X210" t="s">
        <v>172</v>
      </c>
      <c r="Y210" t="s">
        <v>8</v>
      </c>
      <c r="AD210">
        <v>45.277200000000001</v>
      </c>
      <c r="AE210">
        <v>-109.20959999999999</v>
      </c>
      <c r="AF210" t="s">
        <v>276</v>
      </c>
      <c r="AG210" t="s">
        <v>277</v>
      </c>
      <c r="AH210" t="s">
        <v>278</v>
      </c>
      <c r="AJ210" t="s">
        <v>279</v>
      </c>
      <c r="AK210" t="s">
        <v>864</v>
      </c>
      <c r="AM210" t="s">
        <v>297</v>
      </c>
      <c r="AN210" t="s">
        <v>298</v>
      </c>
      <c r="AO210" t="s">
        <v>283</v>
      </c>
      <c r="AP210">
        <v>434</v>
      </c>
      <c r="AQ210" t="s">
        <v>284</v>
      </c>
      <c r="AS210" t="s">
        <v>285</v>
      </c>
      <c r="AU210" t="s">
        <v>286</v>
      </c>
      <c r="BE210" t="s">
        <v>398</v>
      </c>
      <c r="BO210" t="s">
        <v>300</v>
      </c>
      <c r="BP210" t="s">
        <v>301</v>
      </c>
      <c r="BQ210" t="s">
        <v>302</v>
      </c>
      <c r="BT210" t="s">
        <v>291</v>
      </c>
      <c r="BU210" s="1">
        <v>44707</v>
      </c>
      <c r="BW210" t="s">
        <v>865</v>
      </c>
      <c r="BX210" t="s">
        <v>293</v>
      </c>
      <c r="BY210">
        <v>25</v>
      </c>
      <c r="BZ210" t="s">
        <v>284</v>
      </c>
      <c r="CB210" t="s">
        <v>357</v>
      </c>
      <c r="CC210" t="s">
        <v>169</v>
      </c>
    </row>
    <row r="211" spans="1:81" x14ac:dyDescent="0.35">
      <c r="A211" t="s">
        <v>160</v>
      </c>
      <c r="B211" t="s">
        <v>161</v>
      </c>
      <c r="C211" t="s">
        <v>353</v>
      </c>
      <c r="D211" t="s">
        <v>320</v>
      </c>
      <c r="E211" t="s">
        <v>270</v>
      </c>
      <c r="F211" t="s">
        <v>271</v>
      </c>
      <c r="G211" s="1">
        <v>44858</v>
      </c>
      <c r="H211" s="2">
        <v>0.44097222222222221</v>
      </c>
      <c r="I211" t="s">
        <v>272</v>
      </c>
      <c r="U211" t="s">
        <v>273</v>
      </c>
      <c r="V211" t="s">
        <v>274</v>
      </c>
      <c r="W211" t="s">
        <v>275</v>
      </c>
      <c r="X211" t="s">
        <v>170</v>
      </c>
      <c r="Y211" t="s">
        <v>11</v>
      </c>
      <c r="AD211">
        <v>45.457799999999999</v>
      </c>
      <c r="AE211">
        <v>-109.0801</v>
      </c>
      <c r="AF211" t="s">
        <v>276</v>
      </c>
      <c r="AG211" t="s">
        <v>277</v>
      </c>
      <c r="AH211" t="s">
        <v>278</v>
      </c>
      <c r="AJ211" t="s">
        <v>279</v>
      </c>
      <c r="AK211" t="s">
        <v>866</v>
      </c>
      <c r="AM211" t="s">
        <v>297</v>
      </c>
      <c r="AN211" t="s">
        <v>298</v>
      </c>
      <c r="AO211" t="s">
        <v>283</v>
      </c>
      <c r="AP211">
        <v>179</v>
      </c>
      <c r="AQ211" t="s">
        <v>284</v>
      </c>
      <c r="AS211" t="s">
        <v>285</v>
      </c>
      <c r="AU211" t="s">
        <v>286</v>
      </c>
      <c r="BE211" t="s">
        <v>355</v>
      </c>
      <c r="BO211" t="s">
        <v>300</v>
      </c>
      <c r="BP211" t="s">
        <v>301</v>
      </c>
      <c r="BQ211" t="s">
        <v>302</v>
      </c>
      <c r="BT211" t="s">
        <v>291</v>
      </c>
      <c r="BU211" s="1">
        <v>44868</v>
      </c>
      <c r="BW211" t="s">
        <v>867</v>
      </c>
      <c r="BX211" t="s">
        <v>293</v>
      </c>
      <c r="BY211">
        <v>25</v>
      </c>
      <c r="BZ211" t="s">
        <v>284</v>
      </c>
      <c r="CB211" t="s">
        <v>357</v>
      </c>
      <c r="CC211" t="s">
        <v>169</v>
      </c>
    </row>
    <row r="212" spans="1:81" x14ac:dyDescent="0.35">
      <c r="A212" t="s">
        <v>160</v>
      </c>
      <c r="B212" t="s">
        <v>161</v>
      </c>
      <c r="C212" t="s">
        <v>362</v>
      </c>
      <c r="D212" t="s">
        <v>269</v>
      </c>
      <c r="E212" t="s">
        <v>270</v>
      </c>
      <c r="F212" t="s">
        <v>271</v>
      </c>
      <c r="G212" s="1">
        <v>44858</v>
      </c>
      <c r="H212" s="2">
        <v>0.44097222222222221</v>
      </c>
      <c r="I212" t="s">
        <v>272</v>
      </c>
      <c r="U212" t="s">
        <v>273</v>
      </c>
      <c r="V212" t="s">
        <v>274</v>
      </c>
      <c r="W212" t="s">
        <v>275</v>
      </c>
      <c r="X212" t="s">
        <v>170</v>
      </c>
      <c r="Y212" t="s">
        <v>11</v>
      </c>
      <c r="AD212">
        <v>45.457799999999999</v>
      </c>
      <c r="AE212">
        <v>-109.0801</v>
      </c>
      <c r="AF212" t="s">
        <v>276</v>
      </c>
      <c r="AG212" t="s">
        <v>277</v>
      </c>
      <c r="AH212" t="s">
        <v>278</v>
      </c>
      <c r="AJ212" t="s">
        <v>279</v>
      </c>
      <c r="AK212" t="s">
        <v>868</v>
      </c>
      <c r="AM212" t="s">
        <v>281</v>
      </c>
      <c r="AN212" t="s">
        <v>282</v>
      </c>
      <c r="AO212" t="s">
        <v>283</v>
      </c>
      <c r="AP212">
        <v>5.8</v>
      </c>
      <c r="AQ212" t="s">
        <v>284</v>
      </c>
      <c r="AS212" t="s">
        <v>285</v>
      </c>
      <c r="AU212" t="s">
        <v>286</v>
      </c>
      <c r="BE212" t="s">
        <v>355</v>
      </c>
      <c r="BO212">
        <v>365.1</v>
      </c>
      <c r="BP212" t="s">
        <v>288</v>
      </c>
      <c r="BQ212" t="s">
        <v>289</v>
      </c>
      <c r="BS212" t="s">
        <v>290</v>
      </c>
      <c r="BT212" t="s">
        <v>291</v>
      </c>
      <c r="BU212" s="1">
        <v>44868</v>
      </c>
      <c r="BW212" t="s">
        <v>869</v>
      </c>
      <c r="BX212" t="s">
        <v>293</v>
      </c>
      <c r="BY212">
        <v>1.5</v>
      </c>
      <c r="BZ212" t="s">
        <v>284</v>
      </c>
      <c r="CB212" t="s">
        <v>357</v>
      </c>
      <c r="CC212" t="s">
        <v>169</v>
      </c>
    </row>
    <row r="213" spans="1:81" x14ac:dyDescent="0.35">
      <c r="A213" t="s">
        <v>160</v>
      </c>
      <c r="B213" t="s">
        <v>161</v>
      </c>
      <c r="C213" t="s">
        <v>590</v>
      </c>
      <c r="D213" t="s">
        <v>269</v>
      </c>
      <c r="E213" t="s">
        <v>270</v>
      </c>
      <c r="F213" t="s">
        <v>271</v>
      </c>
      <c r="G213" s="1">
        <v>44683</v>
      </c>
      <c r="H213" s="2">
        <v>0.47222222222222221</v>
      </c>
      <c r="I213" t="s">
        <v>272</v>
      </c>
      <c r="U213" t="s">
        <v>273</v>
      </c>
      <c r="V213" t="s">
        <v>274</v>
      </c>
      <c r="W213" t="s">
        <v>275</v>
      </c>
      <c r="X213" t="s">
        <v>162</v>
      </c>
      <c r="Y213" t="s">
        <v>9</v>
      </c>
      <c r="AD213">
        <v>45.373699999999999</v>
      </c>
      <c r="AE213">
        <v>-109.14619999999999</v>
      </c>
      <c r="AF213" t="s">
        <v>276</v>
      </c>
      <c r="AG213" t="s">
        <v>277</v>
      </c>
      <c r="AH213" t="s">
        <v>278</v>
      </c>
      <c r="AJ213" t="s">
        <v>279</v>
      </c>
      <c r="AK213" t="s">
        <v>870</v>
      </c>
      <c r="AN213" t="s">
        <v>312</v>
      </c>
      <c r="AP213">
        <v>16.3</v>
      </c>
      <c r="AQ213" t="s">
        <v>116</v>
      </c>
      <c r="AS213" t="s">
        <v>285</v>
      </c>
      <c r="AU213" t="s">
        <v>286</v>
      </c>
      <c r="BE213" t="s">
        <v>592</v>
      </c>
      <c r="BO213" t="s">
        <v>314</v>
      </c>
      <c r="BP213" t="s">
        <v>301</v>
      </c>
      <c r="BQ213" t="s">
        <v>315</v>
      </c>
      <c r="BS213" t="s">
        <v>316</v>
      </c>
      <c r="BT213" t="s">
        <v>291</v>
      </c>
      <c r="BU213" s="1">
        <v>44687</v>
      </c>
      <c r="BW213" t="s">
        <v>871</v>
      </c>
      <c r="BX213" t="s">
        <v>293</v>
      </c>
      <c r="BY213">
        <v>0.2</v>
      </c>
      <c r="BZ213" t="s">
        <v>116</v>
      </c>
      <c r="CB213" t="s">
        <v>304</v>
      </c>
      <c r="CC213" t="s">
        <v>169</v>
      </c>
    </row>
    <row r="214" spans="1:81" x14ac:dyDescent="0.35">
      <c r="A214" t="s">
        <v>160</v>
      </c>
      <c r="B214" t="s">
        <v>161</v>
      </c>
      <c r="C214" t="s">
        <v>804</v>
      </c>
      <c r="D214" t="s">
        <v>269</v>
      </c>
      <c r="E214" t="s">
        <v>270</v>
      </c>
      <c r="F214" t="s">
        <v>271</v>
      </c>
      <c r="G214" s="1">
        <v>44781</v>
      </c>
      <c r="H214" s="2">
        <v>0.48472222222222222</v>
      </c>
      <c r="I214" t="s">
        <v>272</v>
      </c>
      <c r="U214" t="s">
        <v>273</v>
      </c>
      <c r="V214" t="s">
        <v>274</v>
      </c>
      <c r="W214" t="s">
        <v>275</v>
      </c>
      <c r="X214" t="s">
        <v>184</v>
      </c>
      <c r="Y214" t="s">
        <v>14</v>
      </c>
      <c r="AD214">
        <v>45.517800000000001</v>
      </c>
      <c r="AE214">
        <v>-108.8626</v>
      </c>
      <c r="AF214" t="s">
        <v>276</v>
      </c>
      <c r="AG214" t="s">
        <v>277</v>
      </c>
      <c r="AH214" t="s">
        <v>278</v>
      </c>
      <c r="AJ214" t="s">
        <v>279</v>
      </c>
      <c r="AK214" t="s">
        <v>872</v>
      </c>
      <c r="AM214" t="s">
        <v>297</v>
      </c>
      <c r="AN214" t="s">
        <v>298</v>
      </c>
      <c r="AO214" t="s">
        <v>283</v>
      </c>
      <c r="AP214">
        <v>256</v>
      </c>
      <c r="AQ214" t="s">
        <v>284</v>
      </c>
      <c r="AS214" t="s">
        <v>285</v>
      </c>
      <c r="AU214" t="s">
        <v>286</v>
      </c>
      <c r="BE214" t="s">
        <v>806</v>
      </c>
      <c r="BO214" t="s">
        <v>300</v>
      </c>
      <c r="BP214" t="s">
        <v>301</v>
      </c>
      <c r="BQ214" t="s">
        <v>302</v>
      </c>
      <c r="BT214" t="s">
        <v>291</v>
      </c>
      <c r="BU214" s="1">
        <v>44819</v>
      </c>
      <c r="BW214" t="s">
        <v>873</v>
      </c>
      <c r="BX214" t="s">
        <v>293</v>
      </c>
      <c r="BY214">
        <v>25</v>
      </c>
      <c r="BZ214" t="s">
        <v>284</v>
      </c>
      <c r="CB214" t="s">
        <v>329</v>
      </c>
      <c r="CC214" t="s">
        <v>169</v>
      </c>
    </row>
    <row r="215" spans="1:81" x14ac:dyDescent="0.35">
      <c r="A215" t="s">
        <v>160</v>
      </c>
      <c r="B215" t="s">
        <v>161</v>
      </c>
      <c r="C215" t="s">
        <v>476</v>
      </c>
      <c r="D215" t="s">
        <v>269</v>
      </c>
      <c r="E215" t="s">
        <v>270</v>
      </c>
      <c r="F215" t="s">
        <v>271</v>
      </c>
      <c r="G215" s="1">
        <v>44711</v>
      </c>
      <c r="H215" s="2">
        <v>0.4861111111111111</v>
      </c>
      <c r="I215" t="s">
        <v>272</v>
      </c>
      <c r="U215" t="s">
        <v>273</v>
      </c>
      <c r="V215" t="s">
        <v>274</v>
      </c>
      <c r="W215" t="s">
        <v>275</v>
      </c>
      <c r="X215" t="s">
        <v>170</v>
      </c>
      <c r="Y215" t="s">
        <v>11</v>
      </c>
      <c r="AD215">
        <v>45.457799999999999</v>
      </c>
      <c r="AE215">
        <v>-109.0801</v>
      </c>
      <c r="AF215" t="s">
        <v>276</v>
      </c>
      <c r="AG215" t="s">
        <v>277</v>
      </c>
      <c r="AH215" t="s">
        <v>278</v>
      </c>
      <c r="AJ215" t="s">
        <v>279</v>
      </c>
      <c r="AK215" t="s">
        <v>874</v>
      </c>
      <c r="AM215" t="s">
        <v>297</v>
      </c>
      <c r="AN215" t="s">
        <v>332</v>
      </c>
      <c r="AO215" t="s">
        <v>333</v>
      </c>
      <c r="AP215">
        <v>171</v>
      </c>
      <c r="AQ215" t="s">
        <v>284</v>
      </c>
      <c r="AS215" t="s">
        <v>285</v>
      </c>
      <c r="AU215" t="s">
        <v>286</v>
      </c>
      <c r="BE215" t="s">
        <v>478</v>
      </c>
      <c r="BO215">
        <v>353.2</v>
      </c>
      <c r="BP215" t="s">
        <v>288</v>
      </c>
      <c r="BQ215" t="s">
        <v>335</v>
      </c>
      <c r="BS215" t="s">
        <v>336</v>
      </c>
      <c r="BT215" t="s">
        <v>291</v>
      </c>
      <c r="BU215" s="1">
        <v>44748</v>
      </c>
      <c r="BW215" t="s">
        <v>875</v>
      </c>
      <c r="BX215" t="s">
        <v>293</v>
      </c>
      <c r="BY215">
        <v>1.5</v>
      </c>
      <c r="BZ215" t="s">
        <v>284</v>
      </c>
      <c r="CB215" t="s">
        <v>357</v>
      </c>
      <c r="CC215" t="s">
        <v>169</v>
      </c>
    </row>
    <row r="216" spans="1:81" x14ac:dyDescent="0.35">
      <c r="A216" t="s">
        <v>160</v>
      </c>
      <c r="B216" t="s">
        <v>161</v>
      </c>
      <c r="C216" t="s">
        <v>643</v>
      </c>
      <c r="D216" t="s">
        <v>269</v>
      </c>
      <c r="E216" t="s">
        <v>270</v>
      </c>
      <c r="F216" t="s">
        <v>271</v>
      </c>
      <c r="G216" s="1">
        <v>44745</v>
      </c>
      <c r="H216" s="2">
        <v>0.4861111111111111</v>
      </c>
      <c r="I216" t="s">
        <v>272</v>
      </c>
      <c r="U216" t="s">
        <v>273</v>
      </c>
      <c r="V216" t="s">
        <v>274</v>
      </c>
      <c r="W216" t="s">
        <v>275</v>
      </c>
      <c r="X216" t="s">
        <v>184</v>
      </c>
      <c r="Y216" t="s">
        <v>14</v>
      </c>
      <c r="AD216">
        <v>45.517800000000001</v>
      </c>
      <c r="AE216">
        <v>-108.8626</v>
      </c>
      <c r="AF216" t="s">
        <v>276</v>
      </c>
      <c r="AG216" t="s">
        <v>277</v>
      </c>
      <c r="AH216" t="s">
        <v>278</v>
      </c>
      <c r="AJ216" t="s">
        <v>279</v>
      </c>
      <c r="AK216" t="s">
        <v>876</v>
      </c>
      <c r="AM216" t="s">
        <v>297</v>
      </c>
      <c r="AN216" t="s">
        <v>332</v>
      </c>
      <c r="AO216" t="s">
        <v>333</v>
      </c>
      <c r="AP216">
        <v>34.9</v>
      </c>
      <c r="AQ216" t="s">
        <v>284</v>
      </c>
      <c r="AS216" t="s">
        <v>285</v>
      </c>
      <c r="AU216" t="s">
        <v>286</v>
      </c>
      <c r="BE216" t="s">
        <v>370</v>
      </c>
      <c r="BO216">
        <v>353.2</v>
      </c>
      <c r="BP216" t="s">
        <v>288</v>
      </c>
      <c r="BQ216" t="s">
        <v>335</v>
      </c>
      <c r="BS216" t="s">
        <v>336</v>
      </c>
      <c r="BT216" t="s">
        <v>291</v>
      </c>
      <c r="BU216" s="1">
        <v>44769</v>
      </c>
      <c r="BW216" t="s">
        <v>877</v>
      </c>
      <c r="BX216" t="s">
        <v>293</v>
      </c>
      <c r="BY216">
        <v>1.5</v>
      </c>
      <c r="BZ216" t="s">
        <v>284</v>
      </c>
      <c r="CB216" t="s">
        <v>329</v>
      </c>
      <c r="CC216" t="s">
        <v>169</v>
      </c>
    </row>
    <row r="217" spans="1:81" x14ac:dyDescent="0.35">
      <c r="A217" t="s">
        <v>160</v>
      </c>
      <c r="B217" t="s">
        <v>161</v>
      </c>
      <c r="C217" t="s">
        <v>446</v>
      </c>
      <c r="D217" t="s">
        <v>269</v>
      </c>
      <c r="E217" t="s">
        <v>270</v>
      </c>
      <c r="F217" t="s">
        <v>271</v>
      </c>
      <c r="G217" s="1">
        <v>44829</v>
      </c>
      <c r="H217" s="2">
        <v>0.44791666666666669</v>
      </c>
      <c r="I217" t="s">
        <v>272</v>
      </c>
      <c r="U217" t="s">
        <v>273</v>
      </c>
      <c r="V217" t="s">
        <v>274</v>
      </c>
      <c r="W217" t="s">
        <v>275</v>
      </c>
      <c r="X217" t="s">
        <v>170</v>
      </c>
      <c r="Y217" t="s">
        <v>11</v>
      </c>
      <c r="AD217">
        <v>45.457799999999999</v>
      </c>
      <c r="AE217">
        <v>-109.0801</v>
      </c>
      <c r="AF217" t="s">
        <v>276</v>
      </c>
      <c r="AG217" t="s">
        <v>277</v>
      </c>
      <c r="AH217" t="s">
        <v>278</v>
      </c>
      <c r="AJ217" t="s">
        <v>279</v>
      </c>
      <c r="AK217" t="s">
        <v>878</v>
      </c>
      <c r="AM217" t="s">
        <v>297</v>
      </c>
      <c r="AN217" t="s">
        <v>332</v>
      </c>
      <c r="AO217" t="s">
        <v>333</v>
      </c>
      <c r="AP217">
        <v>30</v>
      </c>
      <c r="AQ217" t="s">
        <v>284</v>
      </c>
      <c r="AS217" t="s">
        <v>285</v>
      </c>
      <c r="AU217" t="s">
        <v>286</v>
      </c>
      <c r="BE217" t="s">
        <v>448</v>
      </c>
      <c r="BO217">
        <v>353.2</v>
      </c>
      <c r="BP217" t="s">
        <v>288</v>
      </c>
      <c r="BQ217" t="s">
        <v>335</v>
      </c>
      <c r="BS217" t="s">
        <v>336</v>
      </c>
      <c r="BT217" t="s">
        <v>291</v>
      </c>
      <c r="BU217" s="1">
        <v>44839</v>
      </c>
      <c r="BW217" t="s">
        <v>879</v>
      </c>
      <c r="BX217" t="s">
        <v>293</v>
      </c>
      <c r="BY217">
        <v>1.5</v>
      </c>
      <c r="BZ217" t="s">
        <v>284</v>
      </c>
      <c r="CB217" t="s">
        <v>357</v>
      </c>
      <c r="CC217" t="s">
        <v>169</v>
      </c>
    </row>
    <row r="218" spans="1:81" x14ac:dyDescent="0.35">
      <c r="A218" t="s">
        <v>160</v>
      </c>
      <c r="B218" t="s">
        <v>161</v>
      </c>
      <c r="C218" t="s">
        <v>325</v>
      </c>
      <c r="D218" t="s">
        <v>269</v>
      </c>
      <c r="E218" t="s">
        <v>270</v>
      </c>
      <c r="F218" t="s">
        <v>271</v>
      </c>
      <c r="G218" s="1">
        <v>44683</v>
      </c>
      <c r="H218" s="2">
        <v>0.50694444444444442</v>
      </c>
      <c r="I218" t="s">
        <v>272</v>
      </c>
      <c r="U218" t="s">
        <v>273</v>
      </c>
      <c r="V218" t="s">
        <v>274</v>
      </c>
      <c r="W218" t="s">
        <v>275</v>
      </c>
      <c r="X218" t="s">
        <v>186</v>
      </c>
      <c r="Y218" t="s">
        <v>12</v>
      </c>
      <c r="AD218">
        <v>45.468200000000003</v>
      </c>
      <c r="AE218">
        <v>-109.0895</v>
      </c>
      <c r="AF218" t="s">
        <v>276</v>
      </c>
      <c r="AG218" t="s">
        <v>277</v>
      </c>
      <c r="AH218" t="s">
        <v>278</v>
      </c>
      <c r="AJ218" t="s">
        <v>279</v>
      </c>
      <c r="AK218" t="s">
        <v>880</v>
      </c>
      <c r="AN218" t="s">
        <v>312</v>
      </c>
      <c r="AP218">
        <v>4.9000000000000004</v>
      </c>
      <c r="AQ218" t="s">
        <v>116</v>
      </c>
      <c r="AS218" t="s">
        <v>285</v>
      </c>
      <c r="AU218" t="s">
        <v>286</v>
      </c>
      <c r="BE218" t="s">
        <v>327</v>
      </c>
      <c r="BO218" t="s">
        <v>314</v>
      </c>
      <c r="BP218" t="s">
        <v>301</v>
      </c>
      <c r="BQ218" t="s">
        <v>315</v>
      </c>
      <c r="BS218" t="s">
        <v>316</v>
      </c>
      <c r="BT218" t="s">
        <v>291</v>
      </c>
      <c r="BU218" s="1">
        <v>44687</v>
      </c>
      <c r="BW218" t="s">
        <v>881</v>
      </c>
      <c r="BX218" t="s">
        <v>293</v>
      </c>
      <c r="BY218">
        <v>0.2</v>
      </c>
      <c r="BZ218" t="s">
        <v>116</v>
      </c>
      <c r="CB218" t="s">
        <v>329</v>
      </c>
      <c r="CC218" t="s">
        <v>169</v>
      </c>
    </row>
    <row r="219" spans="1:81" x14ac:dyDescent="0.35">
      <c r="A219" t="s">
        <v>160</v>
      </c>
      <c r="B219" t="s">
        <v>161</v>
      </c>
      <c r="C219" t="s">
        <v>358</v>
      </c>
      <c r="D219" t="s">
        <v>269</v>
      </c>
      <c r="E219" t="s">
        <v>270</v>
      </c>
      <c r="F219" t="s">
        <v>271</v>
      </c>
      <c r="G219" s="1">
        <v>44829</v>
      </c>
      <c r="H219" s="2">
        <v>0.38194444444444442</v>
      </c>
      <c r="I219" t="s">
        <v>272</v>
      </c>
      <c r="U219" t="s">
        <v>273</v>
      </c>
      <c r="V219" t="s">
        <v>274</v>
      </c>
      <c r="W219" t="s">
        <v>275</v>
      </c>
      <c r="X219" t="s">
        <v>172</v>
      </c>
      <c r="Y219" t="s">
        <v>8</v>
      </c>
      <c r="AD219">
        <v>45.277200000000001</v>
      </c>
      <c r="AE219">
        <v>-109.20959999999999</v>
      </c>
      <c r="AF219" t="s">
        <v>276</v>
      </c>
      <c r="AG219" t="s">
        <v>277</v>
      </c>
      <c r="AH219" t="s">
        <v>278</v>
      </c>
      <c r="AJ219" t="s">
        <v>279</v>
      </c>
      <c r="AK219" t="s">
        <v>882</v>
      </c>
      <c r="AM219" t="s">
        <v>297</v>
      </c>
      <c r="AN219" t="s">
        <v>298</v>
      </c>
      <c r="AO219" t="s">
        <v>283</v>
      </c>
      <c r="AP219">
        <v>244</v>
      </c>
      <c r="AQ219" t="s">
        <v>284</v>
      </c>
      <c r="AS219" t="s">
        <v>285</v>
      </c>
      <c r="AU219" t="s">
        <v>286</v>
      </c>
      <c r="BE219" t="s">
        <v>360</v>
      </c>
      <c r="BO219" t="s">
        <v>300</v>
      </c>
      <c r="BP219" t="s">
        <v>301</v>
      </c>
      <c r="BQ219" t="s">
        <v>302</v>
      </c>
      <c r="BT219" t="s">
        <v>291</v>
      </c>
      <c r="BU219" s="1">
        <v>44867</v>
      </c>
      <c r="BW219" t="s">
        <v>883</v>
      </c>
      <c r="BX219" t="s">
        <v>293</v>
      </c>
      <c r="BY219">
        <v>25</v>
      </c>
      <c r="BZ219" t="s">
        <v>284</v>
      </c>
      <c r="CB219" t="s">
        <v>324</v>
      </c>
      <c r="CC219" t="s">
        <v>169</v>
      </c>
    </row>
    <row r="220" spans="1:81" x14ac:dyDescent="0.35">
      <c r="A220" t="s">
        <v>160</v>
      </c>
      <c r="B220" t="s">
        <v>161</v>
      </c>
      <c r="C220" t="s">
        <v>454</v>
      </c>
      <c r="D220" t="s">
        <v>269</v>
      </c>
      <c r="E220" t="s">
        <v>270</v>
      </c>
      <c r="F220" t="s">
        <v>271</v>
      </c>
      <c r="G220" s="1">
        <v>44829</v>
      </c>
      <c r="H220" s="2">
        <v>0.3611111111111111</v>
      </c>
      <c r="I220" t="s">
        <v>272</v>
      </c>
      <c r="U220" t="s">
        <v>273</v>
      </c>
      <c r="V220" t="s">
        <v>274</v>
      </c>
      <c r="W220" t="s">
        <v>275</v>
      </c>
      <c r="X220" t="s">
        <v>188</v>
      </c>
      <c r="Y220" t="s">
        <v>7</v>
      </c>
      <c r="AD220">
        <v>45.157600000000002</v>
      </c>
      <c r="AE220">
        <v>-109.2688</v>
      </c>
      <c r="AF220" t="s">
        <v>276</v>
      </c>
      <c r="AG220" t="s">
        <v>277</v>
      </c>
      <c r="AH220" t="s">
        <v>278</v>
      </c>
      <c r="AJ220" t="s">
        <v>279</v>
      </c>
      <c r="AK220" t="s">
        <v>884</v>
      </c>
      <c r="AM220" t="s">
        <v>297</v>
      </c>
      <c r="AN220" t="s">
        <v>332</v>
      </c>
      <c r="AO220" t="s">
        <v>333</v>
      </c>
      <c r="AP220">
        <v>126</v>
      </c>
      <c r="AQ220" t="s">
        <v>284</v>
      </c>
      <c r="AS220" t="s">
        <v>285</v>
      </c>
      <c r="AU220" t="s">
        <v>286</v>
      </c>
      <c r="BE220" t="s">
        <v>456</v>
      </c>
      <c r="BO220">
        <v>353.2</v>
      </c>
      <c r="BP220" t="s">
        <v>288</v>
      </c>
      <c r="BQ220" t="s">
        <v>335</v>
      </c>
      <c r="BS220" t="s">
        <v>336</v>
      </c>
      <c r="BT220" t="s">
        <v>291</v>
      </c>
      <c r="BU220" s="1">
        <v>44839</v>
      </c>
      <c r="BW220" t="s">
        <v>885</v>
      </c>
      <c r="BX220" t="s">
        <v>293</v>
      </c>
      <c r="BY220">
        <v>1.5</v>
      </c>
      <c r="BZ220" t="s">
        <v>284</v>
      </c>
      <c r="CB220" t="s">
        <v>294</v>
      </c>
      <c r="CC220" t="s">
        <v>169</v>
      </c>
    </row>
    <row r="221" spans="1:81" x14ac:dyDescent="0.35">
      <c r="A221" t="s">
        <v>160</v>
      </c>
      <c r="B221" t="s">
        <v>161</v>
      </c>
      <c r="C221" t="s">
        <v>659</v>
      </c>
      <c r="D221" t="s">
        <v>269</v>
      </c>
      <c r="E221" t="s">
        <v>270</v>
      </c>
      <c r="F221" t="s">
        <v>271</v>
      </c>
      <c r="G221" s="1">
        <v>44683</v>
      </c>
      <c r="H221" s="2">
        <v>0.4513888888888889</v>
      </c>
      <c r="I221" t="s">
        <v>272</v>
      </c>
      <c r="U221" t="s">
        <v>273</v>
      </c>
      <c r="V221" t="s">
        <v>274</v>
      </c>
      <c r="W221" t="s">
        <v>275</v>
      </c>
      <c r="X221" t="s">
        <v>182</v>
      </c>
      <c r="Y221" t="s">
        <v>10</v>
      </c>
      <c r="AD221">
        <v>45.384601000000004</v>
      </c>
      <c r="AE221">
        <v>-109.14138199999999</v>
      </c>
      <c r="AF221" t="s">
        <v>276</v>
      </c>
      <c r="AG221" t="s">
        <v>277</v>
      </c>
      <c r="AH221" t="s">
        <v>278</v>
      </c>
      <c r="AJ221" t="s">
        <v>279</v>
      </c>
      <c r="AK221" t="s">
        <v>886</v>
      </c>
      <c r="AM221" t="s">
        <v>297</v>
      </c>
      <c r="AN221" t="s">
        <v>332</v>
      </c>
      <c r="AO221" t="s">
        <v>333</v>
      </c>
      <c r="AP221">
        <v>40.5</v>
      </c>
      <c r="AQ221" t="s">
        <v>284</v>
      </c>
      <c r="AS221" t="s">
        <v>285</v>
      </c>
      <c r="AU221" t="s">
        <v>286</v>
      </c>
      <c r="BE221" t="s">
        <v>661</v>
      </c>
      <c r="BO221">
        <v>353.2</v>
      </c>
      <c r="BP221" t="s">
        <v>288</v>
      </c>
      <c r="BQ221" t="s">
        <v>335</v>
      </c>
      <c r="BS221" t="s">
        <v>336</v>
      </c>
      <c r="BT221" t="s">
        <v>291</v>
      </c>
      <c r="BU221" s="1">
        <v>44708</v>
      </c>
      <c r="BW221" t="s">
        <v>887</v>
      </c>
      <c r="BX221" t="s">
        <v>293</v>
      </c>
      <c r="BY221">
        <v>1.5</v>
      </c>
      <c r="BZ221" t="s">
        <v>284</v>
      </c>
      <c r="CB221" t="s">
        <v>309</v>
      </c>
      <c r="CC221" t="s">
        <v>169</v>
      </c>
    </row>
    <row r="222" spans="1:81" x14ac:dyDescent="0.35">
      <c r="A222" t="s">
        <v>160</v>
      </c>
      <c r="B222" t="s">
        <v>161</v>
      </c>
      <c r="C222" t="s">
        <v>325</v>
      </c>
      <c r="D222" t="s">
        <v>269</v>
      </c>
      <c r="E222" t="s">
        <v>270</v>
      </c>
      <c r="F222" t="s">
        <v>271</v>
      </c>
      <c r="G222" s="1">
        <v>44683</v>
      </c>
      <c r="H222" s="2">
        <v>0.50694444444444442</v>
      </c>
      <c r="I222" t="s">
        <v>272</v>
      </c>
      <c r="U222" t="s">
        <v>273</v>
      </c>
      <c r="V222" t="s">
        <v>274</v>
      </c>
      <c r="W222" t="s">
        <v>275</v>
      </c>
      <c r="X222" t="s">
        <v>186</v>
      </c>
      <c r="Y222" t="s">
        <v>12</v>
      </c>
      <c r="AD222">
        <v>45.468200000000003</v>
      </c>
      <c r="AE222">
        <v>-109.0895</v>
      </c>
      <c r="AF222" t="s">
        <v>276</v>
      </c>
      <c r="AG222" t="s">
        <v>277</v>
      </c>
      <c r="AH222" t="s">
        <v>278</v>
      </c>
      <c r="AJ222" t="s">
        <v>279</v>
      </c>
      <c r="AK222" t="s">
        <v>888</v>
      </c>
      <c r="AM222" t="s">
        <v>281</v>
      </c>
      <c r="AN222" t="s">
        <v>282</v>
      </c>
      <c r="AO222" t="s">
        <v>283</v>
      </c>
      <c r="AP222">
        <v>19.100000000000001</v>
      </c>
      <c r="AQ222" t="s">
        <v>284</v>
      </c>
      <c r="AS222" t="s">
        <v>285</v>
      </c>
      <c r="AU222" t="s">
        <v>286</v>
      </c>
      <c r="BE222" t="s">
        <v>327</v>
      </c>
      <c r="BO222">
        <v>365.1</v>
      </c>
      <c r="BP222" t="s">
        <v>288</v>
      </c>
      <c r="BQ222" t="s">
        <v>289</v>
      </c>
      <c r="BS222" t="s">
        <v>290</v>
      </c>
      <c r="BT222" t="s">
        <v>291</v>
      </c>
      <c r="BU222" s="1">
        <v>44707</v>
      </c>
      <c r="BW222" t="s">
        <v>889</v>
      </c>
      <c r="BX222" t="s">
        <v>293</v>
      </c>
      <c r="BY222">
        <v>1.5</v>
      </c>
      <c r="BZ222" t="s">
        <v>284</v>
      </c>
      <c r="CB222" t="s">
        <v>329</v>
      </c>
      <c r="CC222" t="s">
        <v>169</v>
      </c>
    </row>
    <row r="223" spans="1:81" x14ac:dyDescent="0.35">
      <c r="A223" t="s">
        <v>160</v>
      </c>
      <c r="B223" t="s">
        <v>161</v>
      </c>
      <c r="C223" t="s">
        <v>890</v>
      </c>
      <c r="D223" t="s">
        <v>320</v>
      </c>
      <c r="E223" t="s">
        <v>270</v>
      </c>
      <c r="F223" t="s">
        <v>271</v>
      </c>
      <c r="G223" s="1">
        <v>44801</v>
      </c>
      <c r="H223" s="2">
        <v>0.38541666666666669</v>
      </c>
      <c r="I223" t="s">
        <v>272</v>
      </c>
      <c r="U223" t="s">
        <v>273</v>
      </c>
      <c r="V223" t="s">
        <v>274</v>
      </c>
      <c r="W223" t="s">
        <v>275</v>
      </c>
      <c r="X223" t="s">
        <v>172</v>
      </c>
      <c r="Y223" t="s">
        <v>8</v>
      </c>
      <c r="AD223">
        <v>45.277200000000001</v>
      </c>
      <c r="AE223">
        <v>-109.20959999999999</v>
      </c>
      <c r="AF223" t="s">
        <v>276</v>
      </c>
      <c r="AG223" t="s">
        <v>277</v>
      </c>
      <c r="AH223" t="s">
        <v>278</v>
      </c>
      <c r="AJ223" t="s">
        <v>279</v>
      </c>
      <c r="AK223" t="s">
        <v>891</v>
      </c>
      <c r="AM223" t="s">
        <v>297</v>
      </c>
      <c r="AN223" t="s">
        <v>332</v>
      </c>
      <c r="AO223" t="s">
        <v>333</v>
      </c>
      <c r="AP223">
        <v>151</v>
      </c>
      <c r="AQ223" t="s">
        <v>284</v>
      </c>
      <c r="AS223" t="s">
        <v>285</v>
      </c>
      <c r="AU223" t="s">
        <v>286</v>
      </c>
      <c r="BE223" t="s">
        <v>376</v>
      </c>
      <c r="BO223">
        <v>353.2</v>
      </c>
      <c r="BP223" t="s">
        <v>288</v>
      </c>
      <c r="BQ223" t="s">
        <v>335</v>
      </c>
      <c r="BS223" t="s">
        <v>336</v>
      </c>
      <c r="BT223" t="s">
        <v>291</v>
      </c>
      <c r="BU223" s="1">
        <v>44838</v>
      </c>
      <c r="BW223" t="s">
        <v>892</v>
      </c>
      <c r="BX223" t="s">
        <v>293</v>
      </c>
      <c r="BY223">
        <v>1.5</v>
      </c>
      <c r="BZ223" t="s">
        <v>284</v>
      </c>
      <c r="CB223" t="s">
        <v>324</v>
      </c>
      <c r="CC223" t="s">
        <v>169</v>
      </c>
    </row>
    <row r="224" spans="1:81" x14ac:dyDescent="0.35">
      <c r="A224" t="s">
        <v>160</v>
      </c>
      <c r="B224" t="s">
        <v>161</v>
      </c>
      <c r="C224" t="s">
        <v>830</v>
      </c>
      <c r="D224" t="s">
        <v>269</v>
      </c>
      <c r="E224" t="s">
        <v>270</v>
      </c>
      <c r="F224" t="s">
        <v>271</v>
      </c>
      <c r="G224" s="1">
        <v>44711</v>
      </c>
      <c r="H224" s="2">
        <v>0.47916666666666669</v>
      </c>
      <c r="I224" t="s">
        <v>272</v>
      </c>
      <c r="U224" t="s">
        <v>273</v>
      </c>
      <c r="V224" t="s">
        <v>274</v>
      </c>
      <c r="W224" t="s">
        <v>275</v>
      </c>
      <c r="X224" t="s">
        <v>182</v>
      </c>
      <c r="Y224" t="s">
        <v>10</v>
      </c>
      <c r="AD224">
        <v>45.384601000000004</v>
      </c>
      <c r="AE224">
        <v>-109.14138199999999</v>
      </c>
      <c r="AF224" t="s">
        <v>276</v>
      </c>
      <c r="AG224" t="s">
        <v>277</v>
      </c>
      <c r="AH224" t="s">
        <v>278</v>
      </c>
      <c r="AJ224" t="s">
        <v>279</v>
      </c>
      <c r="AK224" t="s">
        <v>893</v>
      </c>
      <c r="AM224" t="s">
        <v>281</v>
      </c>
      <c r="AN224" t="s">
        <v>282</v>
      </c>
      <c r="AO224" t="s">
        <v>283</v>
      </c>
      <c r="AP224">
        <v>264</v>
      </c>
      <c r="AQ224" t="s">
        <v>284</v>
      </c>
      <c r="AS224" t="s">
        <v>285</v>
      </c>
      <c r="AU224" t="s">
        <v>286</v>
      </c>
      <c r="BE224" t="s">
        <v>832</v>
      </c>
      <c r="BO224">
        <v>365.1</v>
      </c>
      <c r="BP224" t="s">
        <v>288</v>
      </c>
      <c r="BQ224" t="s">
        <v>289</v>
      </c>
      <c r="BS224" t="s">
        <v>290</v>
      </c>
      <c r="BT224" t="s">
        <v>291</v>
      </c>
      <c r="BU224" s="1">
        <v>44753</v>
      </c>
      <c r="BW224" t="s">
        <v>894</v>
      </c>
      <c r="BX224" t="s">
        <v>293</v>
      </c>
      <c r="BY224">
        <v>1.5</v>
      </c>
      <c r="BZ224" t="s">
        <v>284</v>
      </c>
      <c r="CB224" t="s">
        <v>309</v>
      </c>
      <c r="CC224" t="s">
        <v>169</v>
      </c>
    </row>
    <row r="225" spans="1:81" x14ac:dyDescent="0.35">
      <c r="A225" t="s">
        <v>160</v>
      </c>
      <c r="B225" t="s">
        <v>161</v>
      </c>
      <c r="C225" t="s">
        <v>630</v>
      </c>
      <c r="D225" t="s">
        <v>269</v>
      </c>
      <c r="E225" t="s">
        <v>270</v>
      </c>
      <c r="F225" t="s">
        <v>271</v>
      </c>
      <c r="G225" s="1">
        <v>44745</v>
      </c>
      <c r="H225" s="2">
        <v>0.34722222222222221</v>
      </c>
      <c r="I225" t="s">
        <v>272</v>
      </c>
      <c r="U225" t="s">
        <v>273</v>
      </c>
      <c r="V225" t="s">
        <v>274</v>
      </c>
      <c r="W225" t="s">
        <v>275</v>
      </c>
      <c r="X225" t="s">
        <v>174</v>
      </c>
      <c r="Y225" t="s">
        <v>5</v>
      </c>
      <c r="AD225">
        <v>45.085512000000001</v>
      </c>
      <c r="AE225">
        <v>-109.329581</v>
      </c>
      <c r="AF225" t="s">
        <v>276</v>
      </c>
      <c r="AG225" t="s">
        <v>277</v>
      </c>
      <c r="AH225" t="s">
        <v>278</v>
      </c>
      <c r="AJ225" t="s">
        <v>279</v>
      </c>
      <c r="AK225" t="s">
        <v>895</v>
      </c>
      <c r="AM225" t="s">
        <v>281</v>
      </c>
      <c r="AN225" t="s">
        <v>282</v>
      </c>
      <c r="AO225" t="s">
        <v>283</v>
      </c>
      <c r="AP225">
        <v>5.5</v>
      </c>
      <c r="AQ225" t="s">
        <v>284</v>
      </c>
      <c r="AS225" t="s">
        <v>285</v>
      </c>
      <c r="AU225" t="s">
        <v>286</v>
      </c>
      <c r="BE225" t="s">
        <v>370</v>
      </c>
      <c r="BO225">
        <v>365.1</v>
      </c>
      <c r="BP225" t="s">
        <v>288</v>
      </c>
      <c r="BQ225" t="s">
        <v>289</v>
      </c>
      <c r="BS225" t="s">
        <v>290</v>
      </c>
      <c r="BT225" t="s">
        <v>291</v>
      </c>
      <c r="BU225" s="1">
        <v>44771</v>
      </c>
      <c r="BW225" t="s">
        <v>896</v>
      </c>
      <c r="BX225" t="s">
        <v>293</v>
      </c>
      <c r="BY225">
        <v>1.5</v>
      </c>
      <c r="BZ225" t="s">
        <v>284</v>
      </c>
      <c r="CB225" t="s">
        <v>318</v>
      </c>
      <c r="CC225" t="s">
        <v>169</v>
      </c>
    </row>
    <row r="226" spans="1:81" x14ac:dyDescent="0.35">
      <c r="A226" t="s">
        <v>160</v>
      </c>
      <c r="B226" t="s">
        <v>161</v>
      </c>
      <c r="C226" t="s">
        <v>446</v>
      </c>
      <c r="D226" t="s">
        <v>269</v>
      </c>
      <c r="E226" t="s">
        <v>270</v>
      </c>
      <c r="F226" t="s">
        <v>271</v>
      </c>
      <c r="G226" s="1">
        <v>44829</v>
      </c>
      <c r="H226" s="2">
        <v>0.44791666666666669</v>
      </c>
      <c r="I226" t="s">
        <v>272</v>
      </c>
      <c r="U226" t="s">
        <v>273</v>
      </c>
      <c r="V226" t="s">
        <v>274</v>
      </c>
      <c r="W226" t="s">
        <v>275</v>
      </c>
      <c r="X226" t="s">
        <v>170</v>
      </c>
      <c r="Y226" t="s">
        <v>11</v>
      </c>
      <c r="AD226">
        <v>45.457799999999999</v>
      </c>
      <c r="AE226">
        <v>-109.0801</v>
      </c>
      <c r="AF226" t="s">
        <v>276</v>
      </c>
      <c r="AG226" t="s">
        <v>277</v>
      </c>
      <c r="AH226" t="s">
        <v>278</v>
      </c>
      <c r="AJ226" t="s">
        <v>279</v>
      </c>
      <c r="AK226" t="s">
        <v>897</v>
      </c>
      <c r="AM226" t="s">
        <v>297</v>
      </c>
      <c r="AN226" t="s">
        <v>298</v>
      </c>
      <c r="AO226" t="s">
        <v>283</v>
      </c>
      <c r="AP226">
        <v>198</v>
      </c>
      <c r="AQ226" t="s">
        <v>284</v>
      </c>
      <c r="AS226" t="s">
        <v>285</v>
      </c>
      <c r="AU226" t="s">
        <v>286</v>
      </c>
      <c r="BE226" t="s">
        <v>448</v>
      </c>
      <c r="BO226" t="s">
        <v>300</v>
      </c>
      <c r="BP226" t="s">
        <v>301</v>
      </c>
      <c r="BQ226" t="s">
        <v>302</v>
      </c>
      <c r="BT226" t="s">
        <v>291</v>
      </c>
      <c r="BU226" s="1">
        <v>44867</v>
      </c>
      <c r="BW226" t="s">
        <v>898</v>
      </c>
      <c r="BX226" t="s">
        <v>293</v>
      </c>
      <c r="BY226">
        <v>25</v>
      </c>
      <c r="BZ226" t="s">
        <v>284</v>
      </c>
      <c r="CB226" t="s">
        <v>357</v>
      </c>
      <c r="CC226" t="s">
        <v>169</v>
      </c>
    </row>
    <row r="227" spans="1:81" x14ac:dyDescent="0.35">
      <c r="A227" t="s">
        <v>160</v>
      </c>
      <c r="B227" t="s">
        <v>161</v>
      </c>
      <c r="C227" t="s">
        <v>368</v>
      </c>
      <c r="D227" t="s">
        <v>269</v>
      </c>
      <c r="E227" t="s">
        <v>270</v>
      </c>
      <c r="F227" t="s">
        <v>271</v>
      </c>
      <c r="G227" s="1">
        <v>44745</v>
      </c>
      <c r="H227" s="2">
        <v>0.44444444444444442</v>
      </c>
      <c r="I227" t="s">
        <v>272</v>
      </c>
      <c r="U227" t="s">
        <v>273</v>
      </c>
      <c r="V227" t="s">
        <v>274</v>
      </c>
      <c r="W227" t="s">
        <v>275</v>
      </c>
      <c r="X227" t="s">
        <v>170</v>
      </c>
      <c r="Y227" t="s">
        <v>11</v>
      </c>
      <c r="AD227">
        <v>45.457799999999999</v>
      </c>
      <c r="AE227">
        <v>-109.0801</v>
      </c>
      <c r="AF227" t="s">
        <v>276</v>
      </c>
      <c r="AG227" t="s">
        <v>277</v>
      </c>
      <c r="AH227" t="s">
        <v>278</v>
      </c>
      <c r="AJ227" t="s">
        <v>279</v>
      </c>
      <c r="AK227" t="s">
        <v>899</v>
      </c>
      <c r="AM227" t="s">
        <v>297</v>
      </c>
      <c r="AN227" t="s">
        <v>332</v>
      </c>
      <c r="AO227" t="s">
        <v>333</v>
      </c>
      <c r="AP227">
        <v>71.2</v>
      </c>
      <c r="AQ227" t="s">
        <v>284</v>
      </c>
      <c r="AS227" t="s">
        <v>285</v>
      </c>
      <c r="AU227" t="s">
        <v>286</v>
      </c>
      <c r="BE227" t="s">
        <v>370</v>
      </c>
      <c r="BO227">
        <v>353.2</v>
      </c>
      <c r="BP227" t="s">
        <v>288</v>
      </c>
      <c r="BQ227" t="s">
        <v>335</v>
      </c>
      <c r="BS227" t="s">
        <v>336</v>
      </c>
      <c r="BT227" t="s">
        <v>291</v>
      </c>
      <c r="BU227" s="1">
        <v>44769</v>
      </c>
      <c r="BW227" t="s">
        <v>900</v>
      </c>
      <c r="BX227" t="s">
        <v>293</v>
      </c>
      <c r="BY227">
        <v>1.5</v>
      </c>
      <c r="BZ227" t="s">
        <v>284</v>
      </c>
      <c r="CB227" t="s">
        <v>357</v>
      </c>
      <c r="CC227" t="s">
        <v>169</v>
      </c>
    </row>
    <row r="228" spans="1:81" x14ac:dyDescent="0.35">
      <c r="A228" t="s">
        <v>160</v>
      </c>
      <c r="B228" t="s">
        <v>161</v>
      </c>
      <c r="C228" t="s">
        <v>794</v>
      </c>
      <c r="D228" t="s">
        <v>269</v>
      </c>
      <c r="E228" t="s">
        <v>270</v>
      </c>
      <c r="F228" t="s">
        <v>271</v>
      </c>
      <c r="G228" s="1">
        <v>44801</v>
      </c>
      <c r="H228" s="2">
        <v>0.3611111111111111</v>
      </c>
      <c r="I228" t="s">
        <v>272</v>
      </c>
      <c r="U228" t="s">
        <v>273</v>
      </c>
      <c r="V228" t="s">
        <v>274</v>
      </c>
      <c r="W228" t="s">
        <v>275</v>
      </c>
      <c r="X228" t="s">
        <v>188</v>
      </c>
      <c r="Y228" t="s">
        <v>7</v>
      </c>
      <c r="AD228">
        <v>45.157600000000002</v>
      </c>
      <c r="AE228">
        <v>-109.2688</v>
      </c>
      <c r="AF228" t="s">
        <v>276</v>
      </c>
      <c r="AG228" t="s">
        <v>277</v>
      </c>
      <c r="AH228" t="s">
        <v>278</v>
      </c>
      <c r="AJ228" t="s">
        <v>279</v>
      </c>
      <c r="AK228" t="s">
        <v>901</v>
      </c>
      <c r="AM228" t="s">
        <v>297</v>
      </c>
      <c r="AN228" t="s">
        <v>298</v>
      </c>
      <c r="AO228" t="s">
        <v>283</v>
      </c>
      <c r="AP228">
        <v>224</v>
      </c>
      <c r="AQ228" t="s">
        <v>284</v>
      </c>
      <c r="AS228" t="s">
        <v>285</v>
      </c>
      <c r="AU228" t="s">
        <v>286</v>
      </c>
      <c r="BE228" t="s">
        <v>796</v>
      </c>
      <c r="BO228" t="s">
        <v>300</v>
      </c>
      <c r="BP228" t="s">
        <v>301</v>
      </c>
      <c r="BQ228" t="s">
        <v>302</v>
      </c>
      <c r="BT228" t="s">
        <v>291</v>
      </c>
      <c r="BU228" s="1">
        <v>44819</v>
      </c>
      <c r="BW228" t="s">
        <v>902</v>
      </c>
      <c r="BX228" t="s">
        <v>293</v>
      </c>
      <c r="BY228">
        <v>25</v>
      </c>
      <c r="BZ228" t="s">
        <v>284</v>
      </c>
      <c r="CB228" t="s">
        <v>294</v>
      </c>
      <c r="CC228" t="s">
        <v>169</v>
      </c>
    </row>
    <row r="229" spans="1:81" x14ac:dyDescent="0.35">
      <c r="A229" t="s">
        <v>160</v>
      </c>
      <c r="B229" t="s">
        <v>161</v>
      </c>
      <c r="C229" t="s">
        <v>659</v>
      </c>
      <c r="D229" t="s">
        <v>269</v>
      </c>
      <c r="E229" t="s">
        <v>270</v>
      </c>
      <c r="F229" t="s">
        <v>271</v>
      </c>
      <c r="G229" s="1">
        <v>44683</v>
      </c>
      <c r="H229" s="2">
        <v>0.4513888888888889</v>
      </c>
      <c r="I229" t="s">
        <v>272</v>
      </c>
      <c r="U229" t="s">
        <v>273</v>
      </c>
      <c r="V229" t="s">
        <v>274</v>
      </c>
      <c r="W229" t="s">
        <v>275</v>
      </c>
      <c r="X229" t="s">
        <v>182</v>
      </c>
      <c r="Y229" t="s">
        <v>10</v>
      </c>
      <c r="AD229">
        <v>45.384601000000004</v>
      </c>
      <c r="AE229">
        <v>-109.14138199999999</v>
      </c>
      <c r="AF229" t="s">
        <v>276</v>
      </c>
      <c r="AG229" t="s">
        <v>277</v>
      </c>
      <c r="AH229" t="s">
        <v>278</v>
      </c>
      <c r="AJ229" t="s">
        <v>279</v>
      </c>
      <c r="AK229" t="s">
        <v>903</v>
      </c>
      <c r="AM229" t="s">
        <v>297</v>
      </c>
      <c r="AN229" t="s">
        <v>298</v>
      </c>
      <c r="AO229" t="s">
        <v>283</v>
      </c>
      <c r="AP229">
        <v>229</v>
      </c>
      <c r="AQ229" t="s">
        <v>284</v>
      </c>
      <c r="AS229" t="s">
        <v>285</v>
      </c>
      <c r="AU229" t="s">
        <v>286</v>
      </c>
      <c r="BE229" t="s">
        <v>661</v>
      </c>
      <c r="BO229" t="s">
        <v>300</v>
      </c>
      <c r="BP229" t="s">
        <v>301</v>
      </c>
      <c r="BQ229" t="s">
        <v>302</v>
      </c>
      <c r="BT229" t="s">
        <v>291</v>
      </c>
      <c r="BU229" s="1">
        <v>44707</v>
      </c>
      <c r="BW229" t="s">
        <v>904</v>
      </c>
      <c r="BX229" t="s">
        <v>293</v>
      </c>
      <c r="BY229">
        <v>25</v>
      </c>
      <c r="BZ229" t="s">
        <v>284</v>
      </c>
      <c r="CB229" t="s">
        <v>309</v>
      </c>
      <c r="CC229" t="s">
        <v>169</v>
      </c>
    </row>
    <row r="230" spans="1:81" x14ac:dyDescent="0.35">
      <c r="A230" t="s">
        <v>160</v>
      </c>
      <c r="B230" t="s">
        <v>161</v>
      </c>
      <c r="C230" t="s">
        <v>659</v>
      </c>
      <c r="D230" t="s">
        <v>269</v>
      </c>
      <c r="E230" t="s">
        <v>270</v>
      </c>
      <c r="F230" t="s">
        <v>271</v>
      </c>
      <c r="G230" s="1">
        <v>44683</v>
      </c>
      <c r="H230" s="2">
        <v>0.4513888888888889</v>
      </c>
      <c r="I230" t="s">
        <v>272</v>
      </c>
      <c r="U230" t="s">
        <v>273</v>
      </c>
      <c r="V230" t="s">
        <v>274</v>
      </c>
      <c r="W230" t="s">
        <v>275</v>
      </c>
      <c r="X230" t="s">
        <v>182</v>
      </c>
      <c r="Y230" t="s">
        <v>10</v>
      </c>
      <c r="AD230">
        <v>45.384601000000004</v>
      </c>
      <c r="AE230">
        <v>-109.14138199999999</v>
      </c>
      <c r="AF230" t="s">
        <v>276</v>
      </c>
      <c r="AG230" t="s">
        <v>277</v>
      </c>
      <c r="AH230" t="s">
        <v>278</v>
      </c>
      <c r="AJ230" t="s">
        <v>279</v>
      </c>
      <c r="AK230" t="s">
        <v>905</v>
      </c>
      <c r="AM230" t="s">
        <v>281</v>
      </c>
      <c r="AN230" t="s">
        <v>282</v>
      </c>
      <c r="AO230" t="s">
        <v>283</v>
      </c>
      <c r="AP230">
        <v>12.2</v>
      </c>
      <c r="AQ230" t="s">
        <v>284</v>
      </c>
      <c r="AS230" t="s">
        <v>285</v>
      </c>
      <c r="AU230" t="s">
        <v>286</v>
      </c>
      <c r="BE230" t="s">
        <v>661</v>
      </c>
      <c r="BO230">
        <v>365.1</v>
      </c>
      <c r="BP230" t="s">
        <v>288</v>
      </c>
      <c r="BQ230" t="s">
        <v>289</v>
      </c>
      <c r="BS230" t="s">
        <v>290</v>
      </c>
      <c r="BT230" t="s">
        <v>291</v>
      </c>
      <c r="BU230" s="1">
        <v>44707</v>
      </c>
      <c r="BW230" t="s">
        <v>906</v>
      </c>
      <c r="BX230" t="s">
        <v>293</v>
      </c>
      <c r="BY230">
        <v>1.5</v>
      </c>
      <c r="BZ230" t="s">
        <v>284</v>
      </c>
      <c r="CB230" t="s">
        <v>309</v>
      </c>
      <c r="CC230" t="s">
        <v>169</v>
      </c>
    </row>
    <row r="231" spans="1:81" x14ac:dyDescent="0.35">
      <c r="A231" t="s">
        <v>160</v>
      </c>
      <c r="B231" t="s">
        <v>161</v>
      </c>
      <c r="C231" t="s">
        <v>268</v>
      </c>
      <c r="D231" t="s">
        <v>269</v>
      </c>
      <c r="E231" t="s">
        <v>270</v>
      </c>
      <c r="F231" t="s">
        <v>271</v>
      </c>
      <c r="G231" s="1">
        <v>44781</v>
      </c>
      <c r="H231" s="2">
        <v>0.3611111111111111</v>
      </c>
      <c r="I231" t="s">
        <v>272</v>
      </c>
      <c r="U231" t="s">
        <v>273</v>
      </c>
      <c r="V231" t="s">
        <v>274</v>
      </c>
      <c r="W231" t="s">
        <v>275</v>
      </c>
      <c r="X231" t="s">
        <v>188</v>
      </c>
      <c r="Y231" t="s">
        <v>7</v>
      </c>
      <c r="AD231">
        <v>45.157600000000002</v>
      </c>
      <c r="AE231">
        <v>-109.2688</v>
      </c>
      <c r="AF231" t="s">
        <v>276</v>
      </c>
      <c r="AG231" t="s">
        <v>277</v>
      </c>
      <c r="AH231" t="s">
        <v>278</v>
      </c>
      <c r="AJ231" t="s">
        <v>279</v>
      </c>
      <c r="AK231" t="s">
        <v>907</v>
      </c>
      <c r="AM231" t="s">
        <v>297</v>
      </c>
      <c r="AN231" t="s">
        <v>332</v>
      </c>
      <c r="AO231" t="s">
        <v>333</v>
      </c>
      <c r="AP231">
        <v>79.2</v>
      </c>
      <c r="AQ231" t="s">
        <v>284</v>
      </c>
      <c r="AS231" t="s">
        <v>285</v>
      </c>
      <c r="AU231" t="s">
        <v>286</v>
      </c>
      <c r="BE231" t="s">
        <v>287</v>
      </c>
      <c r="BO231">
        <v>353.2</v>
      </c>
      <c r="BP231" t="s">
        <v>288</v>
      </c>
      <c r="BQ231" t="s">
        <v>335</v>
      </c>
      <c r="BS231" t="s">
        <v>336</v>
      </c>
      <c r="BT231" t="s">
        <v>291</v>
      </c>
      <c r="BU231" s="1">
        <v>44797</v>
      </c>
      <c r="BW231" t="s">
        <v>908</v>
      </c>
      <c r="BX231" t="s">
        <v>293</v>
      </c>
      <c r="BY231">
        <v>1.5</v>
      </c>
      <c r="BZ231" t="s">
        <v>284</v>
      </c>
      <c r="CB231" t="s">
        <v>294</v>
      </c>
      <c r="CC231" t="s">
        <v>169</v>
      </c>
    </row>
    <row r="232" spans="1:81" x14ac:dyDescent="0.35">
      <c r="A232" t="s">
        <v>160</v>
      </c>
      <c r="B232" t="s">
        <v>161</v>
      </c>
      <c r="C232" t="s">
        <v>630</v>
      </c>
      <c r="D232" t="s">
        <v>269</v>
      </c>
      <c r="E232" t="s">
        <v>270</v>
      </c>
      <c r="F232" t="s">
        <v>271</v>
      </c>
      <c r="G232" s="1">
        <v>44745</v>
      </c>
      <c r="H232" s="2">
        <v>0.34722222222222221</v>
      </c>
      <c r="I232" t="s">
        <v>272</v>
      </c>
      <c r="U232" t="s">
        <v>273</v>
      </c>
      <c r="V232" t="s">
        <v>274</v>
      </c>
      <c r="W232" t="s">
        <v>275</v>
      </c>
      <c r="X232" t="s">
        <v>174</v>
      </c>
      <c r="Y232" t="s">
        <v>5</v>
      </c>
      <c r="AD232">
        <v>45.085512000000001</v>
      </c>
      <c r="AE232">
        <v>-109.329581</v>
      </c>
      <c r="AF232" t="s">
        <v>276</v>
      </c>
      <c r="AG232" t="s">
        <v>277</v>
      </c>
      <c r="AH232" t="s">
        <v>278</v>
      </c>
      <c r="AJ232" t="s">
        <v>279</v>
      </c>
      <c r="AK232" t="s">
        <v>909</v>
      </c>
      <c r="AN232" t="s">
        <v>312</v>
      </c>
      <c r="AP232">
        <v>3.7</v>
      </c>
      <c r="AQ232" t="s">
        <v>116</v>
      </c>
      <c r="AS232" t="s">
        <v>285</v>
      </c>
      <c r="AU232" t="s">
        <v>286</v>
      </c>
      <c r="BE232" t="s">
        <v>370</v>
      </c>
      <c r="BO232" t="s">
        <v>314</v>
      </c>
      <c r="BP232" t="s">
        <v>301</v>
      </c>
      <c r="BQ232" t="s">
        <v>315</v>
      </c>
      <c r="BS232" t="s">
        <v>316</v>
      </c>
      <c r="BT232" t="s">
        <v>291</v>
      </c>
      <c r="BU232" s="1">
        <v>44750</v>
      </c>
      <c r="BW232" t="s">
        <v>910</v>
      </c>
      <c r="BX232" t="s">
        <v>293</v>
      </c>
      <c r="BY232">
        <v>0.2</v>
      </c>
      <c r="BZ232" t="s">
        <v>116</v>
      </c>
      <c r="CB232" t="s">
        <v>318</v>
      </c>
      <c r="CC232" t="s">
        <v>169</v>
      </c>
    </row>
    <row r="233" spans="1:81" x14ac:dyDescent="0.35">
      <c r="A233" t="s">
        <v>160</v>
      </c>
      <c r="B233" t="s">
        <v>161</v>
      </c>
      <c r="C233" t="s">
        <v>372</v>
      </c>
      <c r="D233" t="s">
        <v>373</v>
      </c>
      <c r="E233" t="s">
        <v>270</v>
      </c>
      <c r="F233" t="s">
        <v>271</v>
      </c>
      <c r="G233" s="1">
        <v>44801</v>
      </c>
      <c r="H233" s="2">
        <v>0.38541666666666669</v>
      </c>
      <c r="I233" t="s">
        <v>272</v>
      </c>
      <c r="U233" t="s">
        <v>273</v>
      </c>
      <c r="V233" t="s">
        <v>274</v>
      </c>
      <c r="W233" t="s">
        <v>275</v>
      </c>
      <c r="X233" t="s">
        <v>172</v>
      </c>
      <c r="Y233" t="s">
        <v>8</v>
      </c>
      <c r="AD233">
        <v>45.277200000000001</v>
      </c>
      <c r="AE233">
        <v>-109.20959999999999</v>
      </c>
      <c r="AF233" t="s">
        <v>276</v>
      </c>
      <c r="AG233" t="s">
        <v>277</v>
      </c>
      <c r="AH233" t="s">
        <v>278</v>
      </c>
      <c r="AJ233" t="s">
        <v>279</v>
      </c>
      <c r="AK233" t="s">
        <v>911</v>
      </c>
      <c r="AL233" t="s">
        <v>375</v>
      </c>
      <c r="AM233" t="s">
        <v>297</v>
      </c>
      <c r="AN233" t="s">
        <v>298</v>
      </c>
      <c r="AO233" t="s">
        <v>283</v>
      </c>
      <c r="AS233" t="s">
        <v>285</v>
      </c>
      <c r="AU233" t="s">
        <v>286</v>
      </c>
      <c r="BE233" t="s">
        <v>376</v>
      </c>
      <c r="BO233" t="s">
        <v>300</v>
      </c>
      <c r="BP233" t="s">
        <v>301</v>
      </c>
      <c r="BQ233" t="s">
        <v>302</v>
      </c>
      <c r="BT233" t="s">
        <v>291</v>
      </c>
      <c r="BU233" s="1">
        <v>44819</v>
      </c>
      <c r="BW233" t="s">
        <v>912</v>
      </c>
      <c r="BX233" t="s">
        <v>293</v>
      </c>
      <c r="BY233">
        <v>25</v>
      </c>
      <c r="BZ233" t="s">
        <v>284</v>
      </c>
      <c r="CB233" t="s">
        <v>324</v>
      </c>
      <c r="CC233" t="s">
        <v>169</v>
      </c>
    </row>
    <row r="234" spans="1:81" x14ac:dyDescent="0.35">
      <c r="A234" t="s">
        <v>160</v>
      </c>
      <c r="B234" t="s">
        <v>161</v>
      </c>
      <c r="C234" t="s">
        <v>427</v>
      </c>
      <c r="D234" t="s">
        <v>269</v>
      </c>
      <c r="E234" t="s">
        <v>270</v>
      </c>
      <c r="F234" t="s">
        <v>271</v>
      </c>
      <c r="G234" s="1">
        <v>44801</v>
      </c>
      <c r="H234" s="2">
        <v>0.48958333333333331</v>
      </c>
      <c r="I234" t="s">
        <v>272</v>
      </c>
      <c r="U234" t="s">
        <v>273</v>
      </c>
      <c r="V234" t="s">
        <v>274</v>
      </c>
      <c r="W234" t="s">
        <v>275</v>
      </c>
      <c r="X234" t="s">
        <v>180</v>
      </c>
      <c r="Y234" t="s">
        <v>13</v>
      </c>
      <c r="AD234">
        <v>45.483319000000002</v>
      </c>
      <c r="AE234">
        <v>-108.961457</v>
      </c>
      <c r="AF234" t="s">
        <v>276</v>
      </c>
      <c r="AG234" t="s">
        <v>277</v>
      </c>
      <c r="AH234" t="s">
        <v>278</v>
      </c>
      <c r="AJ234" t="s">
        <v>279</v>
      </c>
      <c r="AK234" t="s">
        <v>913</v>
      </c>
      <c r="AM234" t="s">
        <v>281</v>
      </c>
      <c r="AN234" t="s">
        <v>282</v>
      </c>
      <c r="AO234" t="s">
        <v>283</v>
      </c>
      <c r="AP234">
        <v>34.799999999999997</v>
      </c>
      <c r="AQ234" t="s">
        <v>284</v>
      </c>
      <c r="AS234" t="s">
        <v>285</v>
      </c>
      <c r="AU234" t="s">
        <v>286</v>
      </c>
      <c r="BE234" t="s">
        <v>429</v>
      </c>
      <c r="BO234">
        <v>365.1</v>
      </c>
      <c r="BP234" t="s">
        <v>288</v>
      </c>
      <c r="BQ234" t="s">
        <v>289</v>
      </c>
      <c r="BS234" t="s">
        <v>290</v>
      </c>
      <c r="BT234" t="s">
        <v>291</v>
      </c>
      <c r="BU234" s="1">
        <v>44819</v>
      </c>
      <c r="BW234" t="s">
        <v>914</v>
      </c>
      <c r="BX234" t="s">
        <v>293</v>
      </c>
      <c r="BY234">
        <v>1.5</v>
      </c>
      <c r="BZ234" t="s">
        <v>284</v>
      </c>
      <c r="CB234" t="s">
        <v>342</v>
      </c>
      <c r="CC234" t="s">
        <v>169</v>
      </c>
    </row>
    <row r="235" spans="1:81" x14ac:dyDescent="0.35">
      <c r="A235" t="s">
        <v>160</v>
      </c>
      <c r="B235" t="s">
        <v>161</v>
      </c>
      <c r="C235" t="s">
        <v>487</v>
      </c>
      <c r="D235" t="s">
        <v>320</v>
      </c>
      <c r="E235" t="s">
        <v>270</v>
      </c>
      <c r="F235" t="s">
        <v>271</v>
      </c>
      <c r="G235" s="1">
        <v>44829</v>
      </c>
      <c r="H235" s="2">
        <v>0.38194444444444442</v>
      </c>
      <c r="I235" t="s">
        <v>272</v>
      </c>
      <c r="U235" t="s">
        <v>273</v>
      </c>
      <c r="V235" t="s">
        <v>274</v>
      </c>
      <c r="W235" t="s">
        <v>275</v>
      </c>
      <c r="X235" t="s">
        <v>172</v>
      </c>
      <c r="Y235" t="s">
        <v>8</v>
      </c>
      <c r="AD235">
        <v>45.277200000000001</v>
      </c>
      <c r="AE235">
        <v>-109.20959999999999</v>
      </c>
      <c r="AF235" t="s">
        <v>276</v>
      </c>
      <c r="AG235" t="s">
        <v>277</v>
      </c>
      <c r="AH235" t="s">
        <v>278</v>
      </c>
      <c r="AJ235" t="s">
        <v>279</v>
      </c>
      <c r="AK235" t="s">
        <v>915</v>
      </c>
      <c r="AN235" t="s">
        <v>312</v>
      </c>
      <c r="AP235">
        <v>1.1000000000000001</v>
      </c>
      <c r="AQ235" t="s">
        <v>116</v>
      </c>
      <c r="AS235" t="s">
        <v>285</v>
      </c>
      <c r="AU235" t="s">
        <v>286</v>
      </c>
      <c r="BE235" t="s">
        <v>360</v>
      </c>
      <c r="BO235" t="s">
        <v>314</v>
      </c>
      <c r="BP235" t="s">
        <v>301</v>
      </c>
      <c r="BQ235" t="s">
        <v>315</v>
      </c>
      <c r="BS235" t="s">
        <v>316</v>
      </c>
      <c r="BT235" t="s">
        <v>291</v>
      </c>
      <c r="BU235" s="1">
        <v>44838</v>
      </c>
      <c r="BW235" t="s">
        <v>916</v>
      </c>
      <c r="BX235" t="s">
        <v>293</v>
      </c>
      <c r="BY235">
        <v>0.2</v>
      </c>
      <c r="BZ235" t="s">
        <v>116</v>
      </c>
      <c r="CB235" t="s">
        <v>318</v>
      </c>
      <c r="CC235" t="s">
        <v>169</v>
      </c>
    </row>
    <row r="236" spans="1:81" x14ac:dyDescent="0.35">
      <c r="A236" t="s">
        <v>160</v>
      </c>
      <c r="B236" t="s">
        <v>161</v>
      </c>
      <c r="C236" t="s">
        <v>295</v>
      </c>
      <c r="D236" t="s">
        <v>269</v>
      </c>
      <c r="E236" t="s">
        <v>270</v>
      </c>
      <c r="F236" t="s">
        <v>271</v>
      </c>
      <c r="G236" s="1">
        <v>44801</v>
      </c>
      <c r="H236" s="2">
        <v>0.44097222222222221</v>
      </c>
      <c r="I236" t="s">
        <v>272</v>
      </c>
      <c r="U236" t="s">
        <v>273</v>
      </c>
      <c r="V236" t="s">
        <v>274</v>
      </c>
      <c r="W236" t="s">
        <v>275</v>
      </c>
      <c r="X236" t="s">
        <v>162</v>
      </c>
      <c r="Y236" t="s">
        <v>9</v>
      </c>
      <c r="AD236">
        <v>45.373699999999999</v>
      </c>
      <c r="AE236">
        <v>-109.14619999999999</v>
      </c>
      <c r="AF236" t="s">
        <v>276</v>
      </c>
      <c r="AG236" t="s">
        <v>277</v>
      </c>
      <c r="AH236" t="s">
        <v>278</v>
      </c>
      <c r="AJ236" t="s">
        <v>279</v>
      </c>
      <c r="AK236" t="s">
        <v>917</v>
      </c>
      <c r="AN236" t="s">
        <v>312</v>
      </c>
      <c r="AP236">
        <v>15.8</v>
      </c>
      <c r="AQ236" t="s">
        <v>116</v>
      </c>
      <c r="AS236" t="s">
        <v>285</v>
      </c>
      <c r="AU236" t="s">
        <v>286</v>
      </c>
      <c r="BE236" t="s">
        <v>299</v>
      </c>
      <c r="BO236" t="s">
        <v>314</v>
      </c>
      <c r="BP236" t="s">
        <v>301</v>
      </c>
      <c r="BQ236" t="s">
        <v>315</v>
      </c>
      <c r="BS236" t="s">
        <v>316</v>
      </c>
      <c r="BT236" t="s">
        <v>291</v>
      </c>
      <c r="BU236" s="1">
        <v>44806</v>
      </c>
      <c r="BW236" t="s">
        <v>918</v>
      </c>
      <c r="BX236" t="s">
        <v>293</v>
      </c>
      <c r="BY236">
        <v>0.2</v>
      </c>
      <c r="BZ236" t="s">
        <v>116</v>
      </c>
      <c r="CB236" t="s">
        <v>304</v>
      </c>
      <c r="CC236" t="s">
        <v>169</v>
      </c>
    </row>
    <row r="237" spans="1:81" x14ac:dyDescent="0.35">
      <c r="A237" t="s">
        <v>160</v>
      </c>
      <c r="B237" t="s">
        <v>161</v>
      </c>
      <c r="C237" t="s">
        <v>349</v>
      </c>
      <c r="D237" t="s">
        <v>269</v>
      </c>
      <c r="E237" t="s">
        <v>270</v>
      </c>
      <c r="F237" t="s">
        <v>271</v>
      </c>
      <c r="G237" s="1">
        <v>44711</v>
      </c>
      <c r="H237" s="2">
        <v>0.52777777777777779</v>
      </c>
      <c r="I237" t="s">
        <v>272</v>
      </c>
      <c r="U237" t="s">
        <v>273</v>
      </c>
      <c r="V237" t="s">
        <v>274</v>
      </c>
      <c r="W237" t="s">
        <v>275</v>
      </c>
      <c r="X237" t="s">
        <v>184</v>
      </c>
      <c r="Y237" t="s">
        <v>14</v>
      </c>
      <c r="AD237">
        <v>45.517800000000001</v>
      </c>
      <c r="AE237">
        <v>-108.8626</v>
      </c>
      <c r="AF237" t="s">
        <v>276</v>
      </c>
      <c r="AG237" t="s">
        <v>277</v>
      </c>
      <c r="AH237" t="s">
        <v>278</v>
      </c>
      <c r="AJ237" t="s">
        <v>279</v>
      </c>
      <c r="AK237" t="s">
        <v>919</v>
      </c>
      <c r="AN237" t="s">
        <v>312</v>
      </c>
      <c r="AP237">
        <v>380</v>
      </c>
      <c r="AQ237" t="s">
        <v>116</v>
      </c>
      <c r="AS237" t="s">
        <v>285</v>
      </c>
      <c r="AU237" t="s">
        <v>286</v>
      </c>
      <c r="BE237" t="s">
        <v>351</v>
      </c>
      <c r="BO237" t="s">
        <v>314</v>
      </c>
      <c r="BP237" t="s">
        <v>301</v>
      </c>
      <c r="BQ237" t="s">
        <v>315</v>
      </c>
      <c r="BS237" t="s">
        <v>316</v>
      </c>
      <c r="BT237" t="s">
        <v>291</v>
      </c>
      <c r="BU237" s="1">
        <v>44715</v>
      </c>
      <c r="BW237" t="s">
        <v>920</v>
      </c>
      <c r="BX237" t="s">
        <v>293</v>
      </c>
      <c r="BY237">
        <v>0.2</v>
      </c>
      <c r="BZ237" t="s">
        <v>116</v>
      </c>
      <c r="CB237" t="s">
        <v>329</v>
      </c>
      <c r="CC237" t="s">
        <v>169</v>
      </c>
    </row>
    <row r="238" spans="1:81" x14ac:dyDescent="0.35">
      <c r="A238" t="s">
        <v>160</v>
      </c>
      <c r="B238" t="s">
        <v>161</v>
      </c>
      <c r="C238" t="s">
        <v>480</v>
      </c>
      <c r="D238" t="s">
        <v>373</v>
      </c>
      <c r="E238" t="s">
        <v>270</v>
      </c>
      <c r="F238" t="s">
        <v>271</v>
      </c>
      <c r="G238" s="1">
        <v>44829</v>
      </c>
      <c r="H238" s="2">
        <v>0.38194444444444442</v>
      </c>
      <c r="I238" t="s">
        <v>272</v>
      </c>
      <c r="U238" t="s">
        <v>273</v>
      </c>
      <c r="V238" t="s">
        <v>274</v>
      </c>
      <c r="W238" t="s">
        <v>275</v>
      </c>
      <c r="X238" t="s">
        <v>172</v>
      </c>
      <c r="Y238" t="s">
        <v>8</v>
      </c>
      <c r="AD238">
        <v>45.277200000000001</v>
      </c>
      <c r="AE238">
        <v>-109.20959999999999</v>
      </c>
      <c r="AF238" t="s">
        <v>276</v>
      </c>
      <c r="AG238" t="s">
        <v>277</v>
      </c>
      <c r="AH238" t="s">
        <v>278</v>
      </c>
      <c r="AJ238" t="s">
        <v>279</v>
      </c>
      <c r="AK238" t="s">
        <v>921</v>
      </c>
      <c r="AL238" t="s">
        <v>375</v>
      </c>
      <c r="AN238" t="s">
        <v>312</v>
      </c>
      <c r="AS238" t="s">
        <v>285</v>
      </c>
      <c r="AU238" t="s">
        <v>286</v>
      </c>
      <c r="BE238" t="s">
        <v>360</v>
      </c>
      <c r="BO238" t="s">
        <v>314</v>
      </c>
      <c r="BP238" t="s">
        <v>301</v>
      </c>
      <c r="BQ238" t="s">
        <v>315</v>
      </c>
      <c r="BS238" t="s">
        <v>316</v>
      </c>
      <c r="BT238" t="s">
        <v>291</v>
      </c>
      <c r="BU238" s="1">
        <v>44838</v>
      </c>
      <c r="BW238" t="s">
        <v>922</v>
      </c>
      <c r="BX238" t="s">
        <v>293</v>
      </c>
      <c r="BY238">
        <v>0.2</v>
      </c>
      <c r="BZ238" t="s">
        <v>116</v>
      </c>
      <c r="CB238" t="s">
        <v>324</v>
      </c>
      <c r="CC238" t="s">
        <v>169</v>
      </c>
    </row>
    <row r="239" spans="1:81" x14ac:dyDescent="0.35">
      <c r="A239" t="s">
        <v>160</v>
      </c>
      <c r="B239" t="s">
        <v>161</v>
      </c>
      <c r="C239" t="s">
        <v>411</v>
      </c>
      <c r="D239" t="s">
        <v>269</v>
      </c>
      <c r="E239" t="s">
        <v>270</v>
      </c>
      <c r="F239" t="s">
        <v>271</v>
      </c>
      <c r="G239" s="1">
        <v>44683</v>
      </c>
      <c r="H239" s="2">
        <v>0.48958333333333331</v>
      </c>
      <c r="I239" t="s">
        <v>272</v>
      </c>
      <c r="U239" t="s">
        <v>273</v>
      </c>
      <c r="V239" t="s">
        <v>274</v>
      </c>
      <c r="W239" t="s">
        <v>275</v>
      </c>
      <c r="X239" t="s">
        <v>170</v>
      </c>
      <c r="Y239" t="s">
        <v>11</v>
      </c>
      <c r="AD239">
        <v>45.457799999999999</v>
      </c>
      <c r="AE239">
        <v>-109.0801</v>
      </c>
      <c r="AF239" t="s">
        <v>276</v>
      </c>
      <c r="AG239" t="s">
        <v>277</v>
      </c>
      <c r="AH239" t="s">
        <v>278</v>
      </c>
      <c r="AJ239" t="s">
        <v>279</v>
      </c>
      <c r="AK239" t="s">
        <v>923</v>
      </c>
      <c r="AM239" t="s">
        <v>297</v>
      </c>
      <c r="AN239" t="s">
        <v>298</v>
      </c>
      <c r="AO239" t="s">
        <v>283</v>
      </c>
      <c r="AP239">
        <v>182</v>
      </c>
      <c r="AQ239" t="s">
        <v>284</v>
      </c>
      <c r="AS239" t="s">
        <v>285</v>
      </c>
      <c r="AU239" t="s">
        <v>286</v>
      </c>
      <c r="BE239" t="s">
        <v>413</v>
      </c>
      <c r="BO239" t="s">
        <v>300</v>
      </c>
      <c r="BP239" t="s">
        <v>301</v>
      </c>
      <c r="BQ239" t="s">
        <v>302</v>
      </c>
      <c r="BT239" t="s">
        <v>291</v>
      </c>
      <c r="BU239" s="1">
        <v>44707</v>
      </c>
      <c r="BW239" t="s">
        <v>924</v>
      </c>
      <c r="BX239" t="s">
        <v>293</v>
      </c>
      <c r="BY239">
        <v>25</v>
      </c>
      <c r="BZ239" t="s">
        <v>284</v>
      </c>
      <c r="CB239" t="s">
        <v>357</v>
      </c>
      <c r="CC239" t="s">
        <v>169</v>
      </c>
    </row>
    <row r="240" spans="1:81" x14ac:dyDescent="0.35">
      <c r="A240" t="s">
        <v>160</v>
      </c>
      <c r="B240" t="s">
        <v>161</v>
      </c>
      <c r="C240" t="s">
        <v>890</v>
      </c>
      <c r="D240" t="s">
        <v>320</v>
      </c>
      <c r="E240" t="s">
        <v>270</v>
      </c>
      <c r="F240" t="s">
        <v>271</v>
      </c>
      <c r="G240" s="1">
        <v>44801</v>
      </c>
      <c r="H240" s="2">
        <v>0.38541666666666669</v>
      </c>
      <c r="I240" t="s">
        <v>272</v>
      </c>
      <c r="U240" t="s">
        <v>273</v>
      </c>
      <c r="V240" t="s">
        <v>274</v>
      </c>
      <c r="W240" t="s">
        <v>275</v>
      </c>
      <c r="X240" t="s">
        <v>172</v>
      </c>
      <c r="Y240" t="s">
        <v>8</v>
      </c>
      <c r="AD240">
        <v>45.277200000000001</v>
      </c>
      <c r="AE240">
        <v>-109.20959999999999</v>
      </c>
      <c r="AF240" t="s">
        <v>276</v>
      </c>
      <c r="AG240" t="s">
        <v>277</v>
      </c>
      <c r="AH240" t="s">
        <v>278</v>
      </c>
      <c r="AJ240" t="s">
        <v>279</v>
      </c>
      <c r="AK240" t="s">
        <v>925</v>
      </c>
      <c r="AM240" t="s">
        <v>297</v>
      </c>
      <c r="AN240" t="s">
        <v>298</v>
      </c>
      <c r="AO240" t="s">
        <v>283</v>
      </c>
      <c r="AP240">
        <v>265</v>
      </c>
      <c r="AQ240" t="s">
        <v>284</v>
      </c>
      <c r="AS240" t="s">
        <v>285</v>
      </c>
      <c r="AU240" t="s">
        <v>286</v>
      </c>
      <c r="BE240" t="s">
        <v>376</v>
      </c>
      <c r="BO240" t="s">
        <v>300</v>
      </c>
      <c r="BP240" t="s">
        <v>301</v>
      </c>
      <c r="BQ240" t="s">
        <v>302</v>
      </c>
      <c r="BT240" t="s">
        <v>291</v>
      </c>
      <c r="BU240" s="1">
        <v>44819</v>
      </c>
      <c r="BW240" t="s">
        <v>926</v>
      </c>
      <c r="BX240" t="s">
        <v>293</v>
      </c>
      <c r="BY240">
        <v>25</v>
      </c>
      <c r="BZ240" t="s">
        <v>284</v>
      </c>
      <c r="CB240" t="s">
        <v>324</v>
      </c>
      <c r="CC240" t="s">
        <v>169</v>
      </c>
    </row>
    <row r="241" spans="1:81" x14ac:dyDescent="0.35">
      <c r="A241" t="s">
        <v>160</v>
      </c>
      <c r="B241" t="s">
        <v>161</v>
      </c>
      <c r="C241" t="s">
        <v>890</v>
      </c>
      <c r="D241" t="s">
        <v>320</v>
      </c>
      <c r="E241" t="s">
        <v>270</v>
      </c>
      <c r="F241" t="s">
        <v>271</v>
      </c>
      <c r="G241" s="1">
        <v>44801</v>
      </c>
      <c r="H241" s="2">
        <v>0.38541666666666669</v>
      </c>
      <c r="I241" t="s">
        <v>272</v>
      </c>
      <c r="U241" t="s">
        <v>273</v>
      </c>
      <c r="V241" t="s">
        <v>274</v>
      </c>
      <c r="W241" t="s">
        <v>275</v>
      </c>
      <c r="X241" t="s">
        <v>172</v>
      </c>
      <c r="Y241" t="s">
        <v>8</v>
      </c>
      <c r="AD241">
        <v>45.277200000000001</v>
      </c>
      <c r="AE241">
        <v>-109.20959999999999</v>
      </c>
      <c r="AF241" t="s">
        <v>276</v>
      </c>
      <c r="AG241" t="s">
        <v>277</v>
      </c>
      <c r="AH241" t="s">
        <v>278</v>
      </c>
      <c r="AJ241" t="s">
        <v>279</v>
      </c>
      <c r="AK241" t="s">
        <v>927</v>
      </c>
      <c r="AN241" t="s">
        <v>312</v>
      </c>
      <c r="AP241">
        <v>2.7</v>
      </c>
      <c r="AQ241" t="s">
        <v>116</v>
      </c>
      <c r="AS241" t="s">
        <v>285</v>
      </c>
      <c r="AU241" t="s">
        <v>286</v>
      </c>
      <c r="BE241" t="s">
        <v>376</v>
      </c>
      <c r="BO241" t="s">
        <v>314</v>
      </c>
      <c r="BP241" t="s">
        <v>301</v>
      </c>
      <c r="BQ241" t="s">
        <v>315</v>
      </c>
      <c r="BS241" t="s">
        <v>316</v>
      </c>
      <c r="BT241" t="s">
        <v>291</v>
      </c>
      <c r="BU241" s="1">
        <v>44806</v>
      </c>
      <c r="BW241" t="s">
        <v>928</v>
      </c>
      <c r="BX241" t="s">
        <v>293</v>
      </c>
      <c r="BY241">
        <v>0.2</v>
      </c>
      <c r="BZ241" t="s">
        <v>116</v>
      </c>
      <c r="CB241" t="s">
        <v>324</v>
      </c>
      <c r="CC241" t="s">
        <v>169</v>
      </c>
    </row>
    <row r="242" spans="1:81" x14ac:dyDescent="0.35">
      <c r="A242" t="s">
        <v>160</v>
      </c>
      <c r="B242" t="s">
        <v>161</v>
      </c>
      <c r="C242" t="s">
        <v>463</v>
      </c>
      <c r="D242" t="s">
        <v>269</v>
      </c>
      <c r="E242" t="s">
        <v>270</v>
      </c>
      <c r="F242" t="s">
        <v>271</v>
      </c>
      <c r="G242" s="1">
        <v>44801</v>
      </c>
      <c r="H242" s="2">
        <v>0.45833333333333331</v>
      </c>
      <c r="I242" t="s">
        <v>272</v>
      </c>
      <c r="U242" t="s">
        <v>273</v>
      </c>
      <c r="V242" t="s">
        <v>274</v>
      </c>
      <c r="W242" t="s">
        <v>275</v>
      </c>
      <c r="X242" t="s">
        <v>186</v>
      </c>
      <c r="Y242" t="s">
        <v>12</v>
      </c>
      <c r="AD242">
        <v>45.468200000000003</v>
      </c>
      <c r="AE242">
        <v>-109.0895</v>
      </c>
      <c r="AF242" t="s">
        <v>276</v>
      </c>
      <c r="AG242" t="s">
        <v>277</v>
      </c>
      <c r="AH242" t="s">
        <v>278</v>
      </c>
      <c r="AJ242" t="s">
        <v>279</v>
      </c>
      <c r="AK242" t="s">
        <v>929</v>
      </c>
      <c r="AM242" t="s">
        <v>297</v>
      </c>
      <c r="AN242" t="s">
        <v>298</v>
      </c>
      <c r="AO242" t="s">
        <v>283</v>
      </c>
      <c r="AP242">
        <v>300</v>
      </c>
      <c r="AQ242" t="s">
        <v>284</v>
      </c>
      <c r="AS242" t="s">
        <v>285</v>
      </c>
      <c r="AU242" t="s">
        <v>286</v>
      </c>
      <c r="BE242" t="s">
        <v>465</v>
      </c>
      <c r="BO242" t="s">
        <v>300</v>
      </c>
      <c r="BP242" t="s">
        <v>301</v>
      </c>
      <c r="BQ242" t="s">
        <v>302</v>
      </c>
      <c r="BT242" t="s">
        <v>291</v>
      </c>
      <c r="BU242" s="1">
        <v>44819</v>
      </c>
      <c r="BW242" t="s">
        <v>930</v>
      </c>
      <c r="BX242" t="s">
        <v>293</v>
      </c>
      <c r="BY242">
        <v>25</v>
      </c>
      <c r="BZ242" t="s">
        <v>284</v>
      </c>
      <c r="CB242" t="s">
        <v>410</v>
      </c>
      <c r="CC242" t="s">
        <v>169</v>
      </c>
    </row>
    <row r="243" spans="1:81" x14ac:dyDescent="0.35">
      <c r="A243" t="s">
        <v>160</v>
      </c>
      <c r="B243" t="s">
        <v>161</v>
      </c>
      <c r="C243" t="s">
        <v>504</v>
      </c>
      <c r="D243" t="s">
        <v>269</v>
      </c>
      <c r="E243" t="s">
        <v>270</v>
      </c>
      <c r="F243" t="s">
        <v>271</v>
      </c>
      <c r="G243" s="1">
        <v>44781</v>
      </c>
      <c r="H243" s="2">
        <v>0.44791666666666669</v>
      </c>
      <c r="I243" t="s">
        <v>272</v>
      </c>
      <c r="U243" t="s">
        <v>273</v>
      </c>
      <c r="V243" t="s">
        <v>274</v>
      </c>
      <c r="W243" t="s">
        <v>275</v>
      </c>
      <c r="X243" t="s">
        <v>170</v>
      </c>
      <c r="Y243" t="s">
        <v>11</v>
      </c>
      <c r="AD243">
        <v>45.457799999999999</v>
      </c>
      <c r="AE243">
        <v>-109.0801</v>
      </c>
      <c r="AF243" t="s">
        <v>276</v>
      </c>
      <c r="AG243" t="s">
        <v>277</v>
      </c>
      <c r="AH243" t="s">
        <v>278</v>
      </c>
      <c r="AJ243" t="s">
        <v>279</v>
      </c>
      <c r="AK243" t="s">
        <v>931</v>
      </c>
      <c r="AM243" t="s">
        <v>297</v>
      </c>
      <c r="AN243" t="s">
        <v>332</v>
      </c>
      <c r="AO243" t="s">
        <v>333</v>
      </c>
      <c r="AP243">
        <v>53.2</v>
      </c>
      <c r="AQ243" t="s">
        <v>284</v>
      </c>
      <c r="AS243" t="s">
        <v>285</v>
      </c>
      <c r="AU243" t="s">
        <v>286</v>
      </c>
      <c r="BE243" t="s">
        <v>506</v>
      </c>
      <c r="BO243">
        <v>353.2</v>
      </c>
      <c r="BP243" t="s">
        <v>288</v>
      </c>
      <c r="BQ243" t="s">
        <v>335</v>
      </c>
      <c r="BS243" t="s">
        <v>336</v>
      </c>
      <c r="BT243" t="s">
        <v>291</v>
      </c>
      <c r="BU243" s="1">
        <v>44797</v>
      </c>
      <c r="BW243" t="s">
        <v>932</v>
      </c>
      <c r="BX243" t="s">
        <v>293</v>
      </c>
      <c r="BY243">
        <v>1.5</v>
      </c>
      <c r="BZ243" t="s">
        <v>284</v>
      </c>
      <c r="CB243" t="s">
        <v>357</v>
      </c>
      <c r="CC243" t="s">
        <v>169</v>
      </c>
    </row>
    <row r="244" spans="1:81" x14ac:dyDescent="0.35">
      <c r="A244" t="s">
        <v>160</v>
      </c>
      <c r="B244" t="s">
        <v>161</v>
      </c>
      <c r="C244" t="s">
        <v>345</v>
      </c>
      <c r="D244" t="s">
        <v>269</v>
      </c>
      <c r="E244" t="s">
        <v>270</v>
      </c>
      <c r="F244" t="s">
        <v>271</v>
      </c>
      <c r="G244" s="1">
        <v>44781</v>
      </c>
      <c r="H244" s="2">
        <v>0.46875</v>
      </c>
      <c r="I244" t="s">
        <v>272</v>
      </c>
      <c r="U244" t="s">
        <v>273</v>
      </c>
      <c r="V244" t="s">
        <v>274</v>
      </c>
      <c r="W244" t="s">
        <v>275</v>
      </c>
      <c r="X244" t="s">
        <v>180</v>
      </c>
      <c r="Y244" t="s">
        <v>13</v>
      </c>
      <c r="AD244">
        <v>45.483319000000002</v>
      </c>
      <c r="AE244">
        <v>-108.961457</v>
      </c>
      <c r="AF244" t="s">
        <v>276</v>
      </c>
      <c r="AG244" t="s">
        <v>277</v>
      </c>
      <c r="AH244" t="s">
        <v>278</v>
      </c>
      <c r="AJ244" t="s">
        <v>279</v>
      </c>
      <c r="AK244" t="s">
        <v>933</v>
      </c>
      <c r="AM244" t="s">
        <v>297</v>
      </c>
      <c r="AN244" t="s">
        <v>332</v>
      </c>
      <c r="AO244" t="s">
        <v>333</v>
      </c>
      <c r="AP244">
        <v>36.4</v>
      </c>
      <c r="AQ244" t="s">
        <v>284</v>
      </c>
      <c r="AS244" t="s">
        <v>285</v>
      </c>
      <c r="AU244" t="s">
        <v>286</v>
      </c>
      <c r="BE244" t="s">
        <v>347</v>
      </c>
      <c r="BO244">
        <v>353.2</v>
      </c>
      <c r="BP244" t="s">
        <v>288</v>
      </c>
      <c r="BQ244" t="s">
        <v>335</v>
      </c>
      <c r="BS244" t="s">
        <v>336</v>
      </c>
      <c r="BT244" t="s">
        <v>291</v>
      </c>
      <c r="BU244" s="1">
        <v>44797</v>
      </c>
      <c r="BW244" t="s">
        <v>934</v>
      </c>
      <c r="BX244" t="s">
        <v>293</v>
      </c>
      <c r="BY244">
        <v>1.5</v>
      </c>
      <c r="BZ244" t="s">
        <v>284</v>
      </c>
      <c r="CB244" t="s">
        <v>342</v>
      </c>
      <c r="CC244" t="s">
        <v>169</v>
      </c>
    </row>
    <row r="245" spans="1:81" x14ac:dyDescent="0.35">
      <c r="A245" t="s">
        <v>160</v>
      </c>
      <c r="B245" t="s">
        <v>161</v>
      </c>
      <c r="C245" t="s">
        <v>794</v>
      </c>
      <c r="D245" t="s">
        <v>269</v>
      </c>
      <c r="E245" t="s">
        <v>270</v>
      </c>
      <c r="F245" t="s">
        <v>271</v>
      </c>
      <c r="G245" s="1">
        <v>44801</v>
      </c>
      <c r="H245" s="2">
        <v>0.3611111111111111</v>
      </c>
      <c r="I245" t="s">
        <v>272</v>
      </c>
      <c r="U245" t="s">
        <v>273</v>
      </c>
      <c r="V245" t="s">
        <v>274</v>
      </c>
      <c r="W245" t="s">
        <v>275</v>
      </c>
      <c r="X245" t="s">
        <v>188</v>
      </c>
      <c r="Y245" t="s">
        <v>7</v>
      </c>
      <c r="AD245">
        <v>45.157600000000002</v>
      </c>
      <c r="AE245">
        <v>-109.2688</v>
      </c>
      <c r="AF245" t="s">
        <v>276</v>
      </c>
      <c r="AG245" t="s">
        <v>277</v>
      </c>
      <c r="AH245" t="s">
        <v>278</v>
      </c>
      <c r="AJ245" t="s">
        <v>279</v>
      </c>
      <c r="AK245" t="s">
        <v>935</v>
      </c>
      <c r="AM245" t="s">
        <v>297</v>
      </c>
      <c r="AN245" t="s">
        <v>332</v>
      </c>
      <c r="AO245" t="s">
        <v>333</v>
      </c>
      <c r="AP245">
        <v>135</v>
      </c>
      <c r="AQ245" t="s">
        <v>284</v>
      </c>
      <c r="AS245" t="s">
        <v>285</v>
      </c>
      <c r="AU245" t="s">
        <v>286</v>
      </c>
      <c r="BE245" t="s">
        <v>796</v>
      </c>
      <c r="BO245">
        <v>353.2</v>
      </c>
      <c r="BP245" t="s">
        <v>288</v>
      </c>
      <c r="BQ245" t="s">
        <v>335</v>
      </c>
      <c r="BS245" t="s">
        <v>336</v>
      </c>
      <c r="BT245" t="s">
        <v>291</v>
      </c>
      <c r="BU245" s="1">
        <v>44838</v>
      </c>
      <c r="BW245" t="s">
        <v>936</v>
      </c>
      <c r="BX245" t="s">
        <v>293</v>
      </c>
      <c r="BY245">
        <v>1.5</v>
      </c>
      <c r="BZ245" t="s">
        <v>284</v>
      </c>
      <c r="CB245" t="s">
        <v>294</v>
      </c>
      <c r="CC245" t="s">
        <v>169</v>
      </c>
    </row>
    <row r="246" spans="1:81" x14ac:dyDescent="0.35">
      <c r="A246" t="s">
        <v>160</v>
      </c>
      <c r="B246" t="s">
        <v>161</v>
      </c>
      <c r="C246" t="s">
        <v>654</v>
      </c>
      <c r="D246" t="s">
        <v>269</v>
      </c>
      <c r="E246" t="s">
        <v>270</v>
      </c>
      <c r="F246" t="s">
        <v>271</v>
      </c>
      <c r="G246" s="1">
        <v>44745</v>
      </c>
      <c r="H246" s="2">
        <v>0.35416666666666669</v>
      </c>
      <c r="I246" t="s">
        <v>272</v>
      </c>
      <c r="U246" t="s">
        <v>273</v>
      </c>
      <c r="V246" t="s">
        <v>274</v>
      </c>
      <c r="W246" t="s">
        <v>275</v>
      </c>
      <c r="X246" t="s">
        <v>188</v>
      </c>
      <c r="Y246" t="s">
        <v>7</v>
      </c>
      <c r="AD246">
        <v>45.157600000000002</v>
      </c>
      <c r="AE246">
        <v>-109.2688</v>
      </c>
      <c r="AF246" t="s">
        <v>276</v>
      </c>
      <c r="AG246" t="s">
        <v>277</v>
      </c>
      <c r="AH246" t="s">
        <v>278</v>
      </c>
      <c r="AJ246" t="s">
        <v>279</v>
      </c>
      <c r="AK246" t="s">
        <v>937</v>
      </c>
      <c r="AM246" t="s">
        <v>281</v>
      </c>
      <c r="AN246" t="s">
        <v>282</v>
      </c>
      <c r="AO246" t="s">
        <v>283</v>
      </c>
      <c r="AP246">
        <v>17.5</v>
      </c>
      <c r="AQ246" t="s">
        <v>284</v>
      </c>
      <c r="AS246" t="s">
        <v>285</v>
      </c>
      <c r="AU246" t="s">
        <v>286</v>
      </c>
      <c r="BE246" t="s">
        <v>370</v>
      </c>
      <c r="BO246">
        <v>365.1</v>
      </c>
      <c r="BP246" t="s">
        <v>288</v>
      </c>
      <c r="BQ246" t="s">
        <v>289</v>
      </c>
      <c r="BS246" t="s">
        <v>290</v>
      </c>
      <c r="BT246" t="s">
        <v>291</v>
      </c>
      <c r="BU246" s="1">
        <v>44771</v>
      </c>
      <c r="BW246" t="s">
        <v>938</v>
      </c>
      <c r="BX246" t="s">
        <v>293</v>
      </c>
      <c r="BY246">
        <v>1.5</v>
      </c>
      <c r="BZ246" t="s">
        <v>284</v>
      </c>
      <c r="CB246" t="s">
        <v>294</v>
      </c>
      <c r="CC246" t="s">
        <v>169</v>
      </c>
    </row>
    <row r="247" spans="1:81" x14ac:dyDescent="0.35">
      <c r="A247" t="s">
        <v>160</v>
      </c>
      <c r="B247" t="s">
        <v>161</v>
      </c>
      <c r="C247" t="s">
        <v>678</v>
      </c>
      <c r="D247" t="s">
        <v>269</v>
      </c>
      <c r="E247" t="s">
        <v>270</v>
      </c>
      <c r="F247" t="s">
        <v>271</v>
      </c>
      <c r="G247" s="1">
        <v>44711</v>
      </c>
      <c r="H247" s="2">
        <v>0.39583333333333331</v>
      </c>
      <c r="I247" t="s">
        <v>272</v>
      </c>
      <c r="U247" t="s">
        <v>273</v>
      </c>
      <c r="V247" t="s">
        <v>274</v>
      </c>
      <c r="W247" t="s">
        <v>275</v>
      </c>
      <c r="X247" t="s">
        <v>188</v>
      </c>
      <c r="Y247" t="s">
        <v>7</v>
      </c>
      <c r="AD247">
        <v>45.157600000000002</v>
      </c>
      <c r="AE247">
        <v>-109.2688</v>
      </c>
      <c r="AF247" t="s">
        <v>276</v>
      </c>
      <c r="AG247" t="s">
        <v>277</v>
      </c>
      <c r="AH247" t="s">
        <v>278</v>
      </c>
      <c r="AJ247" t="s">
        <v>279</v>
      </c>
      <c r="AK247" t="s">
        <v>939</v>
      </c>
      <c r="AM247" t="s">
        <v>281</v>
      </c>
      <c r="AN247" t="s">
        <v>282</v>
      </c>
      <c r="AO247" t="s">
        <v>283</v>
      </c>
      <c r="AP247">
        <v>9</v>
      </c>
      <c r="AQ247" t="s">
        <v>284</v>
      </c>
      <c r="AS247" t="s">
        <v>285</v>
      </c>
      <c r="AU247" t="s">
        <v>286</v>
      </c>
      <c r="BE247" t="s">
        <v>680</v>
      </c>
      <c r="BO247">
        <v>365.1</v>
      </c>
      <c r="BP247" t="s">
        <v>288</v>
      </c>
      <c r="BQ247" t="s">
        <v>289</v>
      </c>
      <c r="BS247" t="s">
        <v>290</v>
      </c>
      <c r="BT247" t="s">
        <v>291</v>
      </c>
      <c r="BU247" s="1">
        <v>44747</v>
      </c>
      <c r="BW247" t="s">
        <v>940</v>
      </c>
      <c r="BX247" t="s">
        <v>293</v>
      </c>
      <c r="BY247">
        <v>1.5</v>
      </c>
      <c r="BZ247" t="s">
        <v>284</v>
      </c>
      <c r="CB247" t="s">
        <v>294</v>
      </c>
      <c r="CC247" t="s">
        <v>169</v>
      </c>
    </row>
    <row r="248" spans="1:81" x14ac:dyDescent="0.35">
      <c r="A248" t="s">
        <v>160</v>
      </c>
      <c r="B248" t="s">
        <v>161</v>
      </c>
      <c r="C248" t="s">
        <v>388</v>
      </c>
      <c r="D248" t="s">
        <v>269</v>
      </c>
      <c r="E248" t="s">
        <v>270</v>
      </c>
      <c r="F248" t="s">
        <v>271</v>
      </c>
      <c r="G248" s="1">
        <v>44858</v>
      </c>
      <c r="H248" s="2">
        <v>0.39930555555555558</v>
      </c>
      <c r="I248" t="s">
        <v>272</v>
      </c>
      <c r="U248" t="s">
        <v>273</v>
      </c>
      <c r="V248" t="s">
        <v>274</v>
      </c>
      <c r="W248" t="s">
        <v>275</v>
      </c>
      <c r="X248" t="s">
        <v>182</v>
      </c>
      <c r="Y248" t="s">
        <v>10</v>
      </c>
      <c r="AD248">
        <v>45.384601000000004</v>
      </c>
      <c r="AE248">
        <v>-109.14138199999999</v>
      </c>
      <c r="AF248" t="s">
        <v>276</v>
      </c>
      <c r="AG248" t="s">
        <v>277</v>
      </c>
      <c r="AH248" t="s">
        <v>278</v>
      </c>
      <c r="AJ248" t="s">
        <v>279</v>
      </c>
      <c r="AK248" t="s">
        <v>941</v>
      </c>
      <c r="AN248" t="s">
        <v>312</v>
      </c>
      <c r="AP248">
        <v>3.9</v>
      </c>
      <c r="AQ248" t="s">
        <v>116</v>
      </c>
      <c r="AS248" t="s">
        <v>285</v>
      </c>
      <c r="AU248" t="s">
        <v>286</v>
      </c>
      <c r="BE248" t="s">
        <v>390</v>
      </c>
      <c r="BO248" t="s">
        <v>314</v>
      </c>
      <c r="BP248" t="s">
        <v>301</v>
      </c>
      <c r="BQ248" t="s">
        <v>315</v>
      </c>
      <c r="BS248" t="s">
        <v>316</v>
      </c>
      <c r="BT248" t="s">
        <v>291</v>
      </c>
      <c r="BU248" s="1">
        <v>44865</v>
      </c>
      <c r="BW248" t="s">
        <v>942</v>
      </c>
      <c r="BX248" t="s">
        <v>293</v>
      </c>
      <c r="BY248">
        <v>0.2</v>
      </c>
      <c r="BZ248" t="s">
        <v>116</v>
      </c>
      <c r="CB248" t="s">
        <v>309</v>
      </c>
      <c r="CC248" t="s">
        <v>169</v>
      </c>
    </row>
    <row r="249" spans="1:81" x14ac:dyDescent="0.35">
      <c r="A249" t="s">
        <v>160</v>
      </c>
      <c r="B249" t="s">
        <v>161</v>
      </c>
      <c r="C249" t="s">
        <v>450</v>
      </c>
      <c r="D249" t="s">
        <v>269</v>
      </c>
      <c r="E249" t="s">
        <v>270</v>
      </c>
      <c r="F249" t="s">
        <v>271</v>
      </c>
      <c r="G249" s="1">
        <v>44829</v>
      </c>
      <c r="H249" s="2">
        <v>0.4375</v>
      </c>
      <c r="I249" t="s">
        <v>272</v>
      </c>
      <c r="U249" t="s">
        <v>273</v>
      </c>
      <c r="V249" t="s">
        <v>274</v>
      </c>
      <c r="W249" t="s">
        <v>275</v>
      </c>
      <c r="X249" t="s">
        <v>186</v>
      </c>
      <c r="Y249" t="s">
        <v>12</v>
      </c>
      <c r="AD249">
        <v>45.468200000000003</v>
      </c>
      <c r="AE249">
        <v>-109.0895</v>
      </c>
      <c r="AF249" t="s">
        <v>276</v>
      </c>
      <c r="AG249" t="s">
        <v>277</v>
      </c>
      <c r="AH249" t="s">
        <v>278</v>
      </c>
      <c r="AJ249" t="s">
        <v>279</v>
      </c>
      <c r="AK249" t="s">
        <v>943</v>
      </c>
      <c r="AM249" t="s">
        <v>297</v>
      </c>
      <c r="AN249" t="s">
        <v>298</v>
      </c>
      <c r="AO249" t="s">
        <v>283</v>
      </c>
      <c r="AP249">
        <v>265</v>
      </c>
      <c r="AQ249" t="s">
        <v>284</v>
      </c>
      <c r="AS249" t="s">
        <v>285</v>
      </c>
      <c r="AU249" t="s">
        <v>286</v>
      </c>
      <c r="BE249" t="s">
        <v>452</v>
      </c>
      <c r="BO249" t="s">
        <v>300</v>
      </c>
      <c r="BP249" t="s">
        <v>301</v>
      </c>
      <c r="BQ249" t="s">
        <v>302</v>
      </c>
      <c r="BT249" t="s">
        <v>291</v>
      </c>
      <c r="BU249" s="1">
        <v>44867</v>
      </c>
      <c r="BW249" t="s">
        <v>944</v>
      </c>
      <c r="BX249" t="s">
        <v>293</v>
      </c>
      <c r="BY249">
        <v>25</v>
      </c>
      <c r="BZ249" t="s">
        <v>284</v>
      </c>
      <c r="CB249" t="s">
        <v>410</v>
      </c>
      <c r="CC249" t="s">
        <v>169</v>
      </c>
    </row>
    <row r="250" spans="1:81" x14ac:dyDescent="0.35">
      <c r="A250" t="s">
        <v>160</v>
      </c>
      <c r="B250" t="s">
        <v>161</v>
      </c>
      <c r="C250" t="s">
        <v>467</v>
      </c>
      <c r="D250" t="s">
        <v>269</v>
      </c>
      <c r="E250" t="s">
        <v>270</v>
      </c>
      <c r="F250" t="s">
        <v>271</v>
      </c>
      <c r="G250" s="1">
        <v>44858</v>
      </c>
      <c r="H250" s="2">
        <v>0.41319444444444442</v>
      </c>
      <c r="I250" t="s">
        <v>272</v>
      </c>
      <c r="U250" t="s">
        <v>273</v>
      </c>
      <c r="V250" t="s">
        <v>274</v>
      </c>
      <c r="W250" t="s">
        <v>275</v>
      </c>
      <c r="X250" t="s">
        <v>162</v>
      </c>
      <c r="Y250" t="s">
        <v>9</v>
      </c>
      <c r="AD250">
        <v>45.373699999999999</v>
      </c>
      <c r="AE250">
        <v>-109.14619999999999</v>
      </c>
      <c r="AF250" t="s">
        <v>276</v>
      </c>
      <c r="AG250" t="s">
        <v>277</v>
      </c>
      <c r="AH250" t="s">
        <v>278</v>
      </c>
      <c r="AJ250" t="s">
        <v>279</v>
      </c>
      <c r="AK250" t="s">
        <v>945</v>
      </c>
      <c r="AM250" t="s">
        <v>297</v>
      </c>
      <c r="AN250" t="s">
        <v>332</v>
      </c>
      <c r="AO250" t="s">
        <v>333</v>
      </c>
      <c r="AP250">
        <v>409</v>
      </c>
      <c r="AQ250" t="s">
        <v>284</v>
      </c>
      <c r="AS250" t="s">
        <v>285</v>
      </c>
      <c r="AU250" t="s">
        <v>286</v>
      </c>
      <c r="BE250" t="s">
        <v>469</v>
      </c>
      <c r="BO250">
        <v>353.2</v>
      </c>
      <c r="BP250" t="s">
        <v>288</v>
      </c>
      <c r="BQ250" t="s">
        <v>335</v>
      </c>
      <c r="BS250" t="s">
        <v>336</v>
      </c>
      <c r="BT250" t="s">
        <v>291</v>
      </c>
      <c r="BU250" s="1">
        <v>44865</v>
      </c>
      <c r="BW250" t="s">
        <v>946</v>
      </c>
      <c r="BX250" t="s">
        <v>293</v>
      </c>
      <c r="BY250">
        <v>1.5</v>
      </c>
      <c r="BZ250" t="s">
        <v>284</v>
      </c>
      <c r="CB250" t="s">
        <v>471</v>
      </c>
      <c r="CC250" t="s">
        <v>169</v>
      </c>
    </row>
    <row r="251" spans="1:81" x14ac:dyDescent="0.35">
      <c r="A251" t="s">
        <v>160</v>
      </c>
      <c r="B251" t="s">
        <v>161</v>
      </c>
      <c r="C251" t="s">
        <v>392</v>
      </c>
      <c r="D251" t="s">
        <v>269</v>
      </c>
      <c r="E251" t="s">
        <v>270</v>
      </c>
      <c r="F251" t="s">
        <v>271</v>
      </c>
      <c r="G251" s="1">
        <v>44829</v>
      </c>
      <c r="H251" s="2">
        <v>0.4201388888888889</v>
      </c>
      <c r="I251" t="s">
        <v>272</v>
      </c>
      <c r="U251" t="s">
        <v>273</v>
      </c>
      <c r="V251" t="s">
        <v>274</v>
      </c>
      <c r="W251" t="s">
        <v>275</v>
      </c>
      <c r="X251" t="s">
        <v>162</v>
      </c>
      <c r="Y251" t="s">
        <v>9</v>
      </c>
      <c r="AD251">
        <v>45.373699999999999</v>
      </c>
      <c r="AE251">
        <v>-109.14619999999999</v>
      </c>
      <c r="AF251" t="s">
        <v>276</v>
      </c>
      <c r="AG251" t="s">
        <v>277</v>
      </c>
      <c r="AH251" t="s">
        <v>278</v>
      </c>
      <c r="AJ251" t="s">
        <v>279</v>
      </c>
      <c r="AK251" t="s">
        <v>947</v>
      </c>
      <c r="AM251" t="s">
        <v>297</v>
      </c>
      <c r="AN251" t="s">
        <v>298</v>
      </c>
      <c r="AO251" t="s">
        <v>283</v>
      </c>
      <c r="AP251">
        <v>655</v>
      </c>
      <c r="AQ251" t="s">
        <v>284</v>
      </c>
      <c r="AS251" t="s">
        <v>285</v>
      </c>
      <c r="AU251" t="s">
        <v>286</v>
      </c>
      <c r="BE251" t="s">
        <v>394</v>
      </c>
      <c r="BO251" t="s">
        <v>300</v>
      </c>
      <c r="BP251" t="s">
        <v>301</v>
      </c>
      <c r="BQ251" t="s">
        <v>302</v>
      </c>
      <c r="BT251" t="s">
        <v>291</v>
      </c>
      <c r="BU251" s="1">
        <v>44867</v>
      </c>
      <c r="BW251" t="s">
        <v>948</v>
      </c>
      <c r="BX251" t="s">
        <v>293</v>
      </c>
      <c r="BY251">
        <v>25</v>
      </c>
      <c r="BZ251" t="s">
        <v>284</v>
      </c>
      <c r="CB251" t="s">
        <v>304</v>
      </c>
      <c r="CC251" t="s">
        <v>169</v>
      </c>
    </row>
    <row r="252" spans="1:81" x14ac:dyDescent="0.35">
      <c r="A252" t="s">
        <v>160</v>
      </c>
      <c r="B252" t="s">
        <v>161</v>
      </c>
      <c r="C252" t="s">
        <v>532</v>
      </c>
      <c r="D252" t="s">
        <v>269</v>
      </c>
      <c r="E252" t="s">
        <v>270</v>
      </c>
      <c r="F252" t="s">
        <v>271</v>
      </c>
      <c r="G252" s="1">
        <v>44745</v>
      </c>
      <c r="H252" s="2">
        <v>0.42916666666666664</v>
      </c>
      <c r="I252" t="s">
        <v>272</v>
      </c>
      <c r="U252" t="s">
        <v>273</v>
      </c>
      <c r="V252" t="s">
        <v>274</v>
      </c>
      <c r="W252" t="s">
        <v>275</v>
      </c>
      <c r="X252" t="s">
        <v>162</v>
      </c>
      <c r="Y252" t="s">
        <v>9</v>
      </c>
      <c r="AD252">
        <v>45.373699999999999</v>
      </c>
      <c r="AE252">
        <v>-109.14619999999999</v>
      </c>
      <c r="AF252" t="s">
        <v>276</v>
      </c>
      <c r="AG252" t="s">
        <v>277</v>
      </c>
      <c r="AH252" t="s">
        <v>278</v>
      </c>
      <c r="AJ252" t="s">
        <v>279</v>
      </c>
      <c r="AK252" t="s">
        <v>949</v>
      </c>
      <c r="AN252" t="s">
        <v>312</v>
      </c>
      <c r="AP252">
        <v>23</v>
      </c>
      <c r="AQ252" t="s">
        <v>116</v>
      </c>
      <c r="AS252" t="s">
        <v>285</v>
      </c>
      <c r="AU252" t="s">
        <v>286</v>
      </c>
      <c r="BE252" t="s">
        <v>370</v>
      </c>
      <c r="BO252" t="s">
        <v>314</v>
      </c>
      <c r="BP252" t="s">
        <v>301</v>
      </c>
      <c r="BQ252" t="s">
        <v>315</v>
      </c>
      <c r="BS252" t="s">
        <v>316</v>
      </c>
      <c r="BT252" t="s">
        <v>291</v>
      </c>
      <c r="BU252" s="1">
        <v>44750</v>
      </c>
      <c r="BW252" t="s">
        <v>950</v>
      </c>
      <c r="BX252" t="s">
        <v>293</v>
      </c>
      <c r="BY252">
        <v>0.2</v>
      </c>
      <c r="BZ252" t="s">
        <v>116</v>
      </c>
      <c r="CB252" t="s">
        <v>304</v>
      </c>
      <c r="CC252" t="s">
        <v>169</v>
      </c>
    </row>
    <row r="253" spans="1:81" x14ac:dyDescent="0.35">
      <c r="A253" t="s">
        <v>160</v>
      </c>
      <c r="B253" t="s">
        <v>161</v>
      </c>
      <c r="C253" t="s">
        <v>586</v>
      </c>
      <c r="D253" t="s">
        <v>269</v>
      </c>
      <c r="E253" t="s">
        <v>270</v>
      </c>
      <c r="F253" t="s">
        <v>271</v>
      </c>
      <c r="G253" s="1">
        <v>44781</v>
      </c>
      <c r="H253" s="2">
        <v>0.4201388888888889</v>
      </c>
      <c r="I253" t="s">
        <v>272</v>
      </c>
      <c r="U253" t="s">
        <v>273</v>
      </c>
      <c r="V253" t="s">
        <v>274</v>
      </c>
      <c r="W253" t="s">
        <v>275</v>
      </c>
      <c r="X253" t="s">
        <v>162</v>
      </c>
      <c r="Y253" t="s">
        <v>9</v>
      </c>
      <c r="AD253">
        <v>45.373699999999999</v>
      </c>
      <c r="AE253">
        <v>-109.14619999999999</v>
      </c>
      <c r="AF253" t="s">
        <v>276</v>
      </c>
      <c r="AG253" t="s">
        <v>277</v>
      </c>
      <c r="AH253" t="s">
        <v>278</v>
      </c>
      <c r="AJ253" t="s">
        <v>279</v>
      </c>
      <c r="AK253" t="s">
        <v>951</v>
      </c>
      <c r="AM253" t="s">
        <v>281</v>
      </c>
      <c r="AN253" t="s">
        <v>282</v>
      </c>
      <c r="AO253" t="s">
        <v>283</v>
      </c>
      <c r="AP253">
        <v>37.6</v>
      </c>
      <c r="AQ253" t="s">
        <v>284</v>
      </c>
      <c r="AS253" t="s">
        <v>285</v>
      </c>
      <c r="AU253" t="s">
        <v>286</v>
      </c>
      <c r="BE253" t="s">
        <v>588</v>
      </c>
      <c r="BO253">
        <v>365.1</v>
      </c>
      <c r="BP253" t="s">
        <v>288</v>
      </c>
      <c r="BQ253" t="s">
        <v>289</v>
      </c>
      <c r="BS253" t="s">
        <v>290</v>
      </c>
      <c r="BT253" t="s">
        <v>291</v>
      </c>
      <c r="BU253" s="1">
        <v>44819</v>
      </c>
      <c r="BW253" t="s">
        <v>952</v>
      </c>
      <c r="BX253" t="s">
        <v>293</v>
      </c>
      <c r="BY253">
        <v>1.5</v>
      </c>
      <c r="BZ253" t="s">
        <v>284</v>
      </c>
      <c r="CB253" t="s">
        <v>304</v>
      </c>
      <c r="CC253" t="s">
        <v>169</v>
      </c>
    </row>
    <row r="254" spans="1:81" x14ac:dyDescent="0.35">
      <c r="A254" t="s">
        <v>160</v>
      </c>
      <c r="B254" t="s">
        <v>161</v>
      </c>
      <c r="C254" t="s">
        <v>458</v>
      </c>
      <c r="D254" t="s">
        <v>373</v>
      </c>
      <c r="E254" t="s">
        <v>270</v>
      </c>
      <c r="F254" t="s">
        <v>271</v>
      </c>
      <c r="G254" s="1">
        <v>44745</v>
      </c>
      <c r="H254" s="2">
        <v>0.40694444444444444</v>
      </c>
      <c r="I254" t="s">
        <v>272</v>
      </c>
      <c r="U254" t="s">
        <v>273</v>
      </c>
      <c r="V254" t="s">
        <v>274</v>
      </c>
      <c r="W254" t="s">
        <v>275</v>
      </c>
      <c r="X254" t="s">
        <v>182</v>
      </c>
      <c r="Y254" t="s">
        <v>10</v>
      </c>
      <c r="AD254">
        <v>45.384601000000004</v>
      </c>
      <c r="AE254">
        <v>-109.14138199999999</v>
      </c>
      <c r="AF254" t="s">
        <v>276</v>
      </c>
      <c r="AG254" t="s">
        <v>277</v>
      </c>
      <c r="AH254" t="s">
        <v>278</v>
      </c>
      <c r="AJ254" t="s">
        <v>279</v>
      </c>
      <c r="AK254" t="s">
        <v>953</v>
      </c>
      <c r="AL254" t="s">
        <v>375</v>
      </c>
      <c r="AM254" t="s">
        <v>297</v>
      </c>
      <c r="AN254" t="s">
        <v>298</v>
      </c>
      <c r="AO254" t="s">
        <v>283</v>
      </c>
      <c r="AS254" t="s">
        <v>285</v>
      </c>
      <c r="AU254" t="s">
        <v>286</v>
      </c>
      <c r="BE254" t="s">
        <v>370</v>
      </c>
      <c r="BO254" t="s">
        <v>300</v>
      </c>
      <c r="BP254" t="s">
        <v>301</v>
      </c>
      <c r="BQ254" t="s">
        <v>302</v>
      </c>
      <c r="BT254" t="s">
        <v>291</v>
      </c>
      <c r="BU254" s="1">
        <v>44771</v>
      </c>
      <c r="BW254" t="s">
        <v>954</v>
      </c>
      <c r="BX254" t="s">
        <v>293</v>
      </c>
      <c r="BY254">
        <v>25</v>
      </c>
      <c r="BZ254" t="s">
        <v>284</v>
      </c>
      <c r="CB254" t="s">
        <v>309</v>
      </c>
      <c r="CC254" t="s">
        <v>169</v>
      </c>
    </row>
    <row r="255" spans="1:81" x14ac:dyDescent="0.35">
      <c r="A255" t="s">
        <v>160</v>
      </c>
      <c r="B255" t="s">
        <v>161</v>
      </c>
      <c r="C255" t="s">
        <v>522</v>
      </c>
      <c r="D255" t="s">
        <v>269</v>
      </c>
      <c r="E255" t="s">
        <v>270</v>
      </c>
      <c r="F255" t="s">
        <v>271</v>
      </c>
      <c r="G255" s="1">
        <v>44858</v>
      </c>
      <c r="H255" s="2">
        <v>0.38055555555555554</v>
      </c>
      <c r="I255" t="s">
        <v>272</v>
      </c>
      <c r="U255" t="s">
        <v>273</v>
      </c>
      <c r="V255" t="s">
        <v>274</v>
      </c>
      <c r="W255" t="s">
        <v>275</v>
      </c>
      <c r="X255" t="s">
        <v>172</v>
      </c>
      <c r="Y255" t="s">
        <v>8</v>
      </c>
      <c r="AD255">
        <v>45.277200000000001</v>
      </c>
      <c r="AE255">
        <v>-109.20959999999999</v>
      </c>
      <c r="AF255" t="s">
        <v>276</v>
      </c>
      <c r="AG255" t="s">
        <v>277</v>
      </c>
      <c r="AH255" t="s">
        <v>278</v>
      </c>
      <c r="AJ255" t="s">
        <v>279</v>
      </c>
      <c r="AK255" t="s">
        <v>955</v>
      </c>
      <c r="AM255" t="s">
        <v>297</v>
      </c>
      <c r="AN255" t="s">
        <v>298</v>
      </c>
      <c r="AO255" t="s">
        <v>283</v>
      </c>
      <c r="AP255">
        <v>181</v>
      </c>
      <c r="AQ255" t="s">
        <v>284</v>
      </c>
      <c r="AS255" t="s">
        <v>285</v>
      </c>
      <c r="AU255" t="s">
        <v>286</v>
      </c>
      <c r="BE255" t="s">
        <v>524</v>
      </c>
      <c r="BO255" t="s">
        <v>300</v>
      </c>
      <c r="BP255" t="s">
        <v>301</v>
      </c>
      <c r="BQ255" t="s">
        <v>302</v>
      </c>
      <c r="BT255" t="s">
        <v>291</v>
      </c>
      <c r="BU255" s="1">
        <v>44868</v>
      </c>
      <c r="BW255" t="s">
        <v>956</v>
      </c>
      <c r="BX255" t="s">
        <v>293</v>
      </c>
      <c r="BY255">
        <v>25</v>
      </c>
      <c r="BZ255" t="s">
        <v>284</v>
      </c>
      <c r="CB255" t="s">
        <v>318</v>
      </c>
      <c r="CC255" t="s">
        <v>169</v>
      </c>
    </row>
    <row r="256" spans="1:81" x14ac:dyDescent="0.35">
      <c r="A256" t="s">
        <v>160</v>
      </c>
      <c r="B256" t="s">
        <v>161</v>
      </c>
      <c r="C256" t="s">
        <v>810</v>
      </c>
      <c r="D256" t="s">
        <v>269</v>
      </c>
      <c r="E256" t="s">
        <v>270</v>
      </c>
      <c r="F256" t="s">
        <v>271</v>
      </c>
      <c r="G256" s="1">
        <v>44711</v>
      </c>
      <c r="H256" s="2">
        <v>0.4513888888888889</v>
      </c>
      <c r="I256" t="s">
        <v>272</v>
      </c>
      <c r="U256" t="s">
        <v>273</v>
      </c>
      <c r="V256" t="s">
        <v>274</v>
      </c>
      <c r="W256" t="s">
        <v>275</v>
      </c>
      <c r="X256" t="s">
        <v>162</v>
      </c>
      <c r="Y256" t="s">
        <v>9</v>
      </c>
      <c r="AD256">
        <v>45.373699999999999</v>
      </c>
      <c r="AE256">
        <v>-109.14619999999999</v>
      </c>
      <c r="AF256" t="s">
        <v>276</v>
      </c>
      <c r="AG256" t="s">
        <v>277</v>
      </c>
      <c r="AH256" t="s">
        <v>278</v>
      </c>
      <c r="AJ256" t="s">
        <v>279</v>
      </c>
      <c r="AK256" t="s">
        <v>957</v>
      </c>
      <c r="AM256" t="s">
        <v>297</v>
      </c>
      <c r="AN256" t="s">
        <v>298</v>
      </c>
      <c r="AO256" t="s">
        <v>283</v>
      </c>
      <c r="AP256">
        <v>2220</v>
      </c>
      <c r="AQ256" t="s">
        <v>284</v>
      </c>
      <c r="AS256" t="s">
        <v>285</v>
      </c>
      <c r="AU256" t="s">
        <v>286</v>
      </c>
      <c r="BE256" t="s">
        <v>812</v>
      </c>
      <c r="BO256" t="s">
        <v>300</v>
      </c>
      <c r="BP256" t="s">
        <v>301</v>
      </c>
      <c r="BQ256" t="s">
        <v>302</v>
      </c>
      <c r="BT256" t="s">
        <v>291</v>
      </c>
      <c r="BU256" s="1">
        <v>44747</v>
      </c>
      <c r="BW256" t="s">
        <v>958</v>
      </c>
      <c r="BX256" t="s">
        <v>293</v>
      </c>
      <c r="BY256">
        <v>25</v>
      </c>
      <c r="BZ256" t="s">
        <v>284</v>
      </c>
      <c r="CB256" t="s">
        <v>304</v>
      </c>
      <c r="CC256" t="s">
        <v>169</v>
      </c>
    </row>
    <row r="257" spans="1:81" x14ac:dyDescent="0.35">
      <c r="A257" t="s">
        <v>160</v>
      </c>
      <c r="B257" t="s">
        <v>161</v>
      </c>
      <c r="C257" t="s">
        <v>648</v>
      </c>
      <c r="D257" t="s">
        <v>269</v>
      </c>
      <c r="E257" t="s">
        <v>270</v>
      </c>
      <c r="F257" t="s">
        <v>271</v>
      </c>
      <c r="G257" s="1">
        <v>44711</v>
      </c>
      <c r="H257" s="2">
        <v>0.47569444444444442</v>
      </c>
      <c r="I257" t="s">
        <v>272</v>
      </c>
      <c r="U257" t="s">
        <v>273</v>
      </c>
      <c r="V257" t="s">
        <v>274</v>
      </c>
      <c r="W257" t="s">
        <v>275</v>
      </c>
      <c r="X257" t="s">
        <v>186</v>
      </c>
      <c r="Y257" t="s">
        <v>12</v>
      </c>
      <c r="AD257">
        <v>45.468200000000003</v>
      </c>
      <c r="AE257">
        <v>-109.0895</v>
      </c>
      <c r="AF257" t="s">
        <v>276</v>
      </c>
      <c r="AG257" t="s">
        <v>277</v>
      </c>
      <c r="AH257" t="s">
        <v>278</v>
      </c>
      <c r="AJ257" t="s">
        <v>279</v>
      </c>
      <c r="AK257" t="s">
        <v>959</v>
      </c>
      <c r="AM257" t="s">
        <v>297</v>
      </c>
      <c r="AN257" t="s">
        <v>298</v>
      </c>
      <c r="AO257" t="s">
        <v>283</v>
      </c>
      <c r="AP257">
        <v>715</v>
      </c>
      <c r="AQ257" t="s">
        <v>284</v>
      </c>
      <c r="AS257" t="s">
        <v>285</v>
      </c>
      <c r="AU257" t="s">
        <v>286</v>
      </c>
      <c r="BE257" t="s">
        <v>650</v>
      </c>
      <c r="BO257" t="s">
        <v>300</v>
      </c>
      <c r="BP257" t="s">
        <v>301</v>
      </c>
      <c r="BQ257" t="s">
        <v>302</v>
      </c>
      <c r="BT257" t="s">
        <v>291</v>
      </c>
      <c r="BU257" s="1">
        <v>44747</v>
      </c>
      <c r="BW257" t="s">
        <v>960</v>
      </c>
      <c r="BX257" t="s">
        <v>293</v>
      </c>
      <c r="BY257">
        <v>25</v>
      </c>
      <c r="BZ257" t="s">
        <v>284</v>
      </c>
      <c r="CB257" t="s">
        <v>329</v>
      </c>
      <c r="CC257" t="s">
        <v>169</v>
      </c>
    </row>
    <row r="258" spans="1:81" x14ac:dyDescent="0.35">
      <c r="A258" t="s">
        <v>160</v>
      </c>
      <c r="B258" t="s">
        <v>161</v>
      </c>
      <c r="C258" t="s">
        <v>330</v>
      </c>
      <c r="D258" t="s">
        <v>269</v>
      </c>
      <c r="E258" t="s">
        <v>270</v>
      </c>
      <c r="F258" t="s">
        <v>271</v>
      </c>
      <c r="G258" s="1">
        <v>44683</v>
      </c>
      <c r="H258" s="2">
        <v>0.40763888888888888</v>
      </c>
      <c r="I258" t="s">
        <v>272</v>
      </c>
      <c r="U258" t="s">
        <v>273</v>
      </c>
      <c r="V258" t="s">
        <v>274</v>
      </c>
      <c r="W258" t="s">
        <v>275</v>
      </c>
      <c r="X258" t="s">
        <v>188</v>
      </c>
      <c r="Y258" t="s">
        <v>7</v>
      </c>
      <c r="AD258">
        <v>45.157600000000002</v>
      </c>
      <c r="AE258">
        <v>-109.2688</v>
      </c>
      <c r="AF258" t="s">
        <v>276</v>
      </c>
      <c r="AG258" t="s">
        <v>277</v>
      </c>
      <c r="AH258" t="s">
        <v>278</v>
      </c>
      <c r="AJ258" t="s">
        <v>279</v>
      </c>
      <c r="AK258" t="s">
        <v>961</v>
      </c>
      <c r="AM258" t="s">
        <v>297</v>
      </c>
      <c r="AN258" t="s">
        <v>298</v>
      </c>
      <c r="AO258" t="s">
        <v>283</v>
      </c>
      <c r="AP258">
        <v>169</v>
      </c>
      <c r="AQ258" t="s">
        <v>284</v>
      </c>
      <c r="AS258" t="s">
        <v>285</v>
      </c>
      <c r="AU258" t="s">
        <v>286</v>
      </c>
      <c r="BE258" t="s">
        <v>334</v>
      </c>
      <c r="BO258" t="s">
        <v>300</v>
      </c>
      <c r="BP258" t="s">
        <v>301</v>
      </c>
      <c r="BQ258" t="s">
        <v>302</v>
      </c>
      <c r="BT258" t="s">
        <v>291</v>
      </c>
      <c r="BU258" s="1">
        <v>44707</v>
      </c>
      <c r="BW258" t="s">
        <v>962</v>
      </c>
      <c r="BX258" t="s">
        <v>293</v>
      </c>
      <c r="BY258">
        <v>25</v>
      </c>
      <c r="BZ258" t="s">
        <v>284</v>
      </c>
      <c r="CB258" t="s">
        <v>294</v>
      </c>
      <c r="CC258" t="s">
        <v>169</v>
      </c>
    </row>
    <row r="259" spans="1:81" x14ac:dyDescent="0.35">
      <c r="A259" t="s">
        <v>160</v>
      </c>
      <c r="B259" t="s">
        <v>161</v>
      </c>
      <c r="C259" t="s">
        <v>384</v>
      </c>
      <c r="D259" t="s">
        <v>269</v>
      </c>
      <c r="E259" t="s">
        <v>270</v>
      </c>
      <c r="F259" t="s">
        <v>271</v>
      </c>
      <c r="G259" s="1">
        <v>44711</v>
      </c>
      <c r="H259" s="2">
        <v>0.50694444444444442</v>
      </c>
      <c r="I259" t="s">
        <v>272</v>
      </c>
      <c r="U259" t="s">
        <v>273</v>
      </c>
      <c r="V259" t="s">
        <v>274</v>
      </c>
      <c r="W259" t="s">
        <v>275</v>
      </c>
      <c r="X259" t="s">
        <v>180</v>
      </c>
      <c r="Y259" t="s">
        <v>13</v>
      </c>
      <c r="AD259">
        <v>45.483319000000002</v>
      </c>
      <c r="AE259">
        <v>-108.961457</v>
      </c>
      <c r="AF259" t="s">
        <v>276</v>
      </c>
      <c r="AG259" t="s">
        <v>277</v>
      </c>
      <c r="AH259" t="s">
        <v>278</v>
      </c>
      <c r="AJ259" t="s">
        <v>279</v>
      </c>
      <c r="AK259" t="s">
        <v>963</v>
      </c>
      <c r="AM259" t="s">
        <v>281</v>
      </c>
      <c r="AN259" t="s">
        <v>282</v>
      </c>
      <c r="AO259" t="s">
        <v>283</v>
      </c>
      <c r="AP259">
        <v>347</v>
      </c>
      <c r="AQ259" t="s">
        <v>284</v>
      </c>
      <c r="AS259" t="s">
        <v>285</v>
      </c>
      <c r="AU259" t="s">
        <v>286</v>
      </c>
      <c r="BE259" t="s">
        <v>386</v>
      </c>
      <c r="BO259">
        <v>365.1</v>
      </c>
      <c r="BP259" t="s">
        <v>288</v>
      </c>
      <c r="BQ259" t="s">
        <v>289</v>
      </c>
      <c r="BS259" t="s">
        <v>290</v>
      </c>
      <c r="BT259" t="s">
        <v>291</v>
      </c>
      <c r="BU259" s="1">
        <v>44747</v>
      </c>
      <c r="BW259" t="s">
        <v>964</v>
      </c>
      <c r="BX259" t="s">
        <v>293</v>
      </c>
      <c r="BY259">
        <v>1.5</v>
      </c>
      <c r="BZ259" t="s">
        <v>284</v>
      </c>
      <c r="CB259" t="s">
        <v>342</v>
      </c>
      <c r="CC259" t="s">
        <v>169</v>
      </c>
    </row>
    <row r="260" spans="1:81" x14ac:dyDescent="0.35">
      <c r="A260" t="s">
        <v>160</v>
      </c>
      <c r="B260" t="s">
        <v>161</v>
      </c>
      <c r="C260" t="s">
        <v>353</v>
      </c>
      <c r="D260" t="s">
        <v>320</v>
      </c>
      <c r="E260" t="s">
        <v>270</v>
      </c>
      <c r="F260" t="s">
        <v>271</v>
      </c>
      <c r="G260" s="1">
        <v>44858</v>
      </c>
      <c r="H260" s="2">
        <v>0.44097222222222221</v>
      </c>
      <c r="I260" t="s">
        <v>272</v>
      </c>
      <c r="U260" t="s">
        <v>273</v>
      </c>
      <c r="V260" t="s">
        <v>274</v>
      </c>
      <c r="W260" t="s">
        <v>275</v>
      </c>
      <c r="X260" t="s">
        <v>170</v>
      </c>
      <c r="Y260" t="s">
        <v>11</v>
      </c>
      <c r="AD260">
        <v>45.457799999999999</v>
      </c>
      <c r="AE260">
        <v>-109.0801</v>
      </c>
      <c r="AF260" t="s">
        <v>276</v>
      </c>
      <c r="AG260" t="s">
        <v>277</v>
      </c>
      <c r="AH260" t="s">
        <v>278</v>
      </c>
      <c r="AJ260" t="s">
        <v>279</v>
      </c>
      <c r="AK260" t="s">
        <v>965</v>
      </c>
      <c r="AM260" t="s">
        <v>297</v>
      </c>
      <c r="AN260" t="s">
        <v>332</v>
      </c>
      <c r="AO260" t="s">
        <v>333</v>
      </c>
      <c r="AP260">
        <v>53.5</v>
      </c>
      <c r="AQ260" t="s">
        <v>284</v>
      </c>
      <c r="AS260" t="s">
        <v>285</v>
      </c>
      <c r="AU260" t="s">
        <v>286</v>
      </c>
      <c r="BE260" t="s">
        <v>355</v>
      </c>
      <c r="BO260">
        <v>353.2</v>
      </c>
      <c r="BP260" t="s">
        <v>288</v>
      </c>
      <c r="BQ260" t="s">
        <v>335</v>
      </c>
      <c r="BS260" t="s">
        <v>336</v>
      </c>
      <c r="BT260" t="s">
        <v>291</v>
      </c>
      <c r="BU260" s="1">
        <v>44865</v>
      </c>
      <c r="BW260" t="s">
        <v>966</v>
      </c>
      <c r="BX260" t="s">
        <v>293</v>
      </c>
      <c r="BY260">
        <v>1.5</v>
      </c>
      <c r="BZ260" t="s">
        <v>284</v>
      </c>
      <c r="CB260" t="s">
        <v>357</v>
      </c>
      <c r="CC260" t="s">
        <v>169</v>
      </c>
    </row>
    <row r="261" spans="1:81" x14ac:dyDescent="0.35">
      <c r="A261" t="s">
        <v>160</v>
      </c>
      <c r="B261" t="s">
        <v>161</v>
      </c>
      <c r="C261" t="s">
        <v>643</v>
      </c>
      <c r="D261" t="s">
        <v>269</v>
      </c>
      <c r="E261" t="s">
        <v>270</v>
      </c>
      <c r="F261" t="s">
        <v>271</v>
      </c>
      <c r="G261" s="1">
        <v>44745</v>
      </c>
      <c r="H261" s="2">
        <v>0.4861111111111111</v>
      </c>
      <c r="I261" t="s">
        <v>272</v>
      </c>
      <c r="U261" t="s">
        <v>273</v>
      </c>
      <c r="V261" t="s">
        <v>274</v>
      </c>
      <c r="W261" t="s">
        <v>275</v>
      </c>
      <c r="X261" t="s">
        <v>184</v>
      </c>
      <c r="Y261" t="s">
        <v>14</v>
      </c>
      <c r="AD261">
        <v>45.517800000000001</v>
      </c>
      <c r="AE261">
        <v>-108.8626</v>
      </c>
      <c r="AF261" t="s">
        <v>276</v>
      </c>
      <c r="AG261" t="s">
        <v>277</v>
      </c>
      <c r="AH261" t="s">
        <v>278</v>
      </c>
      <c r="AJ261" t="s">
        <v>279</v>
      </c>
      <c r="AK261" t="s">
        <v>967</v>
      </c>
      <c r="AM261" t="s">
        <v>297</v>
      </c>
      <c r="AN261" t="s">
        <v>298</v>
      </c>
      <c r="AO261" t="s">
        <v>283</v>
      </c>
      <c r="AP261">
        <v>250</v>
      </c>
      <c r="AQ261" t="s">
        <v>284</v>
      </c>
      <c r="AS261" t="s">
        <v>285</v>
      </c>
      <c r="AU261" t="s">
        <v>286</v>
      </c>
      <c r="BE261" t="s">
        <v>370</v>
      </c>
      <c r="BO261" t="s">
        <v>300</v>
      </c>
      <c r="BP261" t="s">
        <v>301</v>
      </c>
      <c r="BQ261" t="s">
        <v>302</v>
      </c>
      <c r="BT261" t="s">
        <v>291</v>
      </c>
      <c r="BU261" s="1">
        <v>44784</v>
      </c>
      <c r="BW261" t="s">
        <v>968</v>
      </c>
      <c r="BX261" t="s">
        <v>293</v>
      </c>
      <c r="BY261">
        <v>25</v>
      </c>
      <c r="BZ261" t="s">
        <v>284</v>
      </c>
      <c r="CB261" t="s">
        <v>329</v>
      </c>
      <c r="CC261" t="s">
        <v>169</v>
      </c>
    </row>
    <row r="262" spans="1:81" x14ac:dyDescent="0.35">
      <c r="A262" t="s">
        <v>160</v>
      </c>
      <c r="B262" t="s">
        <v>161</v>
      </c>
      <c r="C262" t="s">
        <v>433</v>
      </c>
      <c r="D262" t="s">
        <v>373</v>
      </c>
      <c r="E262" t="s">
        <v>270</v>
      </c>
      <c r="F262" t="s">
        <v>271</v>
      </c>
      <c r="G262" s="1">
        <v>44858</v>
      </c>
      <c r="H262" s="2">
        <v>0.44097222222222221</v>
      </c>
      <c r="I262" t="s">
        <v>272</v>
      </c>
      <c r="U262" t="s">
        <v>273</v>
      </c>
      <c r="V262" t="s">
        <v>274</v>
      </c>
      <c r="W262" t="s">
        <v>275</v>
      </c>
      <c r="X262" t="s">
        <v>170</v>
      </c>
      <c r="Y262" t="s">
        <v>11</v>
      </c>
      <c r="AD262">
        <v>45.457799999999999</v>
      </c>
      <c r="AE262">
        <v>-109.0801</v>
      </c>
      <c r="AF262" t="s">
        <v>276</v>
      </c>
      <c r="AG262" t="s">
        <v>277</v>
      </c>
      <c r="AH262" t="s">
        <v>278</v>
      </c>
      <c r="AJ262" t="s">
        <v>279</v>
      </c>
      <c r="AK262" t="s">
        <v>969</v>
      </c>
      <c r="AM262" t="s">
        <v>297</v>
      </c>
      <c r="AN262" t="s">
        <v>332</v>
      </c>
      <c r="AO262" t="s">
        <v>333</v>
      </c>
      <c r="AP262">
        <v>2.8</v>
      </c>
      <c r="AQ262" t="s">
        <v>284</v>
      </c>
      <c r="AS262" t="s">
        <v>285</v>
      </c>
      <c r="AU262" t="s">
        <v>286</v>
      </c>
      <c r="BE262" t="s">
        <v>355</v>
      </c>
      <c r="BO262">
        <v>353.2</v>
      </c>
      <c r="BP262" t="s">
        <v>288</v>
      </c>
      <c r="BQ262" t="s">
        <v>335</v>
      </c>
      <c r="BS262" t="s">
        <v>336</v>
      </c>
      <c r="BT262" t="s">
        <v>291</v>
      </c>
      <c r="BU262" s="1">
        <v>44865</v>
      </c>
      <c r="BW262" t="s">
        <v>970</v>
      </c>
      <c r="BX262" t="s">
        <v>293</v>
      </c>
      <c r="BY262">
        <v>1.5</v>
      </c>
      <c r="BZ262" t="s">
        <v>284</v>
      </c>
      <c r="CB262" t="s">
        <v>357</v>
      </c>
      <c r="CC262" t="s">
        <v>169</v>
      </c>
    </row>
    <row r="263" spans="1:81" x14ac:dyDescent="0.35">
      <c r="A263" t="s">
        <v>160</v>
      </c>
      <c r="B263" t="s">
        <v>161</v>
      </c>
      <c r="C263" t="s">
        <v>358</v>
      </c>
      <c r="D263" t="s">
        <v>269</v>
      </c>
      <c r="E263" t="s">
        <v>270</v>
      </c>
      <c r="F263" t="s">
        <v>271</v>
      </c>
      <c r="G263" s="1">
        <v>44829</v>
      </c>
      <c r="H263" s="2">
        <v>0.38194444444444442</v>
      </c>
      <c r="I263" t="s">
        <v>272</v>
      </c>
      <c r="U263" t="s">
        <v>273</v>
      </c>
      <c r="V263" t="s">
        <v>274</v>
      </c>
      <c r="W263" t="s">
        <v>275</v>
      </c>
      <c r="X263" t="s">
        <v>172</v>
      </c>
      <c r="Y263" t="s">
        <v>8</v>
      </c>
      <c r="AD263">
        <v>45.277200000000001</v>
      </c>
      <c r="AE263">
        <v>-109.20959999999999</v>
      </c>
      <c r="AF263" t="s">
        <v>276</v>
      </c>
      <c r="AG263" t="s">
        <v>277</v>
      </c>
      <c r="AH263" t="s">
        <v>278</v>
      </c>
      <c r="AJ263" t="s">
        <v>279</v>
      </c>
      <c r="AK263" t="s">
        <v>971</v>
      </c>
      <c r="AM263" t="s">
        <v>281</v>
      </c>
      <c r="AN263" t="s">
        <v>282</v>
      </c>
      <c r="AO263" t="s">
        <v>283</v>
      </c>
      <c r="AP263">
        <v>10.4</v>
      </c>
      <c r="AQ263" t="s">
        <v>284</v>
      </c>
      <c r="AS263" t="s">
        <v>285</v>
      </c>
      <c r="AU263" t="s">
        <v>286</v>
      </c>
      <c r="BE263" t="s">
        <v>360</v>
      </c>
      <c r="BO263">
        <v>365.1</v>
      </c>
      <c r="BP263" t="s">
        <v>288</v>
      </c>
      <c r="BQ263" t="s">
        <v>289</v>
      </c>
      <c r="BS263" t="s">
        <v>290</v>
      </c>
      <c r="BT263" t="s">
        <v>291</v>
      </c>
      <c r="BU263" s="1">
        <v>44867</v>
      </c>
      <c r="BW263" t="s">
        <v>972</v>
      </c>
      <c r="BX263" t="s">
        <v>293</v>
      </c>
      <c r="BY263">
        <v>1.5</v>
      </c>
      <c r="BZ263" t="s">
        <v>284</v>
      </c>
      <c r="CB263" t="s">
        <v>324</v>
      </c>
      <c r="CC263" t="s">
        <v>169</v>
      </c>
    </row>
    <row r="264" spans="1:81" x14ac:dyDescent="0.35">
      <c r="A264" t="s">
        <v>160</v>
      </c>
      <c r="B264" t="s">
        <v>161</v>
      </c>
      <c r="C264" t="s">
        <v>396</v>
      </c>
      <c r="D264" t="s">
        <v>269</v>
      </c>
      <c r="E264" t="s">
        <v>270</v>
      </c>
      <c r="F264" t="s">
        <v>271</v>
      </c>
      <c r="G264" s="1">
        <v>44683</v>
      </c>
      <c r="H264" s="2">
        <v>0.43055555555555558</v>
      </c>
      <c r="I264" t="s">
        <v>272</v>
      </c>
      <c r="U264" t="s">
        <v>273</v>
      </c>
      <c r="V264" t="s">
        <v>274</v>
      </c>
      <c r="W264" t="s">
        <v>275</v>
      </c>
      <c r="X264" t="s">
        <v>172</v>
      </c>
      <c r="Y264" t="s">
        <v>8</v>
      </c>
      <c r="AD264">
        <v>45.277200000000001</v>
      </c>
      <c r="AE264">
        <v>-109.20959999999999</v>
      </c>
      <c r="AF264" t="s">
        <v>276</v>
      </c>
      <c r="AG264" t="s">
        <v>277</v>
      </c>
      <c r="AH264" t="s">
        <v>278</v>
      </c>
      <c r="AJ264" t="s">
        <v>279</v>
      </c>
      <c r="AK264" t="s">
        <v>973</v>
      </c>
      <c r="AN264" t="s">
        <v>312</v>
      </c>
      <c r="AP264">
        <v>2.4</v>
      </c>
      <c r="AQ264" t="s">
        <v>116</v>
      </c>
      <c r="AS264" t="s">
        <v>285</v>
      </c>
      <c r="AU264" t="s">
        <v>286</v>
      </c>
      <c r="BE264" t="s">
        <v>398</v>
      </c>
      <c r="BO264" t="s">
        <v>314</v>
      </c>
      <c r="BP264" t="s">
        <v>301</v>
      </c>
      <c r="BQ264" t="s">
        <v>315</v>
      </c>
      <c r="BS264" t="s">
        <v>316</v>
      </c>
      <c r="BT264" t="s">
        <v>291</v>
      </c>
      <c r="BU264" s="1">
        <v>44687</v>
      </c>
      <c r="BW264" t="s">
        <v>974</v>
      </c>
      <c r="BX264" t="s">
        <v>293</v>
      </c>
      <c r="BY264">
        <v>0.2</v>
      </c>
      <c r="BZ264" t="s">
        <v>116</v>
      </c>
      <c r="CB264" t="s">
        <v>357</v>
      </c>
      <c r="CC264" t="s">
        <v>169</v>
      </c>
    </row>
    <row r="265" spans="1:81" x14ac:dyDescent="0.35">
      <c r="A265" t="s">
        <v>160</v>
      </c>
      <c r="B265" t="s">
        <v>161</v>
      </c>
      <c r="C265" t="s">
        <v>602</v>
      </c>
      <c r="D265" t="s">
        <v>269</v>
      </c>
      <c r="E265" t="s">
        <v>270</v>
      </c>
      <c r="F265" t="s">
        <v>271</v>
      </c>
      <c r="G265" s="1">
        <v>44683</v>
      </c>
      <c r="H265" s="2">
        <v>0.54166666666666663</v>
      </c>
      <c r="I265" t="s">
        <v>272</v>
      </c>
      <c r="U265" t="s">
        <v>273</v>
      </c>
      <c r="V265" t="s">
        <v>274</v>
      </c>
      <c r="W265" t="s">
        <v>275</v>
      </c>
      <c r="X265" t="s">
        <v>184</v>
      </c>
      <c r="Y265" t="s">
        <v>14</v>
      </c>
      <c r="AD265">
        <v>45.517800000000001</v>
      </c>
      <c r="AE265">
        <v>-108.8626</v>
      </c>
      <c r="AF265" t="s">
        <v>276</v>
      </c>
      <c r="AG265" t="s">
        <v>277</v>
      </c>
      <c r="AH265" t="s">
        <v>278</v>
      </c>
      <c r="AJ265" t="s">
        <v>279</v>
      </c>
      <c r="AK265" t="s">
        <v>975</v>
      </c>
      <c r="AM265" t="s">
        <v>281</v>
      </c>
      <c r="AN265" t="s">
        <v>282</v>
      </c>
      <c r="AO265" t="s">
        <v>283</v>
      </c>
      <c r="AP265">
        <v>15</v>
      </c>
      <c r="AQ265" t="s">
        <v>284</v>
      </c>
      <c r="AS265" t="s">
        <v>285</v>
      </c>
      <c r="AU265" t="s">
        <v>286</v>
      </c>
      <c r="BE265" t="s">
        <v>604</v>
      </c>
      <c r="BO265">
        <v>365.1</v>
      </c>
      <c r="BP265" t="s">
        <v>288</v>
      </c>
      <c r="BQ265" t="s">
        <v>289</v>
      </c>
      <c r="BS265" t="s">
        <v>290</v>
      </c>
      <c r="BT265" t="s">
        <v>291</v>
      </c>
      <c r="BU265" s="1">
        <v>44707</v>
      </c>
      <c r="BW265" t="s">
        <v>976</v>
      </c>
      <c r="BX265" t="s">
        <v>293</v>
      </c>
      <c r="BY265">
        <v>1.5</v>
      </c>
      <c r="BZ265" t="s">
        <v>284</v>
      </c>
      <c r="CB265" t="s">
        <v>329</v>
      </c>
      <c r="CC265" t="s">
        <v>169</v>
      </c>
    </row>
    <row r="266" spans="1:81" x14ac:dyDescent="0.35">
      <c r="A266" t="s">
        <v>160</v>
      </c>
      <c r="B266" t="s">
        <v>161</v>
      </c>
      <c r="C266" t="s">
        <v>579</v>
      </c>
      <c r="D266" t="s">
        <v>373</v>
      </c>
      <c r="E266" t="s">
        <v>270</v>
      </c>
      <c r="F266" t="s">
        <v>271</v>
      </c>
      <c r="G266" s="1">
        <v>44683</v>
      </c>
      <c r="H266" s="2">
        <v>0.36805555555555558</v>
      </c>
      <c r="I266" t="s">
        <v>272</v>
      </c>
      <c r="U266" t="s">
        <v>273</v>
      </c>
      <c r="V266" t="s">
        <v>274</v>
      </c>
      <c r="W266" t="s">
        <v>275</v>
      </c>
      <c r="X266" t="s">
        <v>174</v>
      </c>
      <c r="Y266" t="s">
        <v>5</v>
      </c>
      <c r="AD266">
        <v>45.085512000000001</v>
      </c>
      <c r="AE266">
        <v>-109.329581</v>
      </c>
      <c r="AF266" t="s">
        <v>276</v>
      </c>
      <c r="AG266" t="s">
        <v>277</v>
      </c>
      <c r="AH266" t="s">
        <v>278</v>
      </c>
      <c r="AJ266" t="s">
        <v>279</v>
      </c>
      <c r="AK266" t="s">
        <v>977</v>
      </c>
      <c r="AL266" t="s">
        <v>375</v>
      </c>
      <c r="AM266" t="s">
        <v>297</v>
      </c>
      <c r="AN266" t="s">
        <v>332</v>
      </c>
      <c r="AO266" t="s">
        <v>333</v>
      </c>
      <c r="AS266" t="s">
        <v>285</v>
      </c>
      <c r="AU266" t="s">
        <v>286</v>
      </c>
      <c r="BE266" t="s">
        <v>382</v>
      </c>
      <c r="BO266">
        <v>353.2</v>
      </c>
      <c r="BP266" t="s">
        <v>288</v>
      </c>
      <c r="BQ266" t="s">
        <v>335</v>
      </c>
      <c r="BS266" t="s">
        <v>336</v>
      </c>
      <c r="BT266" t="s">
        <v>291</v>
      </c>
      <c r="BU266" s="1">
        <v>44708</v>
      </c>
      <c r="BW266" t="s">
        <v>978</v>
      </c>
      <c r="BX266" t="s">
        <v>293</v>
      </c>
      <c r="BY266">
        <v>1.5</v>
      </c>
      <c r="BZ266" t="s">
        <v>284</v>
      </c>
      <c r="CB266" t="s">
        <v>318</v>
      </c>
      <c r="CC266" t="s">
        <v>169</v>
      </c>
    </row>
    <row r="267" spans="1:81" x14ac:dyDescent="0.35">
      <c r="A267" t="s">
        <v>160</v>
      </c>
      <c r="B267" t="s">
        <v>161</v>
      </c>
      <c r="C267" t="s">
        <v>490</v>
      </c>
      <c r="D267" t="s">
        <v>269</v>
      </c>
      <c r="E267" t="s">
        <v>270</v>
      </c>
      <c r="F267" t="s">
        <v>271</v>
      </c>
      <c r="G267" s="1">
        <v>44829</v>
      </c>
      <c r="H267" s="2">
        <v>0.46180555555555558</v>
      </c>
      <c r="I267" t="s">
        <v>272</v>
      </c>
      <c r="U267" t="s">
        <v>273</v>
      </c>
      <c r="V267" t="s">
        <v>274</v>
      </c>
      <c r="W267" t="s">
        <v>275</v>
      </c>
      <c r="X267" t="s">
        <v>180</v>
      </c>
      <c r="Y267" t="s">
        <v>13</v>
      </c>
      <c r="AD267">
        <v>45.483319000000002</v>
      </c>
      <c r="AE267">
        <v>-108.961457</v>
      </c>
      <c r="AF267" t="s">
        <v>276</v>
      </c>
      <c r="AG267" t="s">
        <v>277</v>
      </c>
      <c r="AH267" t="s">
        <v>278</v>
      </c>
      <c r="AJ267" t="s">
        <v>279</v>
      </c>
      <c r="AK267" t="s">
        <v>979</v>
      </c>
      <c r="AM267" t="s">
        <v>297</v>
      </c>
      <c r="AN267" t="s">
        <v>332</v>
      </c>
      <c r="AO267" t="s">
        <v>333</v>
      </c>
      <c r="AP267">
        <v>2.2999999999999998</v>
      </c>
      <c r="AQ267" t="s">
        <v>284</v>
      </c>
      <c r="AS267" t="s">
        <v>285</v>
      </c>
      <c r="AU267" t="s">
        <v>286</v>
      </c>
      <c r="BE267" t="s">
        <v>492</v>
      </c>
      <c r="BO267">
        <v>353.2</v>
      </c>
      <c r="BP267" t="s">
        <v>288</v>
      </c>
      <c r="BQ267" t="s">
        <v>335</v>
      </c>
      <c r="BS267" t="s">
        <v>336</v>
      </c>
      <c r="BT267" t="s">
        <v>291</v>
      </c>
      <c r="BU267" s="1">
        <v>44839</v>
      </c>
      <c r="BW267" t="s">
        <v>980</v>
      </c>
      <c r="BX267" t="s">
        <v>293</v>
      </c>
      <c r="BY267">
        <v>1.5</v>
      </c>
      <c r="BZ267" t="s">
        <v>284</v>
      </c>
      <c r="CB267" t="s">
        <v>342</v>
      </c>
      <c r="CC267" t="s">
        <v>169</v>
      </c>
    </row>
    <row r="268" spans="1:81" x14ac:dyDescent="0.35">
      <c r="A268" t="s">
        <v>160</v>
      </c>
      <c r="B268" t="s">
        <v>161</v>
      </c>
      <c r="C268" t="s">
        <v>518</v>
      </c>
      <c r="D268" t="s">
        <v>269</v>
      </c>
      <c r="E268" t="s">
        <v>270</v>
      </c>
      <c r="F268" t="s">
        <v>271</v>
      </c>
      <c r="G268" s="1">
        <v>44858</v>
      </c>
      <c r="H268" s="2">
        <v>0.46875</v>
      </c>
      <c r="I268" t="s">
        <v>272</v>
      </c>
      <c r="U268" t="s">
        <v>273</v>
      </c>
      <c r="V268" t="s">
        <v>274</v>
      </c>
      <c r="W268" t="s">
        <v>275</v>
      </c>
      <c r="X268" t="s">
        <v>180</v>
      </c>
      <c r="Y268" t="s">
        <v>13</v>
      </c>
      <c r="AD268">
        <v>45.483319000000002</v>
      </c>
      <c r="AE268">
        <v>-108.961457</v>
      </c>
      <c r="AF268" t="s">
        <v>276</v>
      </c>
      <c r="AG268" t="s">
        <v>277</v>
      </c>
      <c r="AH268" t="s">
        <v>278</v>
      </c>
      <c r="AJ268" t="s">
        <v>279</v>
      </c>
      <c r="AK268" t="s">
        <v>981</v>
      </c>
      <c r="AM268" t="s">
        <v>297</v>
      </c>
      <c r="AN268" t="s">
        <v>298</v>
      </c>
      <c r="AO268" t="s">
        <v>283</v>
      </c>
      <c r="AP268">
        <v>157</v>
      </c>
      <c r="AQ268" t="s">
        <v>284</v>
      </c>
      <c r="AS268" t="s">
        <v>285</v>
      </c>
      <c r="AU268" t="s">
        <v>286</v>
      </c>
      <c r="BE268" t="s">
        <v>520</v>
      </c>
      <c r="BO268" t="s">
        <v>300</v>
      </c>
      <c r="BP268" t="s">
        <v>301</v>
      </c>
      <c r="BQ268" t="s">
        <v>302</v>
      </c>
      <c r="BT268" t="s">
        <v>291</v>
      </c>
      <c r="BU268" s="1">
        <v>44868</v>
      </c>
      <c r="BW268" t="s">
        <v>982</v>
      </c>
      <c r="BX268" t="s">
        <v>293</v>
      </c>
      <c r="BY268">
        <v>25</v>
      </c>
      <c r="BZ268" t="s">
        <v>284</v>
      </c>
      <c r="CB268" t="s">
        <v>309</v>
      </c>
      <c r="CC268" t="s">
        <v>169</v>
      </c>
    </row>
    <row r="269" spans="1:81" x14ac:dyDescent="0.35">
      <c r="A269" t="s">
        <v>160</v>
      </c>
      <c r="B269" t="s">
        <v>161</v>
      </c>
      <c r="C269" t="s">
        <v>552</v>
      </c>
      <c r="D269" t="s">
        <v>320</v>
      </c>
      <c r="E269" t="s">
        <v>270</v>
      </c>
      <c r="F269" t="s">
        <v>271</v>
      </c>
      <c r="G269" s="1">
        <v>44711</v>
      </c>
      <c r="H269" s="2">
        <v>0.52777777777777779</v>
      </c>
      <c r="I269" t="s">
        <v>272</v>
      </c>
      <c r="U269" t="s">
        <v>273</v>
      </c>
      <c r="V269" t="s">
        <v>274</v>
      </c>
      <c r="W269" t="s">
        <v>275</v>
      </c>
      <c r="X269" t="s">
        <v>184</v>
      </c>
      <c r="Y269" t="s">
        <v>14</v>
      </c>
      <c r="AD269">
        <v>45.517800000000001</v>
      </c>
      <c r="AE269">
        <v>-108.8626</v>
      </c>
      <c r="AF269" t="s">
        <v>276</v>
      </c>
      <c r="AG269" t="s">
        <v>277</v>
      </c>
      <c r="AH269" t="s">
        <v>278</v>
      </c>
      <c r="AJ269" t="s">
        <v>279</v>
      </c>
      <c r="AK269" t="s">
        <v>983</v>
      </c>
      <c r="AM269" t="s">
        <v>281</v>
      </c>
      <c r="AN269" t="s">
        <v>282</v>
      </c>
      <c r="AO269" t="s">
        <v>283</v>
      </c>
      <c r="AP269">
        <v>295</v>
      </c>
      <c r="AQ269" t="s">
        <v>284</v>
      </c>
      <c r="AS269" t="s">
        <v>285</v>
      </c>
      <c r="AU269" t="s">
        <v>286</v>
      </c>
      <c r="BE269" t="s">
        <v>351</v>
      </c>
      <c r="BO269">
        <v>365.1</v>
      </c>
      <c r="BP269" t="s">
        <v>288</v>
      </c>
      <c r="BQ269" t="s">
        <v>289</v>
      </c>
      <c r="BS269" t="s">
        <v>290</v>
      </c>
      <c r="BT269" t="s">
        <v>291</v>
      </c>
      <c r="BU269" s="1">
        <v>44747</v>
      </c>
      <c r="BW269" t="s">
        <v>984</v>
      </c>
      <c r="BX269" t="s">
        <v>293</v>
      </c>
      <c r="BY269">
        <v>1.5</v>
      </c>
      <c r="BZ269" t="s">
        <v>284</v>
      </c>
      <c r="CB269" t="s">
        <v>329</v>
      </c>
      <c r="CC269" t="s">
        <v>169</v>
      </c>
    </row>
    <row r="270" spans="1:81" x14ac:dyDescent="0.35">
      <c r="A270" t="s">
        <v>160</v>
      </c>
      <c r="B270" t="s">
        <v>161</v>
      </c>
      <c r="C270" t="s">
        <v>586</v>
      </c>
      <c r="D270" t="s">
        <v>269</v>
      </c>
      <c r="E270" t="s">
        <v>270</v>
      </c>
      <c r="F270" t="s">
        <v>271</v>
      </c>
      <c r="G270" s="1">
        <v>44781</v>
      </c>
      <c r="H270" s="2">
        <v>0.4201388888888889</v>
      </c>
      <c r="I270" t="s">
        <v>272</v>
      </c>
      <c r="U270" t="s">
        <v>273</v>
      </c>
      <c r="V270" t="s">
        <v>274</v>
      </c>
      <c r="W270" t="s">
        <v>275</v>
      </c>
      <c r="X270" t="s">
        <v>162</v>
      </c>
      <c r="Y270" t="s">
        <v>9</v>
      </c>
      <c r="AD270">
        <v>45.373699999999999</v>
      </c>
      <c r="AE270">
        <v>-109.14619999999999</v>
      </c>
      <c r="AF270" t="s">
        <v>276</v>
      </c>
      <c r="AG270" t="s">
        <v>277</v>
      </c>
      <c r="AH270" t="s">
        <v>278</v>
      </c>
      <c r="AJ270" t="s">
        <v>279</v>
      </c>
      <c r="AK270" t="s">
        <v>985</v>
      </c>
      <c r="AN270" t="s">
        <v>312</v>
      </c>
      <c r="AP270">
        <v>15.5</v>
      </c>
      <c r="AQ270" t="s">
        <v>116</v>
      </c>
      <c r="AS270" t="s">
        <v>285</v>
      </c>
      <c r="AU270" t="s">
        <v>286</v>
      </c>
      <c r="BE270" t="s">
        <v>588</v>
      </c>
      <c r="BO270" t="s">
        <v>314</v>
      </c>
      <c r="BP270" t="s">
        <v>301</v>
      </c>
      <c r="BQ270" t="s">
        <v>315</v>
      </c>
      <c r="BS270" t="s">
        <v>316</v>
      </c>
      <c r="BT270" t="s">
        <v>291</v>
      </c>
      <c r="BU270" s="1">
        <v>44785</v>
      </c>
      <c r="BW270" t="s">
        <v>986</v>
      </c>
      <c r="BX270" t="s">
        <v>293</v>
      </c>
      <c r="BY270">
        <v>0.2</v>
      </c>
      <c r="BZ270" t="s">
        <v>116</v>
      </c>
      <c r="CB270" t="s">
        <v>304</v>
      </c>
      <c r="CC270" t="s">
        <v>169</v>
      </c>
    </row>
    <row r="271" spans="1:81" x14ac:dyDescent="0.35">
      <c r="A271" t="s">
        <v>160</v>
      </c>
      <c r="B271" t="s">
        <v>161</v>
      </c>
      <c r="C271" t="s">
        <v>643</v>
      </c>
      <c r="D271" t="s">
        <v>269</v>
      </c>
      <c r="E271" t="s">
        <v>270</v>
      </c>
      <c r="F271" t="s">
        <v>271</v>
      </c>
      <c r="G271" s="1">
        <v>44745</v>
      </c>
      <c r="H271" s="2">
        <v>0.4861111111111111</v>
      </c>
      <c r="I271" t="s">
        <v>272</v>
      </c>
      <c r="U271" t="s">
        <v>273</v>
      </c>
      <c r="V271" t="s">
        <v>274</v>
      </c>
      <c r="W271" t="s">
        <v>275</v>
      </c>
      <c r="X271" t="s">
        <v>184</v>
      </c>
      <c r="Y271" t="s">
        <v>14</v>
      </c>
      <c r="AD271">
        <v>45.517800000000001</v>
      </c>
      <c r="AE271">
        <v>-108.8626</v>
      </c>
      <c r="AF271" t="s">
        <v>276</v>
      </c>
      <c r="AG271" t="s">
        <v>277</v>
      </c>
      <c r="AH271" t="s">
        <v>278</v>
      </c>
      <c r="AJ271" t="s">
        <v>279</v>
      </c>
      <c r="AK271" t="s">
        <v>987</v>
      </c>
      <c r="AN271" t="s">
        <v>312</v>
      </c>
      <c r="AP271">
        <v>35.799999999999997</v>
      </c>
      <c r="AQ271" t="s">
        <v>116</v>
      </c>
      <c r="AS271" t="s">
        <v>285</v>
      </c>
      <c r="AU271" t="s">
        <v>286</v>
      </c>
      <c r="BE271" t="s">
        <v>370</v>
      </c>
      <c r="BO271" t="s">
        <v>314</v>
      </c>
      <c r="BP271" t="s">
        <v>301</v>
      </c>
      <c r="BQ271" t="s">
        <v>315</v>
      </c>
      <c r="BS271" t="s">
        <v>316</v>
      </c>
      <c r="BT271" t="s">
        <v>291</v>
      </c>
      <c r="BU271" s="1">
        <v>44750</v>
      </c>
      <c r="BW271" t="s">
        <v>988</v>
      </c>
      <c r="BX271" t="s">
        <v>293</v>
      </c>
      <c r="BY271">
        <v>0.2</v>
      </c>
      <c r="BZ271" t="s">
        <v>116</v>
      </c>
      <c r="CB271" t="s">
        <v>329</v>
      </c>
      <c r="CC271" t="s">
        <v>169</v>
      </c>
    </row>
    <row r="272" spans="1:81" x14ac:dyDescent="0.35">
      <c r="A272" t="s">
        <v>160</v>
      </c>
      <c r="B272" t="s">
        <v>161</v>
      </c>
      <c r="C272" t="s">
        <v>310</v>
      </c>
      <c r="D272" t="s">
        <v>269</v>
      </c>
      <c r="E272" t="s">
        <v>270</v>
      </c>
      <c r="F272" t="s">
        <v>271</v>
      </c>
      <c r="G272" s="1">
        <v>44711</v>
      </c>
      <c r="H272" s="2">
        <v>0.37847222222222221</v>
      </c>
      <c r="I272" t="s">
        <v>272</v>
      </c>
      <c r="U272" t="s">
        <v>273</v>
      </c>
      <c r="V272" t="s">
        <v>274</v>
      </c>
      <c r="W272" t="s">
        <v>275</v>
      </c>
      <c r="X272" t="s">
        <v>174</v>
      </c>
      <c r="Y272" t="s">
        <v>5</v>
      </c>
      <c r="AD272">
        <v>45.085512000000001</v>
      </c>
      <c r="AE272">
        <v>-109.329581</v>
      </c>
      <c r="AF272" t="s">
        <v>276</v>
      </c>
      <c r="AG272" t="s">
        <v>277</v>
      </c>
      <c r="AH272" t="s">
        <v>278</v>
      </c>
      <c r="AJ272" t="s">
        <v>279</v>
      </c>
      <c r="AK272" t="s">
        <v>989</v>
      </c>
      <c r="AM272" t="s">
        <v>297</v>
      </c>
      <c r="AN272" t="s">
        <v>298</v>
      </c>
      <c r="AO272" t="s">
        <v>283</v>
      </c>
      <c r="AP272">
        <v>332</v>
      </c>
      <c r="AQ272" t="s">
        <v>284</v>
      </c>
      <c r="AS272" t="s">
        <v>285</v>
      </c>
      <c r="AU272" t="s">
        <v>286</v>
      </c>
      <c r="BE272" t="s">
        <v>313</v>
      </c>
      <c r="BO272" t="s">
        <v>300</v>
      </c>
      <c r="BP272" t="s">
        <v>301</v>
      </c>
      <c r="BQ272" t="s">
        <v>302</v>
      </c>
      <c r="BT272" t="s">
        <v>291</v>
      </c>
      <c r="BU272" s="1">
        <v>44747</v>
      </c>
      <c r="BW272" t="s">
        <v>990</v>
      </c>
      <c r="BX272" t="s">
        <v>293</v>
      </c>
      <c r="BY272">
        <v>25</v>
      </c>
      <c r="BZ272" t="s">
        <v>284</v>
      </c>
      <c r="CB272" t="s">
        <v>318</v>
      </c>
      <c r="CC272" t="s">
        <v>169</v>
      </c>
    </row>
    <row r="273" spans="1:81" x14ac:dyDescent="0.35">
      <c r="A273" t="s">
        <v>160</v>
      </c>
      <c r="B273" t="s">
        <v>161</v>
      </c>
      <c r="C273" t="s">
        <v>498</v>
      </c>
      <c r="D273" t="s">
        <v>269</v>
      </c>
      <c r="E273" t="s">
        <v>270</v>
      </c>
      <c r="F273" t="s">
        <v>271</v>
      </c>
      <c r="G273" s="1">
        <v>44801</v>
      </c>
      <c r="H273" s="2">
        <v>0.50694444444444442</v>
      </c>
      <c r="I273" t="s">
        <v>272</v>
      </c>
      <c r="U273" t="s">
        <v>273</v>
      </c>
      <c r="V273" t="s">
        <v>274</v>
      </c>
      <c r="W273" t="s">
        <v>275</v>
      </c>
      <c r="X273" t="s">
        <v>184</v>
      </c>
      <c r="Y273" t="s">
        <v>14</v>
      </c>
      <c r="AD273">
        <v>45.517800000000001</v>
      </c>
      <c r="AE273">
        <v>-108.8626</v>
      </c>
      <c r="AF273" t="s">
        <v>276</v>
      </c>
      <c r="AG273" t="s">
        <v>277</v>
      </c>
      <c r="AH273" t="s">
        <v>278</v>
      </c>
      <c r="AJ273" t="s">
        <v>279</v>
      </c>
      <c r="AK273" t="s">
        <v>991</v>
      </c>
      <c r="AN273" t="s">
        <v>312</v>
      </c>
      <c r="AP273">
        <v>3.5</v>
      </c>
      <c r="AQ273" t="s">
        <v>116</v>
      </c>
      <c r="AS273" t="s">
        <v>285</v>
      </c>
      <c r="AU273" t="s">
        <v>286</v>
      </c>
      <c r="BE273" t="s">
        <v>500</v>
      </c>
      <c r="BO273" t="s">
        <v>314</v>
      </c>
      <c r="BP273" t="s">
        <v>301</v>
      </c>
      <c r="BQ273" t="s">
        <v>315</v>
      </c>
      <c r="BS273" t="s">
        <v>316</v>
      </c>
      <c r="BT273" t="s">
        <v>291</v>
      </c>
      <c r="BU273" s="1">
        <v>44806</v>
      </c>
      <c r="BW273" t="s">
        <v>992</v>
      </c>
      <c r="BX273" t="s">
        <v>293</v>
      </c>
      <c r="BY273">
        <v>0.2</v>
      </c>
      <c r="BZ273" t="s">
        <v>116</v>
      </c>
      <c r="CB273" t="s">
        <v>329</v>
      </c>
      <c r="CC273" t="s">
        <v>169</v>
      </c>
    </row>
    <row r="274" spans="1:81" x14ac:dyDescent="0.35">
      <c r="A274" t="s">
        <v>160</v>
      </c>
      <c r="B274" t="s">
        <v>161</v>
      </c>
      <c r="C274" t="s">
        <v>810</v>
      </c>
      <c r="D274" t="s">
        <v>269</v>
      </c>
      <c r="E274" t="s">
        <v>270</v>
      </c>
      <c r="F274" t="s">
        <v>271</v>
      </c>
      <c r="G274" s="1">
        <v>44711</v>
      </c>
      <c r="H274" s="2">
        <v>0.4513888888888889</v>
      </c>
      <c r="I274" t="s">
        <v>272</v>
      </c>
      <c r="U274" t="s">
        <v>273</v>
      </c>
      <c r="V274" t="s">
        <v>274</v>
      </c>
      <c r="W274" t="s">
        <v>275</v>
      </c>
      <c r="X274" t="s">
        <v>162</v>
      </c>
      <c r="Y274" t="s">
        <v>9</v>
      </c>
      <c r="AD274">
        <v>45.373699999999999</v>
      </c>
      <c r="AE274">
        <v>-109.14619999999999</v>
      </c>
      <c r="AF274" t="s">
        <v>276</v>
      </c>
      <c r="AG274" t="s">
        <v>277</v>
      </c>
      <c r="AH274" t="s">
        <v>278</v>
      </c>
      <c r="AJ274" t="s">
        <v>279</v>
      </c>
      <c r="AK274" t="s">
        <v>993</v>
      </c>
      <c r="AM274" t="s">
        <v>297</v>
      </c>
      <c r="AN274" t="s">
        <v>332</v>
      </c>
      <c r="AO274" t="s">
        <v>607</v>
      </c>
      <c r="AP274">
        <v>261</v>
      </c>
      <c r="AQ274" t="s">
        <v>284</v>
      </c>
      <c r="AS274" t="s">
        <v>285</v>
      </c>
      <c r="AU274" t="s">
        <v>286</v>
      </c>
      <c r="BE274" t="s">
        <v>812</v>
      </c>
      <c r="BO274">
        <v>353.2</v>
      </c>
      <c r="BP274" t="s">
        <v>288</v>
      </c>
      <c r="BQ274" t="s">
        <v>335</v>
      </c>
      <c r="BS274" t="s">
        <v>336</v>
      </c>
      <c r="BT274" t="s">
        <v>291</v>
      </c>
      <c r="BU274" s="1">
        <v>44748</v>
      </c>
      <c r="BW274" t="s">
        <v>994</v>
      </c>
      <c r="BX274" t="s">
        <v>293</v>
      </c>
      <c r="BY274">
        <v>1.5</v>
      </c>
      <c r="BZ274" t="s">
        <v>284</v>
      </c>
      <c r="CB274" t="s">
        <v>304</v>
      </c>
      <c r="CC274" t="s">
        <v>169</v>
      </c>
    </row>
    <row r="275" spans="1:81" x14ac:dyDescent="0.35">
      <c r="A275" t="s">
        <v>160</v>
      </c>
      <c r="B275" t="s">
        <v>161</v>
      </c>
      <c r="C275" t="s">
        <v>463</v>
      </c>
      <c r="D275" t="s">
        <v>269</v>
      </c>
      <c r="E275" t="s">
        <v>270</v>
      </c>
      <c r="F275" t="s">
        <v>271</v>
      </c>
      <c r="G275" s="1">
        <v>44801</v>
      </c>
      <c r="H275" s="2">
        <v>0.45833333333333331</v>
      </c>
      <c r="I275" t="s">
        <v>272</v>
      </c>
      <c r="U275" t="s">
        <v>273</v>
      </c>
      <c r="V275" t="s">
        <v>274</v>
      </c>
      <c r="W275" t="s">
        <v>275</v>
      </c>
      <c r="X275" t="s">
        <v>186</v>
      </c>
      <c r="Y275" t="s">
        <v>12</v>
      </c>
      <c r="AD275">
        <v>45.468200000000003</v>
      </c>
      <c r="AE275">
        <v>-109.0895</v>
      </c>
      <c r="AF275" t="s">
        <v>276</v>
      </c>
      <c r="AG275" t="s">
        <v>277</v>
      </c>
      <c r="AH275" t="s">
        <v>278</v>
      </c>
      <c r="AJ275" t="s">
        <v>279</v>
      </c>
      <c r="AK275" t="s">
        <v>995</v>
      </c>
      <c r="AM275" t="s">
        <v>297</v>
      </c>
      <c r="AN275" t="s">
        <v>332</v>
      </c>
      <c r="AO275" t="s">
        <v>333</v>
      </c>
      <c r="AP275">
        <v>22.5</v>
      </c>
      <c r="AQ275" t="s">
        <v>284</v>
      </c>
      <c r="AS275" t="s">
        <v>285</v>
      </c>
      <c r="AU275" t="s">
        <v>286</v>
      </c>
      <c r="BE275" t="s">
        <v>465</v>
      </c>
      <c r="BO275">
        <v>353.2</v>
      </c>
      <c r="BP275" t="s">
        <v>288</v>
      </c>
      <c r="BQ275" t="s">
        <v>335</v>
      </c>
      <c r="BS275" t="s">
        <v>336</v>
      </c>
      <c r="BT275" t="s">
        <v>291</v>
      </c>
      <c r="BU275" s="1">
        <v>44838</v>
      </c>
      <c r="BW275" t="s">
        <v>996</v>
      </c>
      <c r="BX275" t="s">
        <v>293</v>
      </c>
      <c r="BY275">
        <v>1.5</v>
      </c>
      <c r="BZ275" t="s">
        <v>284</v>
      </c>
      <c r="CB275" t="s">
        <v>410</v>
      </c>
      <c r="CC275" t="s">
        <v>169</v>
      </c>
    </row>
    <row r="276" spans="1:81" x14ac:dyDescent="0.35">
      <c r="A276" t="s">
        <v>160</v>
      </c>
      <c r="B276" t="s">
        <v>161</v>
      </c>
      <c r="C276" t="s">
        <v>406</v>
      </c>
      <c r="D276" t="s">
        <v>269</v>
      </c>
      <c r="E276" t="s">
        <v>270</v>
      </c>
      <c r="F276" t="s">
        <v>271</v>
      </c>
      <c r="G276" s="1">
        <v>44781</v>
      </c>
      <c r="H276" s="2">
        <v>0.4375</v>
      </c>
      <c r="I276" t="s">
        <v>272</v>
      </c>
      <c r="U276" t="s">
        <v>273</v>
      </c>
      <c r="V276" t="s">
        <v>274</v>
      </c>
      <c r="W276" t="s">
        <v>275</v>
      </c>
      <c r="X276" t="s">
        <v>186</v>
      </c>
      <c r="Y276" t="s">
        <v>12</v>
      </c>
      <c r="AD276">
        <v>45.468200000000003</v>
      </c>
      <c r="AE276">
        <v>-109.0895</v>
      </c>
      <c r="AF276" t="s">
        <v>276</v>
      </c>
      <c r="AG276" t="s">
        <v>277</v>
      </c>
      <c r="AH276" t="s">
        <v>278</v>
      </c>
      <c r="AJ276" t="s">
        <v>279</v>
      </c>
      <c r="AK276" t="s">
        <v>997</v>
      </c>
      <c r="AM276" t="s">
        <v>297</v>
      </c>
      <c r="AN276" t="s">
        <v>332</v>
      </c>
      <c r="AO276" t="s">
        <v>333</v>
      </c>
      <c r="AP276">
        <v>41.7</v>
      </c>
      <c r="AQ276" t="s">
        <v>284</v>
      </c>
      <c r="AS276" t="s">
        <v>285</v>
      </c>
      <c r="AU276" t="s">
        <v>286</v>
      </c>
      <c r="BE276" t="s">
        <v>408</v>
      </c>
      <c r="BO276">
        <v>353.2</v>
      </c>
      <c r="BP276" t="s">
        <v>288</v>
      </c>
      <c r="BQ276" t="s">
        <v>335</v>
      </c>
      <c r="BS276" t="s">
        <v>336</v>
      </c>
      <c r="BT276" t="s">
        <v>291</v>
      </c>
      <c r="BU276" s="1">
        <v>44797</v>
      </c>
      <c r="BW276" t="s">
        <v>998</v>
      </c>
      <c r="BX276" t="s">
        <v>293</v>
      </c>
      <c r="BY276">
        <v>1.5</v>
      </c>
      <c r="BZ276" t="s">
        <v>284</v>
      </c>
      <c r="CB276" t="s">
        <v>410</v>
      </c>
      <c r="CC276" t="s">
        <v>169</v>
      </c>
    </row>
    <row r="277" spans="1:81" x14ac:dyDescent="0.35">
      <c r="A277" t="s">
        <v>160</v>
      </c>
      <c r="B277" t="s">
        <v>161</v>
      </c>
      <c r="C277" t="s">
        <v>804</v>
      </c>
      <c r="D277" t="s">
        <v>269</v>
      </c>
      <c r="E277" t="s">
        <v>270</v>
      </c>
      <c r="F277" t="s">
        <v>271</v>
      </c>
      <c r="G277" s="1">
        <v>44781</v>
      </c>
      <c r="H277" s="2">
        <v>0.48472222222222222</v>
      </c>
      <c r="I277" t="s">
        <v>272</v>
      </c>
      <c r="U277" t="s">
        <v>273</v>
      </c>
      <c r="V277" t="s">
        <v>274</v>
      </c>
      <c r="W277" t="s">
        <v>275</v>
      </c>
      <c r="X277" t="s">
        <v>184</v>
      </c>
      <c r="Y277" t="s">
        <v>14</v>
      </c>
      <c r="AD277">
        <v>45.517800000000001</v>
      </c>
      <c r="AE277">
        <v>-108.8626</v>
      </c>
      <c r="AF277" t="s">
        <v>276</v>
      </c>
      <c r="AG277" t="s">
        <v>277</v>
      </c>
      <c r="AH277" t="s">
        <v>278</v>
      </c>
      <c r="AJ277" t="s">
        <v>279</v>
      </c>
      <c r="AK277" t="s">
        <v>999</v>
      </c>
      <c r="AM277" t="s">
        <v>281</v>
      </c>
      <c r="AN277" t="s">
        <v>282</v>
      </c>
      <c r="AO277" t="s">
        <v>283</v>
      </c>
      <c r="AP277">
        <v>19.399999999999999</v>
      </c>
      <c r="AQ277" t="s">
        <v>284</v>
      </c>
      <c r="AS277" t="s">
        <v>285</v>
      </c>
      <c r="AU277" t="s">
        <v>286</v>
      </c>
      <c r="BE277" t="s">
        <v>806</v>
      </c>
      <c r="BO277">
        <v>365.1</v>
      </c>
      <c r="BP277" t="s">
        <v>288</v>
      </c>
      <c r="BQ277" t="s">
        <v>289</v>
      </c>
      <c r="BS277" t="s">
        <v>290</v>
      </c>
      <c r="BT277" t="s">
        <v>291</v>
      </c>
      <c r="BU277" s="1">
        <v>44819</v>
      </c>
      <c r="BW277" t="s">
        <v>1000</v>
      </c>
      <c r="BX277" t="s">
        <v>293</v>
      </c>
      <c r="BY277">
        <v>1.5</v>
      </c>
      <c r="BZ277" t="s">
        <v>284</v>
      </c>
      <c r="CB277" t="s">
        <v>329</v>
      </c>
      <c r="CC277" t="s">
        <v>169</v>
      </c>
    </row>
    <row r="278" spans="1:81" x14ac:dyDescent="0.35">
      <c r="A278" t="s">
        <v>160</v>
      </c>
      <c r="B278" t="s">
        <v>161</v>
      </c>
      <c r="C278" t="s">
        <v>467</v>
      </c>
      <c r="D278" t="s">
        <v>269</v>
      </c>
      <c r="E278" t="s">
        <v>270</v>
      </c>
      <c r="F278" t="s">
        <v>271</v>
      </c>
      <c r="G278" s="1">
        <v>44858</v>
      </c>
      <c r="H278" s="2">
        <v>0.41319444444444442</v>
      </c>
      <c r="I278" t="s">
        <v>272</v>
      </c>
      <c r="U278" t="s">
        <v>273</v>
      </c>
      <c r="V278" t="s">
        <v>274</v>
      </c>
      <c r="W278" t="s">
        <v>275</v>
      </c>
      <c r="X278" t="s">
        <v>162</v>
      </c>
      <c r="Y278" t="s">
        <v>9</v>
      </c>
      <c r="AD278">
        <v>45.373699999999999</v>
      </c>
      <c r="AE278">
        <v>-109.14619999999999</v>
      </c>
      <c r="AF278" t="s">
        <v>276</v>
      </c>
      <c r="AG278" t="s">
        <v>277</v>
      </c>
      <c r="AH278" t="s">
        <v>278</v>
      </c>
      <c r="AJ278" t="s">
        <v>279</v>
      </c>
      <c r="AK278" t="s">
        <v>1001</v>
      </c>
      <c r="AM278" t="s">
        <v>297</v>
      </c>
      <c r="AN278" t="s">
        <v>298</v>
      </c>
      <c r="AO278" t="s">
        <v>283</v>
      </c>
      <c r="AP278">
        <v>565</v>
      </c>
      <c r="AQ278" t="s">
        <v>284</v>
      </c>
      <c r="AS278" t="s">
        <v>285</v>
      </c>
      <c r="AU278" t="s">
        <v>286</v>
      </c>
      <c r="BE278" t="s">
        <v>469</v>
      </c>
      <c r="BO278" t="s">
        <v>300</v>
      </c>
      <c r="BP278" t="s">
        <v>301</v>
      </c>
      <c r="BQ278" t="s">
        <v>302</v>
      </c>
      <c r="BT278" t="s">
        <v>291</v>
      </c>
      <c r="BU278" s="1">
        <v>44868</v>
      </c>
      <c r="BW278" t="s">
        <v>1002</v>
      </c>
      <c r="BX278" t="s">
        <v>293</v>
      </c>
      <c r="BY278">
        <v>25</v>
      </c>
      <c r="BZ278" t="s">
        <v>284</v>
      </c>
      <c r="CB278" t="s">
        <v>471</v>
      </c>
      <c r="CC278" t="s">
        <v>169</v>
      </c>
    </row>
    <row r="279" spans="1:81" x14ac:dyDescent="0.35">
      <c r="A279" t="s">
        <v>160</v>
      </c>
      <c r="B279" t="s">
        <v>161</v>
      </c>
      <c r="C279" t="s">
        <v>319</v>
      </c>
      <c r="D279" t="s">
        <v>320</v>
      </c>
      <c r="E279" t="s">
        <v>270</v>
      </c>
      <c r="F279" t="s">
        <v>271</v>
      </c>
      <c r="G279" s="1">
        <v>44781</v>
      </c>
      <c r="H279" s="2">
        <v>0.375</v>
      </c>
      <c r="I279" t="s">
        <v>272</v>
      </c>
      <c r="U279" t="s">
        <v>273</v>
      </c>
      <c r="V279" t="s">
        <v>274</v>
      </c>
      <c r="W279" t="s">
        <v>275</v>
      </c>
      <c r="X279" t="s">
        <v>172</v>
      </c>
      <c r="Y279" t="s">
        <v>8</v>
      </c>
      <c r="AD279">
        <v>45.277200000000001</v>
      </c>
      <c r="AE279">
        <v>-109.20959999999999</v>
      </c>
      <c r="AF279" t="s">
        <v>276</v>
      </c>
      <c r="AG279" t="s">
        <v>277</v>
      </c>
      <c r="AH279" t="s">
        <v>278</v>
      </c>
      <c r="AJ279" t="s">
        <v>279</v>
      </c>
      <c r="AK279" t="s">
        <v>1003</v>
      </c>
      <c r="AM279" t="s">
        <v>297</v>
      </c>
      <c r="AN279" t="s">
        <v>332</v>
      </c>
      <c r="AO279" t="s">
        <v>333</v>
      </c>
      <c r="AP279">
        <v>121</v>
      </c>
      <c r="AQ279" t="s">
        <v>284</v>
      </c>
      <c r="AS279" t="s">
        <v>285</v>
      </c>
      <c r="AU279" t="s">
        <v>286</v>
      </c>
      <c r="BE279" t="s">
        <v>322</v>
      </c>
      <c r="BO279">
        <v>353.2</v>
      </c>
      <c r="BP279" t="s">
        <v>288</v>
      </c>
      <c r="BQ279" t="s">
        <v>335</v>
      </c>
      <c r="BS279" t="s">
        <v>336</v>
      </c>
      <c r="BT279" t="s">
        <v>291</v>
      </c>
      <c r="BU279" s="1">
        <v>44797</v>
      </c>
      <c r="BW279" t="s">
        <v>1004</v>
      </c>
      <c r="BX279" t="s">
        <v>293</v>
      </c>
      <c r="BY279">
        <v>1.5</v>
      </c>
      <c r="BZ279" t="s">
        <v>284</v>
      </c>
      <c r="CB279" t="s">
        <v>324</v>
      </c>
      <c r="CC279" t="s">
        <v>169</v>
      </c>
    </row>
    <row r="280" spans="1:81" x14ac:dyDescent="0.35">
      <c r="A280" t="s">
        <v>160</v>
      </c>
      <c r="B280" t="s">
        <v>161</v>
      </c>
      <c r="C280" t="s">
        <v>467</v>
      </c>
      <c r="D280" t="s">
        <v>269</v>
      </c>
      <c r="E280" t="s">
        <v>270</v>
      </c>
      <c r="F280" t="s">
        <v>271</v>
      </c>
      <c r="G280" s="1">
        <v>44858</v>
      </c>
      <c r="H280" s="2">
        <v>0.41319444444444442</v>
      </c>
      <c r="I280" t="s">
        <v>272</v>
      </c>
      <c r="U280" t="s">
        <v>273</v>
      </c>
      <c r="V280" t="s">
        <v>274</v>
      </c>
      <c r="W280" t="s">
        <v>275</v>
      </c>
      <c r="X280" t="s">
        <v>162</v>
      </c>
      <c r="Y280" t="s">
        <v>9</v>
      </c>
      <c r="AD280">
        <v>45.373699999999999</v>
      </c>
      <c r="AE280">
        <v>-109.14619999999999</v>
      </c>
      <c r="AF280" t="s">
        <v>276</v>
      </c>
      <c r="AG280" t="s">
        <v>277</v>
      </c>
      <c r="AH280" t="s">
        <v>278</v>
      </c>
      <c r="AJ280" t="s">
        <v>279</v>
      </c>
      <c r="AK280" t="s">
        <v>1005</v>
      </c>
      <c r="AN280" t="s">
        <v>312</v>
      </c>
      <c r="AP280">
        <v>8.3000000000000007</v>
      </c>
      <c r="AQ280" t="s">
        <v>116</v>
      </c>
      <c r="AS280" t="s">
        <v>285</v>
      </c>
      <c r="AU280" t="s">
        <v>286</v>
      </c>
      <c r="BE280" t="s">
        <v>469</v>
      </c>
      <c r="BO280" t="s">
        <v>314</v>
      </c>
      <c r="BP280" t="s">
        <v>301</v>
      </c>
      <c r="BQ280" t="s">
        <v>315</v>
      </c>
      <c r="BS280" t="s">
        <v>316</v>
      </c>
      <c r="BT280" t="s">
        <v>291</v>
      </c>
      <c r="BU280" s="1">
        <v>44865</v>
      </c>
      <c r="BW280" t="s">
        <v>1006</v>
      </c>
      <c r="BX280" t="s">
        <v>293</v>
      </c>
      <c r="BY280">
        <v>0.2</v>
      </c>
      <c r="BZ280" t="s">
        <v>116</v>
      </c>
      <c r="CB280" t="s">
        <v>471</v>
      </c>
      <c r="CC280" t="s">
        <v>169</v>
      </c>
    </row>
    <row r="281" spans="1:81" x14ac:dyDescent="0.35">
      <c r="A281" t="s">
        <v>160</v>
      </c>
      <c r="B281" t="s">
        <v>161</v>
      </c>
      <c r="C281" t="s">
        <v>557</v>
      </c>
      <c r="D281" t="s">
        <v>269</v>
      </c>
      <c r="E281" t="s">
        <v>270</v>
      </c>
      <c r="F281" t="s">
        <v>271</v>
      </c>
      <c r="G281" s="1">
        <v>44858</v>
      </c>
      <c r="H281" s="2">
        <v>0.3611111111111111</v>
      </c>
      <c r="I281" t="s">
        <v>272</v>
      </c>
      <c r="U281" t="s">
        <v>273</v>
      </c>
      <c r="V281" t="s">
        <v>274</v>
      </c>
      <c r="W281" t="s">
        <v>275</v>
      </c>
      <c r="X281" t="s">
        <v>188</v>
      </c>
      <c r="Y281" t="s">
        <v>7</v>
      </c>
      <c r="AD281">
        <v>45.157600000000002</v>
      </c>
      <c r="AE281">
        <v>-109.2688</v>
      </c>
      <c r="AF281" t="s">
        <v>276</v>
      </c>
      <c r="AG281" t="s">
        <v>277</v>
      </c>
      <c r="AH281" t="s">
        <v>278</v>
      </c>
      <c r="AJ281" t="s">
        <v>279</v>
      </c>
      <c r="AK281" t="s">
        <v>1007</v>
      </c>
      <c r="AN281" t="s">
        <v>312</v>
      </c>
      <c r="AP281">
        <v>0.6</v>
      </c>
      <c r="AQ281" t="s">
        <v>116</v>
      </c>
      <c r="AS281" t="s">
        <v>285</v>
      </c>
      <c r="AU281" t="s">
        <v>286</v>
      </c>
      <c r="BE281" t="s">
        <v>559</v>
      </c>
      <c r="BO281" t="s">
        <v>314</v>
      </c>
      <c r="BP281" t="s">
        <v>301</v>
      </c>
      <c r="BQ281" t="s">
        <v>315</v>
      </c>
      <c r="BS281" t="s">
        <v>316</v>
      </c>
      <c r="BT281" t="s">
        <v>291</v>
      </c>
      <c r="BU281" s="1">
        <v>44865</v>
      </c>
      <c r="BW281" t="s">
        <v>1008</v>
      </c>
      <c r="BX281" t="s">
        <v>293</v>
      </c>
      <c r="BY281">
        <v>0.2</v>
      </c>
      <c r="BZ281" t="s">
        <v>116</v>
      </c>
      <c r="CB281" t="s">
        <v>294</v>
      </c>
      <c r="CC281" t="s">
        <v>169</v>
      </c>
    </row>
    <row r="282" spans="1:81" x14ac:dyDescent="0.35">
      <c r="A282" t="s">
        <v>160</v>
      </c>
      <c r="B282" t="s">
        <v>161</v>
      </c>
      <c r="C282" t="s">
        <v>671</v>
      </c>
      <c r="D282" t="s">
        <v>269</v>
      </c>
      <c r="E282" t="s">
        <v>270</v>
      </c>
      <c r="F282" t="s">
        <v>271</v>
      </c>
      <c r="G282" s="1">
        <v>44745</v>
      </c>
      <c r="H282" s="2">
        <v>0.4548611111111111</v>
      </c>
      <c r="I282" t="s">
        <v>272</v>
      </c>
      <c r="U282" t="s">
        <v>273</v>
      </c>
      <c r="V282" t="s">
        <v>274</v>
      </c>
      <c r="W282" t="s">
        <v>275</v>
      </c>
      <c r="X282" t="s">
        <v>186</v>
      </c>
      <c r="Y282" t="s">
        <v>12</v>
      </c>
      <c r="AD282">
        <v>45.468200000000003</v>
      </c>
      <c r="AE282">
        <v>-109.0895</v>
      </c>
      <c r="AF282" t="s">
        <v>276</v>
      </c>
      <c r="AG282" t="s">
        <v>277</v>
      </c>
      <c r="AH282" t="s">
        <v>278</v>
      </c>
      <c r="AJ282" t="s">
        <v>279</v>
      </c>
      <c r="AK282" t="s">
        <v>1009</v>
      </c>
      <c r="AM282" t="s">
        <v>281</v>
      </c>
      <c r="AN282" t="s">
        <v>282</v>
      </c>
      <c r="AO282" t="s">
        <v>283</v>
      </c>
      <c r="AP282">
        <v>21.4</v>
      </c>
      <c r="AQ282" t="s">
        <v>284</v>
      </c>
      <c r="AS282" t="s">
        <v>285</v>
      </c>
      <c r="AU282" t="s">
        <v>286</v>
      </c>
      <c r="BE282" t="s">
        <v>370</v>
      </c>
      <c r="BO282">
        <v>365.1</v>
      </c>
      <c r="BP282" t="s">
        <v>288</v>
      </c>
      <c r="BQ282" t="s">
        <v>289</v>
      </c>
      <c r="BS282" t="s">
        <v>290</v>
      </c>
      <c r="BT282" t="s">
        <v>291</v>
      </c>
      <c r="BU282" s="1">
        <v>44784</v>
      </c>
      <c r="BW282" t="s">
        <v>1010</v>
      </c>
      <c r="BX282" t="s">
        <v>293</v>
      </c>
      <c r="BY282">
        <v>1.5</v>
      </c>
      <c r="BZ282" t="s">
        <v>284</v>
      </c>
      <c r="CB282" t="s">
        <v>329</v>
      </c>
      <c r="CC282" t="s">
        <v>169</v>
      </c>
    </row>
    <row r="283" spans="1:81" x14ac:dyDescent="0.35">
      <c r="A283" t="s">
        <v>160</v>
      </c>
      <c r="B283" t="s">
        <v>161</v>
      </c>
      <c r="C283" t="s">
        <v>472</v>
      </c>
      <c r="D283" t="s">
        <v>269</v>
      </c>
      <c r="E283" t="s">
        <v>270</v>
      </c>
      <c r="F283" t="s">
        <v>271</v>
      </c>
      <c r="G283" s="1">
        <v>44801</v>
      </c>
      <c r="H283" s="2">
        <v>0.34375</v>
      </c>
      <c r="I283" t="s">
        <v>272</v>
      </c>
      <c r="U283" t="s">
        <v>273</v>
      </c>
      <c r="V283" t="s">
        <v>274</v>
      </c>
      <c r="W283" t="s">
        <v>275</v>
      </c>
      <c r="X283" t="s">
        <v>174</v>
      </c>
      <c r="Y283" t="s">
        <v>5</v>
      </c>
      <c r="AD283">
        <v>45.085512000000001</v>
      </c>
      <c r="AE283">
        <v>-109.329581</v>
      </c>
      <c r="AF283" t="s">
        <v>276</v>
      </c>
      <c r="AG283" t="s">
        <v>277</v>
      </c>
      <c r="AH283" t="s">
        <v>278</v>
      </c>
      <c r="AJ283" t="s">
        <v>279</v>
      </c>
      <c r="AK283" t="s">
        <v>1011</v>
      </c>
      <c r="AN283" t="s">
        <v>312</v>
      </c>
      <c r="AP283">
        <v>1.2</v>
      </c>
      <c r="AQ283" t="s">
        <v>116</v>
      </c>
      <c r="AS283" t="s">
        <v>285</v>
      </c>
      <c r="AU283" t="s">
        <v>286</v>
      </c>
      <c r="BE283" t="s">
        <v>474</v>
      </c>
      <c r="BO283" t="s">
        <v>314</v>
      </c>
      <c r="BP283" t="s">
        <v>301</v>
      </c>
      <c r="BQ283" t="s">
        <v>315</v>
      </c>
      <c r="BS283" t="s">
        <v>316</v>
      </c>
      <c r="BT283" t="s">
        <v>291</v>
      </c>
      <c r="BU283" s="1">
        <v>44806</v>
      </c>
      <c r="BW283" t="s">
        <v>1012</v>
      </c>
      <c r="BX283" t="s">
        <v>293</v>
      </c>
      <c r="BY283">
        <v>0.2</v>
      </c>
      <c r="BZ283" t="s">
        <v>116</v>
      </c>
      <c r="CB283" t="s">
        <v>318</v>
      </c>
      <c r="CC283" t="s">
        <v>169</v>
      </c>
    </row>
    <row r="284" spans="1:81" x14ac:dyDescent="0.35">
      <c r="A284" t="s">
        <v>160</v>
      </c>
      <c r="B284" t="s">
        <v>161</v>
      </c>
      <c r="C284" t="s">
        <v>654</v>
      </c>
      <c r="D284" t="s">
        <v>269</v>
      </c>
      <c r="E284" t="s">
        <v>270</v>
      </c>
      <c r="F284" t="s">
        <v>271</v>
      </c>
      <c r="G284" s="1">
        <v>44745</v>
      </c>
      <c r="H284" s="2">
        <v>0.35416666666666669</v>
      </c>
      <c r="I284" t="s">
        <v>272</v>
      </c>
      <c r="U284" t="s">
        <v>273</v>
      </c>
      <c r="V284" t="s">
        <v>274</v>
      </c>
      <c r="W284" t="s">
        <v>275</v>
      </c>
      <c r="X284" t="s">
        <v>188</v>
      </c>
      <c r="Y284" t="s">
        <v>7</v>
      </c>
      <c r="AD284">
        <v>45.157600000000002</v>
      </c>
      <c r="AE284">
        <v>-109.2688</v>
      </c>
      <c r="AF284" t="s">
        <v>276</v>
      </c>
      <c r="AG284" t="s">
        <v>277</v>
      </c>
      <c r="AH284" t="s">
        <v>278</v>
      </c>
      <c r="AJ284" t="s">
        <v>279</v>
      </c>
      <c r="AK284" t="s">
        <v>1013</v>
      </c>
      <c r="AM284" t="s">
        <v>297</v>
      </c>
      <c r="AN284" t="s">
        <v>298</v>
      </c>
      <c r="AO284" t="s">
        <v>283</v>
      </c>
      <c r="AP284">
        <v>197</v>
      </c>
      <c r="AQ284" t="s">
        <v>284</v>
      </c>
      <c r="AS284" t="s">
        <v>285</v>
      </c>
      <c r="AU284" t="s">
        <v>286</v>
      </c>
      <c r="BE284" t="s">
        <v>370</v>
      </c>
      <c r="BO284" t="s">
        <v>300</v>
      </c>
      <c r="BP284" t="s">
        <v>301</v>
      </c>
      <c r="BQ284" t="s">
        <v>302</v>
      </c>
      <c r="BT284" t="s">
        <v>291</v>
      </c>
      <c r="BU284" s="1">
        <v>44771</v>
      </c>
      <c r="BW284" t="s">
        <v>1014</v>
      </c>
      <c r="BX284" t="s">
        <v>293</v>
      </c>
      <c r="BY284">
        <v>25</v>
      </c>
      <c r="BZ284" t="s">
        <v>284</v>
      </c>
      <c r="CB284" t="s">
        <v>294</v>
      </c>
      <c r="CC284" t="s">
        <v>169</v>
      </c>
    </row>
    <row r="285" spans="1:81" x14ac:dyDescent="0.35">
      <c r="A285" t="s">
        <v>160</v>
      </c>
      <c r="B285" t="s">
        <v>161</v>
      </c>
      <c r="C285" t="s">
        <v>654</v>
      </c>
      <c r="D285" t="s">
        <v>269</v>
      </c>
      <c r="E285" t="s">
        <v>270</v>
      </c>
      <c r="F285" t="s">
        <v>271</v>
      </c>
      <c r="G285" s="1">
        <v>44745</v>
      </c>
      <c r="H285" s="2">
        <v>0.35416666666666669</v>
      </c>
      <c r="I285" t="s">
        <v>272</v>
      </c>
      <c r="U285" t="s">
        <v>273</v>
      </c>
      <c r="V285" t="s">
        <v>274</v>
      </c>
      <c r="W285" t="s">
        <v>275</v>
      </c>
      <c r="X285" t="s">
        <v>188</v>
      </c>
      <c r="Y285" t="s">
        <v>7</v>
      </c>
      <c r="AD285">
        <v>45.157600000000002</v>
      </c>
      <c r="AE285">
        <v>-109.2688</v>
      </c>
      <c r="AF285" t="s">
        <v>276</v>
      </c>
      <c r="AG285" t="s">
        <v>277</v>
      </c>
      <c r="AH285" t="s">
        <v>278</v>
      </c>
      <c r="AJ285" t="s">
        <v>279</v>
      </c>
      <c r="AK285" t="s">
        <v>1015</v>
      </c>
      <c r="AN285" t="s">
        <v>312</v>
      </c>
      <c r="AP285">
        <v>7.3</v>
      </c>
      <c r="AQ285" t="s">
        <v>116</v>
      </c>
      <c r="AS285" t="s">
        <v>285</v>
      </c>
      <c r="AU285" t="s">
        <v>286</v>
      </c>
      <c r="BE285" t="s">
        <v>370</v>
      </c>
      <c r="BO285" t="s">
        <v>314</v>
      </c>
      <c r="BP285" t="s">
        <v>301</v>
      </c>
      <c r="BQ285" t="s">
        <v>315</v>
      </c>
      <c r="BS285" t="s">
        <v>316</v>
      </c>
      <c r="BT285" t="s">
        <v>291</v>
      </c>
      <c r="BU285" s="1">
        <v>44750</v>
      </c>
      <c r="BW285" t="s">
        <v>1016</v>
      </c>
      <c r="BX285" t="s">
        <v>293</v>
      </c>
      <c r="BY285">
        <v>0.2</v>
      </c>
      <c r="BZ285" t="s">
        <v>116</v>
      </c>
      <c r="CB285" t="s">
        <v>294</v>
      </c>
      <c r="CC285" t="s">
        <v>169</v>
      </c>
    </row>
    <row r="286" spans="1:81" x14ac:dyDescent="0.35">
      <c r="A286" t="s">
        <v>160</v>
      </c>
      <c r="B286" t="s">
        <v>161</v>
      </c>
      <c r="C286" t="s">
        <v>890</v>
      </c>
      <c r="D286" t="s">
        <v>320</v>
      </c>
      <c r="E286" t="s">
        <v>270</v>
      </c>
      <c r="F286" t="s">
        <v>271</v>
      </c>
      <c r="G286" s="1">
        <v>44801</v>
      </c>
      <c r="H286" s="2">
        <v>0.38541666666666669</v>
      </c>
      <c r="I286" t="s">
        <v>272</v>
      </c>
      <c r="U286" t="s">
        <v>273</v>
      </c>
      <c r="V286" t="s">
        <v>274</v>
      </c>
      <c r="W286" t="s">
        <v>275</v>
      </c>
      <c r="X286" t="s">
        <v>172</v>
      </c>
      <c r="Y286" t="s">
        <v>8</v>
      </c>
      <c r="AD286">
        <v>45.277200000000001</v>
      </c>
      <c r="AE286">
        <v>-109.20959999999999</v>
      </c>
      <c r="AF286" t="s">
        <v>276</v>
      </c>
      <c r="AG286" t="s">
        <v>277</v>
      </c>
      <c r="AH286" t="s">
        <v>278</v>
      </c>
      <c r="AJ286" t="s">
        <v>279</v>
      </c>
      <c r="AK286" t="s">
        <v>1017</v>
      </c>
      <c r="AM286" t="s">
        <v>281</v>
      </c>
      <c r="AN286" t="s">
        <v>282</v>
      </c>
      <c r="AO286" t="s">
        <v>283</v>
      </c>
      <c r="AP286">
        <v>16.7</v>
      </c>
      <c r="AQ286" t="s">
        <v>284</v>
      </c>
      <c r="AS286" t="s">
        <v>285</v>
      </c>
      <c r="AU286" t="s">
        <v>286</v>
      </c>
      <c r="BE286" t="s">
        <v>376</v>
      </c>
      <c r="BO286">
        <v>365.1</v>
      </c>
      <c r="BP286" t="s">
        <v>288</v>
      </c>
      <c r="BQ286" t="s">
        <v>289</v>
      </c>
      <c r="BS286" t="s">
        <v>290</v>
      </c>
      <c r="BT286" t="s">
        <v>291</v>
      </c>
      <c r="BU286" s="1">
        <v>44819</v>
      </c>
      <c r="BW286" t="s">
        <v>1018</v>
      </c>
      <c r="BX286" t="s">
        <v>293</v>
      </c>
      <c r="BY286">
        <v>1.5</v>
      </c>
      <c r="BZ286" t="s">
        <v>284</v>
      </c>
      <c r="CB286" t="s">
        <v>324</v>
      </c>
      <c r="CC286" t="s">
        <v>169</v>
      </c>
    </row>
    <row r="287" spans="1:81" x14ac:dyDescent="0.35">
      <c r="A287" t="s">
        <v>160</v>
      </c>
      <c r="B287" t="s">
        <v>161</v>
      </c>
      <c r="C287" t="s">
        <v>596</v>
      </c>
      <c r="D287" t="s">
        <v>269</v>
      </c>
      <c r="E287" t="s">
        <v>270</v>
      </c>
      <c r="F287" t="s">
        <v>271</v>
      </c>
      <c r="G287" s="1">
        <v>44829</v>
      </c>
      <c r="H287" s="2">
        <v>0.34722222222222221</v>
      </c>
      <c r="I287" t="s">
        <v>272</v>
      </c>
      <c r="U287" t="s">
        <v>273</v>
      </c>
      <c r="V287" t="s">
        <v>274</v>
      </c>
      <c r="W287" t="s">
        <v>275</v>
      </c>
      <c r="X287" t="s">
        <v>174</v>
      </c>
      <c r="Y287" t="s">
        <v>5</v>
      </c>
      <c r="AD287">
        <v>45.085512000000001</v>
      </c>
      <c r="AE287">
        <v>-109.329581</v>
      </c>
      <c r="AF287" t="s">
        <v>276</v>
      </c>
      <c r="AG287" t="s">
        <v>277</v>
      </c>
      <c r="AH287" t="s">
        <v>278</v>
      </c>
      <c r="AJ287" t="s">
        <v>279</v>
      </c>
      <c r="AK287" t="s">
        <v>1019</v>
      </c>
      <c r="AM287" t="s">
        <v>297</v>
      </c>
      <c r="AN287" t="s">
        <v>332</v>
      </c>
      <c r="AO287" t="s">
        <v>333</v>
      </c>
      <c r="AP287">
        <v>137</v>
      </c>
      <c r="AQ287" t="s">
        <v>284</v>
      </c>
      <c r="AS287" t="s">
        <v>285</v>
      </c>
      <c r="AU287" t="s">
        <v>286</v>
      </c>
      <c r="BE287" t="s">
        <v>598</v>
      </c>
      <c r="BO287">
        <v>353.2</v>
      </c>
      <c r="BP287" t="s">
        <v>288</v>
      </c>
      <c r="BQ287" t="s">
        <v>335</v>
      </c>
      <c r="BS287" t="s">
        <v>336</v>
      </c>
      <c r="BT287" t="s">
        <v>291</v>
      </c>
      <c r="BU287" s="1">
        <v>44839</v>
      </c>
      <c r="BW287" t="s">
        <v>1020</v>
      </c>
      <c r="BX287" t="s">
        <v>293</v>
      </c>
      <c r="BY287">
        <v>1.5</v>
      </c>
      <c r="BZ287" t="s">
        <v>284</v>
      </c>
      <c r="CB287" t="s">
        <v>342</v>
      </c>
      <c r="CC287" t="s">
        <v>169</v>
      </c>
    </row>
    <row r="288" spans="1:81" x14ac:dyDescent="0.35">
      <c r="A288" t="s">
        <v>160</v>
      </c>
      <c r="B288" t="s">
        <v>161</v>
      </c>
      <c r="C288" t="s">
        <v>541</v>
      </c>
      <c r="D288" t="s">
        <v>373</v>
      </c>
      <c r="E288" t="s">
        <v>270</v>
      </c>
      <c r="F288" t="s">
        <v>271</v>
      </c>
      <c r="G288" s="1">
        <v>44781</v>
      </c>
      <c r="H288" s="2">
        <v>0.375</v>
      </c>
      <c r="I288" t="s">
        <v>272</v>
      </c>
      <c r="U288" t="s">
        <v>273</v>
      </c>
      <c r="V288" t="s">
        <v>274</v>
      </c>
      <c r="W288" t="s">
        <v>275</v>
      </c>
      <c r="X288" t="s">
        <v>172</v>
      </c>
      <c r="Y288" t="s">
        <v>8</v>
      </c>
      <c r="AD288">
        <v>45.277200000000001</v>
      </c>
      <c r="AE288">
        <v>-109.20959999999999</v>
      </c>
      <c r="AF288" t="s">
        <v>276</v>
      </c>
      <c r="AG288" t="s">
        <v>277</v>
      </c>
      <c r="AH288" t="s">
        <v>278</v>
      </c>
      <c r="AJ288" t="s">
        <v>279</v>
      </c>
      <c r="AK288" t="s">
        <v>1021</v>
      </c>
      <c r="AL288" t="s">
        <v>375</v>
      </c>
      <c r="AM288" t="s">
        <v>281</v>
      </c>
      <c r="AN288" t="s">
        <v>282</v>
      </c>
      <c r="AO288" t="s">
        <v>283</v>
      </c>
      <c r="AS288" t="s">
        <v>285</v>
      </c>
      <c r="AU288" t="s">
        <v>286</v>
      </c>
      <c r="BE288" t="s">
        <v>322</v>
      </c>
      <c r="BO288">
        <v>365.1</v>
      </c>
      <c r="BP288" t="s">
        <v>288</v>
      </c>
      <c r="BQ288" t="s">
        <v>289</v>
      </c>
      <c r="BS288" t="s">
        <v>290</v>
      </c>
      <c r="BT288" t="s">
        <v>291</v>
      </c>
      <c r="BU288" s="1">
        <v>44819</v>
      </c>
      <c r="BW288" t="s">
        <v>1022</v>
      </c>
      <c r="BX288" t="s">
        <v>293</v>
      </c>
      <c r="BY288">
        <v>1.5</v>
      </c>
      <c r="BZ288" t="s">
        <v>284</v>
      </c>
      <c r="CB288" t="s">
        <v>324</v>
      </c>
      <c r="CC288" t="s">
        <v>169</v>
      </c>
    </row>
    <row r="289" spans="1:81" x14ac:dyDescent="0.35">
      <c r="A289" t="s">
        <v>160</v>
      </c>
      <c r="B289" t="s">
        <v>161</v>
      </c>
      <c r="C289" t="s">
        <v>810</v>
      </c>
      <c r="D289" t="s">
        <v>269</v>
      </c>
      <c r="E289" t="s">
        <v>270</v>
      </c>
      <c r="F289" t="s">
        <v>271</v>
      </c>
      <c r="G289" s="1">
        <v>44711</v>
      </c>
      <c r="H289" s="2">
        <v>0.4513888888888889</v>
      </c>
      <c r="I289" t="s">
        <v>272</v>
      </c>
      <c r="U289" t="s">
        <v>273</v>
      </c>
      <c r="V289" t="s">
        <v>274</v>
      </c>
      <c r="W289" t="s">
        <v>275</v>
      </c>
      <c r="X289" t="s">
        <v>162</v>
      </c>
      <c r="Y289" t="s">
        <v>9</v>
      </c>
      <c r="AD289">
        <v>45.373699999999999</v>
      </c>
      <c r="AE289">
        <v>-109.14619999999999</v>
      </c>
      <c r="AF289" t="s">
        <v>276</v>
      </c>
      <c r="AG289" t="s">
        <v>277</v>
      </c>
      <c r="AH289" t="s">
        <v>278</v>
      </c>
      <c r="AJ289" t="s">
        <v>279</v>
      </c>
      <c r="AK289" t="s">
        <v>1023</v>
      </c>
      <c r="AN289" t="s">
        <v>312</v>
      </c>
      <c r="AP289">
        <v>562</v>
      </c>
      <c r="AQ289" t="s">
        <v>116</v>
      </c>
      <c r="AS289" t="s">
        <v>285</v>
      </c>
      <c r="AU289" t="s">
        <v>286</v>
      </c>
      <c r="BE289" t="s">
        <v>812</v>
      </c>
      <c r="BO289" t="s">
        <v>314</v>
      </c>
      <c r="BP289" t="s">
        <v>301</v>
      </c>
      <c r="BQ289" t="s">
        <v>315</v>
      </c>
      <c r="BS289" t="s">
        <v>316</v>
      </c>
      <c r="BT289" t="s">
        <v>291</v>
      </c>
      <c r="BU289" s="1">
        <v>44715</v>
      </c>
      <c r="BW289" t="s">
        <v>1024</v>
      </c>
      <c r="BX289" t="s">
        <v>293</v>
      </c>
      <c r="BY289">
        <v>0.2</v>
      </c>
      <c r="BZ289" t="s">
        <v>116</v>
      </c>
      <c r="CB289" t="s">
        <v>304</v>
      </c>
      <c r="CC289" t="s">
        <v>169</v>
      </c>
    </row>
    <row r="290" spans="1:81" x14ac:dyDescent="0.35">
      <c r="A290" t="s">
        <v>160</v>
      </c>
      <c r="B290" t="s">
        <v>161</v>
      </c>
      <c r="C290" t="s">
        <v>380</v>
      </c>
      <c r="D290" t="s">
        <v>269</v>
      </c>
      <c r="E290" t="s">
        <v>270</v>
      </c>
      <c r="F290" t="s">
        <v>271</v>
      </c>
      <c r="G290" s="1">
        <v>44683</v>
      </c>
      <c r="H290" s="2">
        <v>0.36805555555555558</v>
      </c>
      <c r="I290" t="s">
        <v>272</v>
      </c>
      <c r="U290" t="s">
        <v>273</v>
      </c>
      <c r="V290" t="s">
        <v>274</v>
      </c>
      <c r="W290" t="s">
        <v>275</v>
      </c>
      <c r="X290" t="s">
        <v>174</v>
      </c>
      <c r="Y290" t="s">
        <v>5</v>
      </c>
      <c r="AD290">
        <v>45.085512000000001</v>
      </c>
      <c r="AE290">
        <v>-109.329581</v>
      </c>
      <c r="AF290" t="s">
        <v>276</v>
      </c>
      <c r="AG290" t="s">
        <v>277</v>
      </c>
      <c r="AH290" t="s">
        <v>278</v>
      </c>
      <c r="AJ290" t="s">
        <v>279</v>
      </c>
      <c r="AK290" t="s">
        <v>1025</v>
      </c>
      <c r="AL290" t="s">
        <v>375</v>
      </c>
      <c r="AM290" t="s">
        <v>281</v>
      </c>
      <c r="AN290" t="s">
        <v>282</v>
      </c>
      <c r="AO290" t="s">
        <v>283</v>
      </c>
      <c r="AS290" t="s">
        <v>285</v>
      </c>
      <c r="AU290" t="s">
        <v>286</v>
      </c>
      <c r="BE290" t="s">
        <v>382</v>
      </c>
      <c r="BO290">
        <v>365.1</v>
      </c>
      <c r="BP290" t="s">
        <v>288</v>
      </c>
      <c r="BQ290" t="s">
        <v>289</v>
      </c>
      <c r="BS290" t="s">
        <v>290</v>
      </c>
      <c r="BT290" t="s">
        <v>291</v>
      </c>
      <c r="BU290" s="1">
        <v>44707</v>
      </c>
      <c r="BW290" t="s">
        <v>1026</v>
      </c>
      <c r="BX290" t="s">
        <v>293</v>
      </c>
      <c r="BY290">
        <v>1.5</v>
      </c>
      <c r="BZ290" t="s">
        <v>284</v>
      </c>
      <c r="CB290" t="s">
        <v>318</v>
      </c>
      <c r="CC290" t="s">
        <v>169</v>
      </c>
    </row>
    <row r="291" spans="1:81" x14ac:dyDescent="0.35">
      <c r="A291" t="s">
        <v>160</v>
      </c>
      <c r="B291" t="s">
        <v>161</v>
      </c>
      <c r="C291" t="s">
        <v>630</v>
      </c>
      <c r="D291" t="s">
        <v>269</v>
      </c>
      <c r="E291" t="s">
        <v>270</v>
      </c>
      <c r="F291" t="s">
        <v>271</v>
      </c>
      <c r="G291" s="1">
        <v>44745</v>
      </c>
      <c r="H291" s="2">
        <v>0.34722222222222221</v>
      </c>
      <c r="I291" t="s">
        <v>272</v>
      </c>
      <c r="U291" t="s">
        <v>273</v>
      </c>
      <c r="V291" t="s">
        <v>274</v>
      </c>
      <c r="W291" t="s">
        <v>275</v>
      </c>
      <c r="X291" t="s">
        <v>174</v>
      </c>
      <c r="Y291" t="s">
        <v>5</v>
      </c>
      <c r="AD291">
        <v>45.085512000000001</v>
      </c>
      <c r="AE291">
        <v>-109.329581</v>
      </c>
      <c r="AF291" t="s">
        <v>276</v>
      </c>
      <c r="AG291" t="s">
        <v>277</v>
      </c>
      <c r="AH291" t="s">
        <v>278</v>
      </c>
      <c r="AJ291" t="s">
        <v>279</v>
      </c>
      <c r="AK291" t="s">
        <v>1027</v>
      </c>
      <c r="AM291" t="s">
        <v>297</v>
      </c>
      <c r="AN291" t="s">
        <v>298</v>
      </c>
      <c r="AO291" t="s">
        <v>283</v>
      </c>
      <c r="AP291">
        <v>195</v>
      </c>
      <c r="AQ291" t="s">
        <v>284</v>
      </c>
      <c r="AS291" t="s">
        <v>285</v>
      </c>
      <c r="AU291" t="s">
        <v>286</v>
      </c>
      <c r="BE291" t="s">
        <v>370</v>
      </c>
      <c r="BO291" t="s">
        <v>300</v>
      </c>
      <c r="BP291" t="s">
        <v>301</v>
      </c>
      <c r="BQ291" t="s">
        <v>302</v>
      </c>
      <c r="BT291" t="s">
        <v>291</v>
      </c>
      <c r="BU291" s="1">
        <v>44771</v>
      </c>
      <c r="BW291" t="s">
        <v>1028</v>
      </c>
      <c r="BX291" t="s">
        <v>293</v>
      </c>
      <c r="BY291">
        <v>25</v>
      </c>
      <c r="BZ291" t="s">
        <v>284</v>
      </c>
      <c r="CB291" t="s">
        <v>318</v>
      </c>
      <c r="CC291" t="s">
        <v>169</v>
      </c>
    </row>
    <row r="292" spans="1:81" x14ac:dyDescent="0.35">
      <c r="A292" t="s">
        <v>160</v>
      </c>
      <c r="B292" t="s">
        <v>161</v>
      </c>
      <c r="C292" t="s">
        <v>596</v>
      </c>
      <c r="D292" t="s">
        <v>269</v>
      </c>
      <c r="E292" t="s">
        <v>270</v>
      </c>
      <c r="F292" t="s">
        <v>271</v>
      </c>
      <c r="G292" s="1">
        <v>44829</v>
      </c>
      <c r="H292" s="2">
        <v>0.34722222222222221</v>
      </c>
      <c r="I292" t="s">
        <v>272</v>
      </c>
      <c r="U292" t="s">
        <v>273</v>
      </c>
      <c r="V292" t="s">
        <v>274</v>
      </c>
      <c r="W292" t="s">
        <v>275</v>
      </c>
      <c r="X292" t="s">
        <v>174</v>
      </c>
      <c r="Y292" t="s">
        <v>5</v>
      </c>
      <c r="AD292">
        <v>45.085512000000001</v>
      </c>
      <c r="AE292">
        <v>-109.329581</v>
      </c>
      <c r="AF292" t="s">
        <v>276</v>
      </c>
      <c r="AG292" t="s">
        <v>277</v>
      </c>
      <c r="AH292" t="s">
        <v>278</v>
      </c>
      <c r="AJ292" t="s">
        <v>279</v>
      </c>
      <c r="AK292" t="s">
        <v>1029</v>
      </c>
      <c r="AM292" t="s">
        <v>281</v>
      </c>
      <c r="AN292" t="s">
        <v>282</v>
      </c>
      <c r="AO292" t="s">
        <v>283</v>
      </c>
      <c r="AP292">
        <v>1.9</v>
      </c>
      <c r="AQ292" t="s">
        <v>284</v>
      </c>
      <c r="AS292" t="s">
        <v>285</v>
      </c>
      <c r="AU292" t="s">
        <v>286</v>
      </c>
      <c r="BE292" t="s">
        <v>598</v>
      </c>
      <c r="BO292">
        <v>365.1</v>
      </c>
      <c r="BP292" t="s">
        <v>288</v>
      </c>
      <c r="BQ292" t="s">
        <v>289</v>
      </c>
      <c r="BS292" t="s">
        <v>290</v>
      </c>
      <c r="BT292" t="s">
        <v>291</v>
      </c>
      <c r="BU292" s="1">
        <v>44867</v>
      </c>
      <c r="BW292" t="s">
        <v>1030</v>
      </c>
      <c r="BX292" t="s">
        <v>293</v>
      </c>
      <c r="BY292">
        <v>1.5</v>
      </c>
      <c r="BZ292" t="s">
        <v>284</v>
      </c>
      <c r="CB292" t="s">
        <v>342</v>
      </c>
      <c r="CC292" t="s">
        <v>169</v>
      </c>
    </row>
    <row r="293" spans="1:81" x14ac:dyDescent="0.35">
      <c r="A293" t="s">
        <v>160</v>
      </c>
      <c r="B293" t="s">
        <v>161</v>
      </c>
      <c r="C293" t="s">
        <v>406</v>
      </c>
      <c r="D293" t="s">
        <v>269</v>
      </c>
      <c r="E293" t="s">
        <v>270</v>
      </c>
      <c r="F293" t="s">
        <v>271</v>
      </c>
      <c r="G293" s="1">
        <v>44781</v>
      </c>
      <c r="H293" s="2">
        <v>0.4375</v>
      </c>
      <c r="I293" t="s">
        <v>272</v>
      </c>
      <c r="U293" t="s">
        <v>273</v>
      </c>
      <c r="V293" t="s">
        <v>274</v>
      </c>
      <c r="W293" t="s">
        <v>275</v>
      </c>
      <c r="X293" t="s">
        <v>186</v>
      </c>
      <c r="Y293" t="s">
        <v>12</v>
      </c>
      <c r="AD293">
        <v>45.468200000000003</v>
      </c>
      <c r="AE293">
        <v>-109.0895</v>
      </c>
      <c r="AF293" t="s">
        <v>276</v>
      </c>
      <c r="AG293" t="s">
        <v>277</v>
      </c>
      <c r="AH293" t="s">
        <v>278</v>
      </c>
      <c r="AJ293" t="s">
        <v>279</v>
      </c>
      <c r="AK293" t="s">
        <v>1031</v>
      </c>
      <c r="AM293" t="s">
        <v>281</v>
      </c>
      <c r="AN293" t="s">
        <v>282</v>
      </c>
      <c r="AO293" t="s">
        <v>283</v>
      </c>
      <c r="AP293">
        <v>44</v>
      </c>
      <c r="AQ293" t="s">
        <v>284</v>
      </c>
      <c r="AS293" t="s">
        <v>285</v>
      </c>
      <c r="AU293" t="s">
        <v>286</v>
      </c>
      <c r="BE293" t="s">
        <v>408</v>
      </c>
      <c r="BO293">
        <v>365.1</v>
      </c>
      <c r="BP293" t="s">
        <v>288</v>
      </c>
      <c r="BQ293" t="s">
        <v>289</v>
      </c>
      <c r="BS293" t="s">
        <v>290</v>
      </c>
      <c r="BT293" t="s">
        <v>291</v>
      </c>
      <c r="BU293" s="1">
        <v>44819</v>
      </c>
      <c r="BW293" t="s">
        <v>1032</v>
      </c>
      <c r="BX293" t="s">
        <v>293</v>
      </c>
      <c r="BY293">
        <v>1.5</v>
      </c>
      <c r="BZ293" t="s">
        <v>284</v>
      </c>
      <c r="CB293" t="s">
        <v>410</v>
      </c>
      <c r="CC293" t="s">
        <v>169</v>
      </c>
    </row>
    <row r="294" spans="1:81" x14ac:dyDescent="0.35">
      <c r="A294" t="s">
        <v>160</v>
      </c>
      <c r="B294" t="s">
        <v>161</v>
      </c>
      <c r="C294" t="s">
        <v>392</v>
      </c>
      <c r="D294" t="s">
        <v>269</v>
      </c>
      <c r="E294" t="s">
        <v>270</v>
      </c>
      <c r="F294" t="s">
        <v>271</v>
      </c>
      <c r="G294" s="1">
        <v>44829</v>
      </c>
      <c r="H294" s="2">
        <v>0.4201388888888889</v>
      </c>
      <c r="I294" t="s">
        <v>272</v>
      </c>
      <c r="U294" t="s">
        <v>273</v>
      </c>
      <c r="V294" t="s">
        <v>274</v>
      </c>
      <c r="W294" t="s">
        <v>275</v>
      </c>
      <c r="X294" t="s">
        <v>162</v>
      </c>
      <c r="Y294" t="s">
        <v>9</v>
      </c>
      <c r="AD294">
        <v>45.373699999999999</v>
      </c>
      <c r="AE294">
        <v>-109.14619999999999</v>
      </c>
      <c r="AF294" t="s">
        <v>276</v>
      </c>
      <c r="AG294" t="s">
        <v>277</v>
      </c>
      <c r="AH294" t="s">
        <v>278</v>
      </c>
      <c r="AJ294" t="s">
        <v>279</v>
      </c>
      <c r="AK294" t="s">
        <v>1033</v>
      </c>
      <c r="AM294" t="s">
        <v>281</v>
      </c>
      <c r="AN294" t="s">
        <v>282</v>
      </c>
      <c r="AO294" t="s">
        <v>283</v>
      </c>
      <c r="AP294">
        <v>39</v>
      </c>
      <c r="AQ294" t="s">
        <v>284</v>
      </c>
      <c r="AS294" t="s">
        <v>285</v>
      </c>
      <c r="AU294" t="s">
        <v>286</v>
      </c>
      <c r="BE294" t="s">
        <v>394</v>
      </c>
      <c r="BO294">
        <v>365.1</v>
      </c>
      <c r="BP294" t="s">
        <v>288</v>
      </c>
      <c r="BQ294" t="s">
        <v>289</v>
      </c>
      <c r="BS294" t="s">
        <v>290</v>
      </c>
      <c r="BT294" t="s">
        <v>291</v>
      </c>
      <c r="BU294" s="1">
        <v>44867</v>
      </c>
      <c r="BW294" t="s">
        <v>1034</v>
      </c>
      <c r="BX294" t="s">
        <v>293</v>
      </c>
      <c r="BY294">
        <v>1.5</v>
      </c>
      <c r="BZ294" t="s">
        <v>284</v>
      </c>
      <c r="CB294" t="s">
        <v>304</v>
      </c>
      <c r="CC294" t="s">
        <v>169</v>
      </c>
    </row>
    <row r="295" spans="1:81" x14ac:dyDescent="0.35">
      <c r="A295" t="s">
        <v>160</v>
      </c>
      <c r="B295" t="s">
        <v>161</v>
      </c>
      <c r="C295" t="s">
        <v>338</v>
      </c>
      <c r="D295" t="s">
        <v>269</v>
      </c>
      <c r="E295" t="s">
        <v>270</v>
      </c>
      <c r="F295" t="s">
        <v>271</v>
      </c>
      <c r="G295" s="1">
        <v>44683</v>
      </c>
      <c r="H295" s="2">
        <v>0.52361111111111114</v>
      </c>
      <c r="I295" t="s">
        <v>272</v>
      </c>
      <c r="U295" t="s">
        <v>273</v>
      </c>
      <c r="V295" t="s">
        <v>274</v>
      </c>
      <c r="W295" t="s">
        <v>275</v>
      </c>
      <c r="X295" t="s">
        <v>180</v>
      </c>
      <c r="Y295" t="s">
        <v>13</v>
      </c>
      <c r="AD295">
        <v>45.483319000000002</v>
      </c>
      <c r="AE295">
        <v>-108.961457</v>
      </c>
      <c r="AF295" t="s">
        <v>276</v>
      </c>
      <c r="AG295" t="s">
        <v>277</v>
      </c>
      <c r="AH295" t="s">
        <v>278</v>
      </c>
      <c r="AJ295" t="s">
        <v>279</v>
      </c>
      <c r="AK295" t="s">
        <v>1035</v>
      </c>
      <c r="AM295" t="s">
        <v>281</v>
      </c>
      <c r="AN295" t="s">
        <v>282</v>
      </c>
      <c r="AO295" t="s">
        <v>283</v>
      </c>
      <c r="AP295">
        <v>10.5</v>
      </c>
      <c r="AQ295" t="s">
        <v>284</v>
      </c>
      <c r="AS295" t="s">
        <v>285</v>
      </c>
      <c r="AU295" t="s">
        <v>286</v>
      </c>
      <c r="BE295" t="s">
        <v>340</v>
      </c>
      <c r="BO295">
        <v>365.1</v>
      </c>
      <c r="BP295" t="s">
        <v>288</v>
      </c>
      <c r="BQ295" t="s">
        <v>289</v>
      </c>
      <c r="BS295" t="s">
        <v>290</v>
      </c>
      <c r="BT295" t="s">
        <v>291</v>
      </c>
      <c r="BU295" s="1">
        <v>44707</v>
      </c>
      <c r="BW295" t="s">
        <v>1036</v>
      </c>
      <c r="BX295" t="s">
        <v>293</v>
      </c>
      <c r="BY295">
        <v>1.5</v>
      </c>
      <c r="BZ295" t="s">
        <v>284</v>
      </c>
      <c r="CB295" t="s">
        <v>342</v>
      </c>
      <c r="CC295" t="s">
        <v>169</v>
      </c>
    </row>
    <row r="296" spans="1:81" x14ac:dyDescent="0.35">
      <c r="A296" t="s">
        <v>160</v>
      </c>
      <c r="B296" t="s">
        <v>161</v>
      </c>
      <c r="C296" t="s">
        <v>415</v>
      </c>
      <c r="D296" t="s">
        <v>269</v>
      </c>
      <c r="E296" t="s">
        <v>270</v>
      </c>
      <c r="F296" t="s">
        <v>271</v>
      </c>
      <c r="G296" s="1">
        <v>44711</v>
      </c>
      <c r="H296" s="2">
        <v>0.41666666666666669</v>
      </c>
      <c r="I296" t="s">
        <v>272</v>
      </c>
      <c r="U296" t="s">
        <v>273</v>
      </c>
      <c r="V296" t="s">
        <v>274</v>
      </c>
      <c r="W296" t="s">
        <v>275</v>
      </c>
      <c r="X296" t="s">
        <v>172</v>
      </c>
      <c r="Y296" t="s">
        <v>8</v>
      </c>
      <c r="AD296">
        <v>45.277200000000001</v>
      </c>
      <c r="AE296">
        <v>-109.20959999999999</v>
      </c>
      <c r="AF296" t="s">
        <v>276</v>
      </c>
      <c r="AG296" t="s">
        <v>277</v>
      </c>
      <c r="AH296" t="s">
        <v>278</v>
      </c>
      <c r="AJ296" t="s">
        <v>279</v>
      </c>
      <c r="AK296" t="s">
        <v>1037</v>
      </c>
      <c r="AN296" t="s">
        <v>312</v>
      </c>
      <c r="AP296">
        <v>31.5</v>
      </c>
      <c r="AQ296" t="s">
        <v>116</v>
      </c>
      <c r="AS296" t="s">
        <v>285</v>
      </c>
      <c r="AU296" t="s">
        <v>286</v>
      </c>
      <c r="BE296" t="s">
        <v>417</v>
      </c>
      <c r="BO296" t="s">
        <v>314</v>
      </c>
      <c r="BP296" t="s">
        <v>301</v>
      </c>
      <c r="BQ296" t="s">
        <v>315</v>
      </c>
      <c r="BS296" t="s">
        <v>316</v>
      </c>
      <c r="BT296" t="s">
        <v>291</v>
      </c>
      <c r="BU296" s="1">
        <v>44715</v>
      </c>
      <c r="BW296" t="s">
        <v>1038</v>
      </c>
      <c r="BX296" t="s">
        <v>293</v>
      </c>
      <c r="BY296">
        <v>0.2</v>
      </c>
      <c r="BZ296" t="s">
        <v>116</v>
      </c>
      <c r="CB296" t="s">
        <v>324</v>
      </c>
      <c r="CC296" t="s">
        <v>169</v>
      </c>
    </row>
    <row r="297" spans="1:81" x14ac:dyDescent="0.35">
      <c r="A297" t="s">
        <v>160</v>
      </c>
      <c r="B297" t="s">
        <v>161</v>
      </c>
      <c r="C297" t="s">
        <v>830</v>
      </c>
      <c r="D297" t="s">
        <v>269</v>
      </c>
      <c r="E297" t="s">
        <v>270</v>
      </c>
      <c r="F297" t="s">
        <v>271</v>
      </c>
      <c r="G297" s="1">
        <v>44711</v>
      </c>
      <c r="H297" s="2">
        <v>0.47916666666666669</v>
      </c>
      <c r="I297" t="s">
        <v>272</v>
      </c>
      <c r="U297" t="s">
        <v>273</v>
      </c>
      <c r="V297" t="s">
        <v>274</v>
      </c>
      <c r="W297" t="s">
        <v>275</v>
      </c>
      <c r="X297" t="s">
        <v>182</v>
      </c>
      <c r="Y297" t="s">
        <v>10</v>
      </c>
      <c r="AD297">
        <v>45.384601000000004</v>
      </c>
      <c r="AE297">
        <v>-109.14138199999999</v>
      </c>
      <c r="AF297" t="s">
        <v>276</v>
      </c>
      <c r="AG297" t="s">
        <v>277</v>
      </c>
      <c r="AH297" t="s">
        <v>278</v>
      </c>
      <c r="AJ297" t="s">
        <v>279</v>
      </c>
      <c r="AK297" t="s">
        <v>1039</v>
      </c>
      <c r="AN297" t="s">
        <v>312</v>
      </c>
      <c r="AP297">
        <v>171</v>
      </c>
      <c r="AQ297" t="s">
        <v>116</v>
      </c>
      <c r="AS297" t="s">
        <v>285</v>
      </c>
      <c r="AU297" t="s">
        <v>286</v>
      </c>
      <c r="BE297" t="s">
        <v>832</v>
      </c>
      <c r="BO297" t="s">
        <v>314</v>
      </c>
      <c r="BP297" t="s">
        <v>301</v>
      </c>
      <c r="BQ297" t="s">
        <v>315</v>
      </c>
      <c r="BS297" t="s">
        <v>316</v>
      </c>
      <c r="BT297" t="s">
        <v>291</v>
      </c>
      <c r="BU297" s="1">
        <v>44715</v>
      </c>
      <c r="BW297" t="s">
        <v>1040</v>
      </c>
      <c r="BX297" t="s">
        <v>293</v>
      </c>
      <c r="BY297">
        <v>0.2</v>
      </c>
      <c r="BZ297" t="s">
        <v>116</v>
      </c>
      <c r="CB297" t="s">
        <v>309</v>
      </c>
      <c r="CC297" t="s">
        <v>169</v>
      </c>
    </row>
    <row r="298" spans="1:81" x14ac:dyDescent="0.35">
      <c r="A298" t="s">
        <v>160</v>
      </c>
      <c r="B298" t="s">
        <v>161</v>
      </c>
      <c r="C298" t="s">
        <v>749</v>
      </c>
      <c r="D298" t="s">
        <v>320</v>
      </c>
      <c r="E298" t="s">
        <v>270</v>
      </c>
      <c r="F298" t="s">
        <v>271</v>
      </c>
      <c r="G298" s="1">
        <v>44745</v>
      </c>
      <c r="H298" s="2">
        <v>0.37638888888888888</v>
      </c>
      <c r="I298" t="s">
        <v>272</v>
      </c>
      <c r="U298" t="s">
        <v>273</v>
      </c>
      <c r="V298" t="s">
        <v>274</v>
      </c>
      <c r="W298" t="s">
        <v>275</v>
      </c>
      <c r="X298" t="s">
        <v>172</v>
      </c>
      <c r="Y298" t="s">
        <v>8</v>
      </c>
      <c r="AD298">
        <v>45.277200000000001</v>
      </c>
      <c r="AE298">
        <v>-109.20959999999999</v>
      </c>
      <c r="AF298" t="s">
        <v>276</v>
      </c>
      <c r="AG298" t="s">
        <v>277</v>
      </c>
      <c r="AH298" t="s">
        <v>278</v>
      </c>
      <c r="AJ298" t="s">
        <v>279</v>
      </c>
      <c r="AK298" t="s">
        <v>1041</v>
      </c>
      <c r="AM298" t="s">
        <v>297</v>
      </c>
      <c r="AN298" t="s">
        <v>298</v>
      </c>
      <c r="AO298" t="s">
        <v>283</v>
      </c>
      <c r="AP298">
        <v>237</v>
      </c>
      <c r="AQ298" t="s">
        <v>284</v>
      </c>
      <c r="AS298" t="s">
        <v>285</v>
      </c>
      <c r="AU298" t="s">
        <v>286</v>
      </c>
      <c r="BE298" t="s">
        <v>370</v>
      </c>
      <c r="BO298" t="s">
        <v>300</v>
      </c>
      <c r="BP298" t="s">
        <v>301</v>
      </c>
      <c r="BQ298" t="s">
        <v>302</v>
      </c>
      <c r="BT298" t="s">
        <v>291</v>
      </c>
      <c r="BU298" s="1">
        <v>44771</v>
      </c>
      <c r="BW298" t="s">
        <v>1042</v>
      </c>
      <c r="BX298" t="s">
        <v>293</v>
      </c>
      <c r="BY298">
        <v>25</v>
      </c>
      <c r="BZ298" t="s">
        <v>284</v>
      </c>
      <c r="CB298" t="s">
        <v>324</v>
      </c>
      <c r="CC298" t="s">
        <v>169</v>
      </c>
    </row>
    <row r="299" spans="1:81" x14ac:dyDescent="0.35">
      <c r="A299" t="s">
        <v>160</v>
      </c>
      <c r="B299" t="s">
        <v>161</v>
      </c>
      <c r="C299" t="s">
        <v>388</v>
      </c>
      <c r="D299" t="s">
        <v>269</v>
      </c>
      <c r="E299" t="s">
        <v>270</v>
      </c>
      <c r="F299" t="s">
        <v>271</v>
      </c>
      <c r="G299" s="1">
        <v>44858</v>
      </c>
      <c r="H299" s="2">
        <v>0.39930555555555558</v>
      </c>
      <c r="I299" t="s">
        <v>272</v>
      </c>
      <c r="U299" t="s">
        <v>273</v>
      </c>
      <c r="V299" t="s">
        <v>274</v>
      </c>
      <c r="W299" t="s">
        <v>275</v>
      </c>
      <c r="X299" t="s">
        <v>182</v>
      </c>
      <c r="Y299" t="s">
        <v>10</v>
      </c>
      <c r="AD299">
        <v>45.384601000000004</v>
      </c>
      <c r="AE299">
        <v>-109.14138199999999</v>
      </c>
      <c r="AF299" t="s">
        <v>276</v>
      </c>
      <c r="AG299" t="s">
        <v>277</v>
      </c>
      <c r="AH299" t="s">
        <v>278</v>
      </c>
      <c r="AJ299" t="s">
        <v>279</v>
      </c>
      <c r="AK299" t="s">
        <v>1043</v>
      </c>
      <c r="AM299" t="s">
        <v>297</v>
      </c>
      <c r="AN299" t="s">
        <v>298</v>
      </c>
      <c r="AO299" t="s">
        <v>283</v>
      </c>
      <c r="AP299">
        <v>207</v>
      </c>
      <c r="AQ299" t="s">
        <v>284</v>
      </c>
      <c r="AS299" t="s">
        <v>285</v>
      </c>
      <c r="AU299" t="s">
        <v>286</v>
      </c>
      <c r="BE299" t="s">
        <v>390</v>
      </c>
      <c r="BO299" t="s">
        <v>300</v>
      </c>
      <c r="BP299" t="s">
        <v>301</v>
      </c>
      <c r="BQ299" t="s">
        <v>302</v>
      </c>
      <c r="BT299" t="s">
        <v>291</v>
      </c>
      <c r="BU299" s="1">
        <v>44868</v>
      </c>
      <c r="BW299" t="s">
        <v>1044</v>
      </c>
      <c r="BX299" t="s">
        <v>293</v>
      </c>
      <c r="BY299">
        <v>25</v>
      </c>
      <c r="BZ299" t="s">
        <v>284</v>
      </c>
      <c r="CB299" t="s">
        <v>309</v>
      </c>
      <c r="CC299" t="s">
        <v>169</v>
      </c>
    </row>
    <row r="300" spans="1:81" x14ac:dyDescent="0.35">
      <c r="A300" t="s">
        <v>160</v>
      </c>
      <c r="B300" t="s">
        <v>161</v>
      </c>
      <c r="C300" t="s">
        <v>518</v>
      </c>
      <c r="D300" t="s">
        <v>269</v>
      </c>
      <c r="E300" t="s">
        <v>270</v>
      </c>
      <c r="F300" t="s">
        <v>271</v>
      </c>
      <c r="G300" s="1">
        <v>44858</v>
      </c>
      <c r="H300" s="2">
        <v>0.46875</v>
      </c>
      <c r="I300" t="s">
        <v>272</v>
      </c>
      <c r="U300" t="s">
        <v>273</v>
      </c>
      <c r="V300" t="s">
        <v>274</v>
      </c>
      <c r="W300" t="s">
        <v>275</v>
      </c>
      <c r="X300" t="s">
        <v>180</v>
      </c>
      <c r="Y300" t="s">
        <v>13</v>
      </c>
      <c r="AD300">
        <v>45.483319000000002</v>
      </c>
      <c r="AE300">
        <v>-108.961457</v>
      </c>
      <c r="AF300" t="s">
        <v>276</v>
      </c>
      <c r="AG300" t="s">
        <v>277</v>
      </c>
      <c r="AH300" t="s">
        <v>278</v>
      </c>
      <c r="AJ300" t="s">
        <v>279</v>
      </c>
      <c r="AK300" t="s">
        <v>1045</v>
      </c>
      <c r="AM300" t="s">
        <v>281</v>
      </c>
      <c r="AN300" t="s">
        <v>282</v>
      </c>
      <c r="AO300" t="s">
        <v>283</v>
      </c>
      <c r="AP300">
        <v>8.5</v>
      </c>
      <c r="AQ300" t="s">
        <v>284</v>
      </c>
      <c r="AS300" t="s">
        <v>285</v>
      </c>
      <c r="AU300" t="s">
        <v>286</v>
      </c>
      <c r="BE300" t="s">
        <v>520</v>
      </c>
      <c r="BO300">
        <v>365.1</v>
      </c>
      <c r="BP300" t="s">
        <v>288</v>
      </c>
      <c r="BQ300" t="s">
        <v>289</v>
      </c>
      <c r="BS300" t="s">
        <v>290</v>
      </c>
      <c r="BT300" t="s">
        <v>291</v>
      </c>
      <c r="BU300" s="1">
        <v>44868</v>
      </c>
      <c r="BW300" t="s">
        <v>1046</v>
      </c>
      <c r="BX300" t="s">
        <v>293</v>
      </c>
      <c r="BY300">
        <v>1.5</v>
      </c>
      <c r="BZ300" t="s">
        <v>284</v>
      </c>
      <c r="CB300" t="s">
        <v>309</v>
      </c>
      <c r="CC300" t="s">
        <v>169</v>
      </c>
    </row>
    <row r="301" spans="1:81" x14ac:dyDescent="0.35">
      <c r="A301" t="s">
        <v>160</v>
      </c>
      <c r="B301" t="s">
        <v>161</v>
      </c>
      <c r="C301" t="s">
        <v>804</v>
      </c>
      <c r="D301" t="s">
        <v>269</v>
      </c>
      <c r="E301" t="s">
        <v>270</v>
      </c>
      <c r="F301" t="s">
        <v>271</v>
      </c>
      <c r="G301" s="1">
        <v>44781</v>
      </c>
      <c r="H301" s="2">
        <v>0.48472222222222222</v>
      </c>
      <c r="I301" t="s">
        <v>272</v>
      </c>
      <c r="U301" t="s">
        <v>273</v>
      </c>
      <c r="V301" t="s">
        <v>274</v>
      </c>
      <c r="W301" t="s">
        <v>275</v>
      </c>
      <c r="X301" t="s">
        <v>184</v>
      </c>
      <c r="Y301" t="s">
        <v>14</v>
      </c>
      <c r="AD301">
        <v>45.517800000000001</v>
      </c>
      <c r="AE301">
        <v>-108.8626</v>
      </c>
      <c r="AF301" t="s">
        <v>276</v>
      </c>
      <c r="AG301" t="s">
        <v>277</v>
      </c>
      <c r="AH301" t="s">
        <v>278</v>
      </c>
      <c r="AJ301" t="s">
        <v>279</v>
      </c>
      <c r="AK301" t="s">
        <v>1047</v>
      </c>
      <c r="AM301" t="s">
        <v>297</v>
      </c>
      <c r="AN301" t="s">
        <v>332</v>
      </c>
      <c r="AO301" t="s">
        <v>333</v>
      </c>
      <c r="AP301">
        <v>23.2</v>
      </c>
      <c r="AQ301" t="s">
        <v>284</v>
      </c>
      <c r="AS301" t="s">
        <v>285</v>
      </c>
      <c r="AU301" t="s">
        <v>286</v>
      </c>
      <c r="BE301" t="s">
        <v>806</v>
      </c>
      <c r="BO301">
        <v>353.2</v>
      </c>
      <c r="BP301" t="s">
        <v>288</v>
      </c>
      <c r="BQ301" t="s">
        <v>335</v>
      </c>
      <c r="BS301" t="s">
        <v>336</v>
      </c>
      <c r="BT301" t="s">
        <v>291</v>
      </c>
      <c r="BU301" s="1">
        <v>44797</v>
      </c>
      <c r="BW301" t="s">
        <v>1048</v>
      </c>
      <c r="BX301" t="s">
        <v>293</v>
      </c>
      <c r="BY301">
        <v>1.5</v>
      </c>
      <c r="BZ301" t="s">
        <v>284</v>
      </c>
      <c r="CB301" t="s">
        <v>329</v>
      </c>
      <c r="CC301" t="s">
        <v>169</v>
      </c>
    </row>
    <row r="302" spans="1:81" x14ac:dyDescent="0.35">
      <c r="A302" t="s">
        <v>160</v>
      </c>
      <c r="B302" t="s">
        <v>161</v>
      </c>
      <c r="C302" t="s">
        <v>498</v>
      </c>
      <c r="D302" t="s">
        <v>269</v>
      </c>
      <c r="E302" t="s">
        <v>270</v>
      </c>
      <c r="F302" t="s">
        <v>271</v>
      </c>
      <c r="G302" s="1">
        <v>44801</v>
      </c>
      <c r="H302" s="2">
        <v>0.50694444444444442</v>
      </c>
      <c r="I302" t="s">
        <v>272</v>
      </c>
      <c r="U302" t="s">
        <v>273</v>
      </c>
      <c r="V302" t="s">
        <v>274</v>
      </c>
      <c r="W302" t="s">
        <v>275</v>
      </c>
      <c r="X302" t="s">
        <v>184</v>
      </c>
      <c r="Y302" t="s">
        <v>14</v>
      </c>
      <c r="AD302">
        <v>45.517800000000001</v>
      </c>
      <c r="AE302">
        <v>-108.8626</v>
      </c>
      <c r="AF302" t="s">
        <v>276</v>
      </c>
      <c r="AG302" t="s">
        <v>277</v>
      </c>
      <c r="AH302" t="s">
        <v>278</v>
      </c>
      <c r="AJ302" t="s">
        <v>279</v>
      </c>
      <c r="AK302" t="s">
        <v>1049</v>
      </c>
      <c r="AM302" t="s">
        <v>297</v>
      </c>
      <c r="AN302" t="s">
        <v>298</v>
      </c>
      <c r="AO302" t="s">
        <v>283</v>
      </c>
      <c r="AP302">
        <v>274</v>
      </c>
      <c r="AQ302" t="s">
        <v>284</v>
      </c>
      <c r="AS302" t="s">
        <v>285</v>
      </c>
      <c r="AU302" t="s">
        <v>286</v>
      </c>
      <c r="BE302" t="s">
        <v>500</v>
      </c>
      <c r="BO302" t="s">
        <v>300</v>
      </c>
      <c r="BP302" t="s">
        <v>301</v>
      </c>
      <c r="BQ302" t="s">
        <v>302</v>
      </c>
      <c r="BT302" t="s">
        <v>291</v>
      </c>
      <c r="BU302" s="1">
        <v>44819</v>
      </c>
      <c r="BW302" t="s">
        <v>1050</v>
      </c>
      <c r="BX302" t="s">
        <v>293</v>
      </c>
      <c r="BY302">
        <v>25</v>
      </c>
      <c r="BZ302" t="s">
        <v>284</v>
      </c>
      <c r="CB302" t="s">
        <v>329</v>
      </c>
      <c r="CC302" t="s">
        <v>169</v>
      </c>
    </row>
    <row r="303" spans="1:81" x14ac:dyDescent="0.35">
      <c r="A303" t="s">
        <v>160</v>
      </c>
      <c r="B303" t="s">
        <v>161</v>
      </c>
      <c r="C303" t="s">
        <v>529</v>
      </c>
      <c r="D303" t="s">
        <v>269</v>
      </c>
      <c r="E303" t="s">
        <v>270</v>
      </c>
      <c r="F303" t="s">
        <v>271</v>
      </c>
      <c r="G303" s="1">
        <v>44801</v>
      </c>
      <c r="H303" s="2">
        <v>0.38541666666666669</v>
      </c>
      <c r="I303" t="s">
        <v>272</v>
      </c>
      <c r="U303" t="s">
        <v>273</v>
      </c>
      <c r="V303" t="s">
        <v>274</v>
      </c>
      <c r="W303" t="s">
        <v>275</v>
      </c>
      <c r="X303" t="s">
        <v>172</v>
      </c>
      <c r="Y303" t="s">
        <v>8</v>
      </c>
      <c r="AD303">
        <v>45.277200000000001</v>
      </c>
      <c r="AE303">
        <v>-109.20959999999999</v>
      </c>
      <c r="AF303" t="s">
        <v>276</v>
      </c>
      <c r="AG303" t="s">
        <v>277</v>
      </c>
      <c r="AH303" t="s">
        <v>278</v>
      </c>
      <c r="AJ303" t="s">
        <v>279</v>
      </c>
      <c r="AK303" t="s">
        <v>1051</v>
      </c>
      <c r="AM303" t="s">
        <v>281</v>
      </c>
      <c r="AN303" t="s">
        <v>282</v>
      </c>
      <c r="AO303" t="s">
        <v>283</v>
      </c>
      <c r="AP303">
        <v>15.2</v>
      </c>
      <c r="AQ303" t="s">
        <v>284</v>
      </c>
      <c r="AS303" t="s">
        <v>285</v>
      </c>
      <c r="AU303" t="s">
        <v>286</v>
      </c>
      <c r="BE303" t="s">
        <v>376</v>
      </c>
      <c r="BO303">
        <v>365.1</v>
      </c>
      <c r="BP303" t="s">
        <v>288</v>
      </c>
      <c r="BQ303" t="s">
        <v>289</v>
      </c>
      <c r="BS303" t="s">
        <v>290</v>
      </c>
      <c r="BT303" t="s">
        <v>291</v>
      </c>
      <c r="BU303" s="1">
        <v>44819</v>
      </c>
      <c r="BW303" t="s">
        <v>1052</v>
      </c>
      <c r="BX303" t="s">
        <v>293</v>
      </c>
      <c r="BY303">
        <v>1.5</v>
      </c>
      <c r="BZ303" t="s">
        <v>284</v>
      </c>
      <c r="CB303" t="s">
        <v>324</v>
      </c>
      <c r="CC303" t="s">
        <v>169</v>
      </c>
    </row>
    <row r="304" spans="1:81" x14ac:dyDescent="0.35">
      <c r="A304" t="s">
        <v>160</v>
      </c>
      <c r="B304" t="s">
        <v>161</v>
      </c>
      <c r="C304" t="s">
        <v>586</v>
      </c>
      <c r="D304" t="s">
        <v>269</v>
      </c>
      <c r="E304" t="s">
        <v>270</v>
      </c>
      <c r="F304" t="s">
        <v>271</v>
      </c>
      <c r="G304" s="1">
        <v>44781</v>
      </c>
      <c r="H304" s="2">
        <v>0.4201388888888889</v>
      </c>
      <c r="I304" t="s">
        <v>272</v>
      </c>
      <c r="U304" t="s">
        <v>273</v>
      </c>
      <c r="V304" t="s">
        <v>274</v>
      </c>
      <c r="W304" t="s">
        <v>275</v>
      </c>
      <c r="X304" t="s">
        <v>162</v>
      </c>
      <c r="Y304" t="s">
        <v>9</v>
      </c>
      <c r="AD304">
        <v>45.373699999999999</v>
      </c>
      <c r="AE304">
        <v>-109.14619999999999</v>
      </c>
      <c r="AF304" t="s">
        <v>276</v>
      </c>
      <c r="AG304" t="s">
        <v>277</v>
      </c>
      <c r="AH304" t="s">
        <v>278</v>
      </c>
      <c r="AJ304" t="s">
        <v>279</v>
      </c>
      <c r="AK304" t="s">
        <v>1053</v>
      </c>
      <c r="AM304" t="s">
        <v>297</v>
      </c>
      <c r="AN304" t="s">
        <v>332</v>
      </c>
      <c r="AO304" t="s">
        <v>333</v>
      </c>
      <c r="AP304">
        <v>198</v>
      </c>
      <c r="AQ304" t="s">
        <v>284</v>
      </c>
      <c r="AS304" t="s">
        <v>285</v>
      </c>
      <c r="AU304" t="s">
        <v>286</v>
      </c>
      <c r="BE304" t="s">
        <v>588</v>
      </c>
      <c r="BO304">
        <v>353.2</v>
      </c>
      <c r="BP304" t="s">
        <v>288</v>
      </c>
      <c r="BQ304" t="s">
        <v>335</v>
      </c>
      <c r="BS304" t="s">
        <v>336</v>
      </c>
      <c r="BT304" t="s">
        <v>291</v>
      </c>
      <c r="BU304" s="1">
        <v>44797</v>
      </c>
      <c r="BW304" t="s">
        <v>1054</v>
      </c>
      <c r="BX304" t="s">
        <v>293</v>
      </c>
      <c r="BY304">
        <v>1.5</v>
      </c>
      <c r="BZ304" t="s">
        <v>284</v>
      </c>
      <c r="CB304" t="s">
        <v>304</v>
      </c>
      <c r="CC304" t="s">
        <v>169</v>
      </c>
    </row>
    <row r="305" spans="1:81" x14ac:dyDescent="0.35">
      <c r="A305" t="s">
        <v>160</v>
      </c>
      <c r="B305" t="s">
        <v>161</v>
      </c>
      <c r="C305" t="s">
        <v>305</v>
      </c>
      <c r="D305" t="s">
        <v>269</v>
      </c>
      <c r="E305" t="s">
        <v>270</v>
      </c>
      <c r="F305" t="s">
        <v>271</v>
      </c>
      <c r="G305" s="1">
        <v>44781</v>
      </c>
      <c r="H305" s="2">
        <v>0.40625</v>
      </c>
      <c r="I305" t="s">
        <v>272</v>
      </c>
      <c r="U305" t="s">
        <v>273</v>
      </c>
      <c r="V305" t="s">
        <v>274</v>
      </c>
      <c r="W305" t="s">
        <v>275</v>
      </c>
      <c r="X305" t="s">
        <v>182</v>
      </c>
      <c r="Y305" t="s">
        <v>10</v>
      </c>
      <c r="AD305">
        <v>45.384601000000004</v>
      </c>
      <c r="AE305">
        <v>-109.14138199999999</v>
      </c>
      <c r="AF305" t="s">
        <v>276</v>
      </c>
      <c r="AG305" t="s">
        <v>277</v>
      </c>
      <c r="AH305" t="s">
        <v>278</v>
      </c>
      <c r="AJ305" t="s">
        <v>279</v>
      </c>
      <c r="AK305" t="s">
        <v>1055</v>
      </c>
      <c r="AM305" t="s">
        <v>281</v>
      </c>
      <c r="AN305" t="s">
        <v>282</v>
      </c>
      <c r="AO305" t="s">
        <v>283</v>
      </c>
      <c r="AP305">
        <v>15.8</v>
      </c>
      <c r="AQ305" t="s">
        <v>284</v>
      </c>
      <c r="AS305" t="s">
        <v>285</v>
      </c>
      <c r="AU305" t="s">
        <v>286</v>
      </c>
      <c r="BE305" t="s">
        <v>307</v>
      </c>
      <c r="BO305">
        <v>365.1</v>
      </c>
      <c r="BP305" t="s">
        <v>288</v>
      </c>
      <c r="BQ305" t="s">
        <v>289</v>
      </c>
      <c r="BS305" t="s">
        <v>290</v>
      </c>
      <c r="BT305" t="s">
        <v>291</v>
      </c>
      <c r="BU305" s="1">
        <v>44819</v>
      </c>
      <c r="BW305" t="s">
        <v>1056</v>
      </c>
      <c r="BX305" t="s">
        <v>293</v>
      </c>
      <c r="BY305">
        <v>1.5</v>
      </c>
      <c r="BZ305" t="s">
        <v>284</v>
      </c>
      <c r="CB305" t="s">
        <v>309</v>
      </c>
      <c r="CC305" t="s">
        <v>169</v>
      </c>
    </row>
    <row r="306" spans="1:81" x14ac:dyDescent="0.35">
      <c r="A306" t="s">
        <v>160</v>
      </c>
      <c r="B306" t="s">
        <v>161</v>
      </c>
      <c r="C306" t="s">
        <v>1057</v>
      </c>
      <c r="D306" t="s">
        <v>1058</v>
      </c>
      <c r="E306" t="s">
        <v>270</v>
      </c>
      <c r="F306" t="s">
        <v>271</v>
      </c>
      <c r="G306" s="1">
        <v>45166</v>
      </c>
      <c r="H306" s="2">
        <v>0.54861111111111116</v>
      </c>
      <c r="I306" t="s">
        <v>1059</v>
      </c>
      <c r="U306" t="s">
        <v>273</v>
      </c>
      <c r="V306" t="s">
        <v>274</v>
      </c>
      <c r="W306" t="s">
        <v>1060</v>
      </c>
      <c r="X306" t="s">
        <v>180</v>
      </c>
      <c r="Y306" t="s">
        <v>13</v>
      </c>
      <c r="AD306">
        <v>45.483319000000002</v>
      </c>
      <c r="AE306">
        <v>-108.961457</v>
      </c>
      <c r="AK306" t="s">
        <v>1061</v>
      </c>
      <c r="AN306" t="s">
        <v>1062</v>
      </c>
      <c r="AP306">
        <v>257</v>
      </c>
      <c r="AQ306" t="s">
        <v>117</v>
      </c>
      <c r="AS306" t="s">
        <v>285</v>
      </c>
      <c r="AU306" t="s">
        <v>286</v>
      </c>
      <c r="BU306" s="1">
        <v>45166</v>
      </c>
      <c r="CB306" t="s">
        <v>1063</v>
      </c>
      <c r="CC306" t="s">
        <v>169</v>
      </c>
    </row>
    <row r="307" spans="1:81" x14ac:dyDescent="0.35">
      <c r="A307" t="s">
        <v>160</v>
      </c>
      <c r="B307" t="s">
        <v>161</v>
      </c>
      <c r="C307" t="s">
        <v>1064</v>
      </c>
      <c r="D307" t="s">
        <v>1058</v>
      </c>
      <c r="E307" t="s">
        <v>270</v>
      </c>
      <c r="F307" t="s">
        <v>271</v>
      </c>
      <c r="G307" s="1">
        <v>45194</v>
      </c>
      <c r="H307" s="2">
        <v>0.44791666666666669</v>
      </c>
      <c r="I307" t="s">
        <v>1059</v>
      </c>
      <c r="U307" t="s">
        <v>273</v>
      </c>
      <c r="V307" t="s">
        <v>274</v>
      </c>
      <c r="W307" t="s">
        <v>1060</v>
      </c>
      <c r="X307" t="s">
        <v>182</v>
      </c>
      <c r="Y307" t="s">
        <v>10</v>
      </c>
      <c r="AD307">
        <v>45.384601000000004</v>
      </c>
      <c r="AE307">
        <v>-109.14138199999999</v>
      </c>
      <c r="AK307" t="s">
        <v>1065</v>
      </c>
      <c r="AN307" t="s">
        <v>1062</v>
      </c>
      <c r="AP307">
        <v>160</v>
      </c>
      <c r="AQ307" t="s">
        <v>117</v>
      </c>
      <c r="AS307" t="s">
        <v>285</v>
      </c>
      <c r="AU307" t="s">
        <v>286</v>
      </c>
      <c r="BU307" s="1">
        <v>45194</v>
      </c>
      <c r="CB307" t="s">
        <v>1066</v>
      </c>
      <c r="CC307" t="s">
        <v>169</v>
      </c>
    </row>
    <row r="308" spans="1:81" x14ac:dyDescent="0.35">
      <c r="A308" t="s">
        <v>160</v>
      </c>
      <c r="B308" t="s">
        <v>161</v>
      </c>
      <c r="C308" t="s">
        <v>1067</v>
      </c>
      <c r="D308" t="s">
        <v>269</v>
      </c>
      <c r="E308" t="s">
        <v>270</v>
      </c>
      <c r="F308" t="s">
        <v>271</v>
      </c>
      <c r="G308" s="1">
        <v>45039</v>
      </c>
      <c r="H308" s="2">
        <v>0.52777777777777779</v>
      </c>
      <c r="I308" t="s">
        <v>1059</v>
      </c>
      <c r="U308" t="s">
        <v>273</v>
      </c>
      <c r="V308" t="s">
        <v>274</v>
      </c>
      <c r="W308" t="s">
        <v>1060</v>
      </c>
      <c r="X308" t="s">
        <v>180</v>
      </c>
      <c r="Y308" t="s">
        <v>13</v>
      </c>
      <c r="AD308">
        <v>45.483319000000002</v>
      </c>
      <c r="AE308">
        <v>-108.961457</v>
      </c>
      <c r="AF308" t="s">
        <v>276</v>
      </c>
      <c r="AG308" t="s">
        <v>277</v>
      </c>
      <c r="AH308" t="s">
        <v>278</v>
      </c>
      <c r="AJ308" t="s">
        <v>279</v>
      </c>
      <c r="AK308" t="s">
        <v>1068</v>
      </c>
      <c r="AM308" t="s">
        <v>281</v>
      </c>
      <c r="AN308" t="s">
        <v>282</v>
      </c>
      <c r="AO308" t="s">
        <v>283</v>
      </c>
      <c r="AP308">
        <v>17</v>
      </c>
      <c r="AQ308" t="s">
        <v>284</v>
      </c>
      <c r="AS308" t="s">
        <v>285</v>
      </c>
      <c r="AU308" t="s">
        <v>286</v>
      </c>
      <c r="BE308" t="s">
        <v>1069</v>
      </c>
      <c r="BO308">
        <v>365.1</v>
      </c>
      <c r="BP308" t="s">
        <v>288</v>
      </c>
      <c r="BQ308" t="s">
        <v>289</v>
      </c>
      <c r="BS308" t="s">
        <v>290</v>
      </c>
      <c r="BT308" t="s">
        <v>291</v>
      </c>
      <c r="BU308" s="1">
        <v>45077</v>
      </c>
      <c r="BW308" t="s">
        <v>1070</v>
      </c>
      <c r="BX308" t="s">
        <v>293</v>
      </c>
      <c r="BY308">
        <v>1.5</v>
      </c>
      <c r="BZ308" t="s">
        <v>284</v>
      </c>
      <c r="CB308" t="s">
        <v>1063</v>
      </c>
      <c r="CC308" t="s">
        <v>169</v>
      </c>
    </row>
    <row r="309" spans="1:81" x14ac:dyDescent="0.35">
      <c r="A309" t="s">
        <v>160</v>
      </c>
      <c r="B309" t="s">
        <v>161</v>
      </c>
      <c r="C309" t="s">
        <v>1071</v>
      </c>
      <c r="D309" t="s">
        <v>269</v>
      </c>
      <c r="E309" t="s">
        <v>270</v>
      </c>
      <c r="F309" t="s">
        <v>271</v>
      </c>
      <c r="G309" s="1">
        <v>45039</v>
      </c>
      <c r="H309" s="2">
        <v>0.375</v>
      </c>
      <c r="I309" t="s">
        <v>1059</v>
      </c>
      <c r="U309" t="s">
        <v>273</v>
      </c>
      <c r="V309" t="s">
        <v>274</v>
      </c>
      <c r="W309" t="s">
        <v>1060</v>
      </c>
      <c r="X309" t="s">
        <v>174</v>
      </c>
      <c r="Y309" t="s">
        <v>5</v>
      </c>
      <c r="AD309">
        <v>45.085512000000001</v>
      </c>
      <c r="AE309">
        <v>-109.329581</v>
      </c>
      <c r="AF309" t="s">
        <v>276</v>
      </c>
      <c r="AG309" t="s">
        <v>277</v>
      </c>
      <c r="AH309" t="s">
        <v>278</v>
      </c>
      <c r="AJ309" t="s">
        <v>279</v>
      </c>
      <c r="AK309" t="s">
        <v>1072</v>
      </c>
      <c r="AM309" t="s">
        <v>297</v>
      </c>
      <c r="AN309" t="s">
        <v>332</v>
      </c>
      <c r="AO309" t="s">
        <v>333</v>
      </c>
      <c r="AP309">
        <v>240</v>
      </c>
      <c r="AQ309" t="s">
        <v>284</v>
      </c>
      <c r="AS309" t="s">
        <v>285</v>
      </c>
      <c r="AU309" t="s">
        <v>286</v>
      </c>
      <c r="BE309" t="s">
        <v>1073</v>
      </c>
      <c r="BO309">
        <v>353.2</v>
      </c>
      <c r="BP309" t="s">
        <v>288</v>
      </c>
      <c r="BQ309" t="s">
        <v>335</v>
      </c>
      <c r="BS309" t="s">
        <v>336</v>
      </c>
      <c r="BT309" t="s">
        <v>291</v>
      </c>
      <c r="BU309" s="1">
        <v>45063</v>
      </c>
      <c r="BW309" t="s">
        <v>1074</v>
      </c>
      <c r="BX309" t="s">
        <v>293</v>
      </c>
      <c r="BY309">
        <v>1.5</v>
      </c>
      <c r="BZ309" t="s">
        <v>284</v>
      </c>
      <c r="CB309" t="s">
        <v>1075</v>
      </c>
      <c r="CC309" t="s">
        <v>169</v>
      </c>
    </row>
    <row r="310" spans="1:81" x14ac:dyDescent="0.35">
      <c r="A310" t="s">
        <v>160</v>
      </c>
      <c r="B310" t="s">
        <v>161</v>
      </c>
      <c r="C310" t="s">
        <v>1076</v>
      </c>
      <c r="D310" t="s">
        <v>1058</v>
      </c>
      <c r="E310" t="s">
        <v>270</v>
      </c>
      <c r="F310" t="s">
        <v>271</v>
      </c>
      <c r="G310" s="1">
        <v>45236</v>
      </c>
      <c r="H310" s="2">
        <v>0.62152777777777779</v>
      </c>
      <c r="I310" t="s">
        <v>1059</v>
      </c>
      <c r="U310" t="s">
        <v>273</v>
      </c>
      <c r="V310" t="s">
        <v>274</v>
      </c>
      <c r="W310" t="s">
        <v>1060</v>
      </c>
      <c r="X310" t="s">
        <v>176</v>
      </c>
      <c r="Y310" t="s">
        <v>15</v>
      </c>
      <c r="AD310">
        <v>45.520789999999998</v>
      </c>
      <c r="AE310">
        <v>-108.83714000000001</v>
      </c>
      <c r="AK310" t="s">
        <v>1077</v>
      </c>
      <c r="AN310" t="s">
        <v>1078</v>
      </c>
      <c r="AP310">
        <v>7.63</v>
      </c>
      <c r="AQ310" t="s">
        <v>118</v>
      </c>
      <c r="AS310" t="s">
        <v>285</v>
      </c>
      <c r="AU310" t="s">
        <v>286</v>
      </c>
      <c r="BU310" s="1">
        <v>45236</v>
      </c>
      <c r="CB310" t="s">
        <v>1075</v>
      </c>
      <c r="CC310" t="s">
        <v>169</v>
      </c>
    </row>
    <row r="311" spans="1:81" x14ac:dyDescent="0.35">
      <c r="A311" t="s">
        <v>160</v>
      </c>
      <c r="B311" t="s">
        <v>161</v>
      </c>
      <c r="C311" t="s">
        <v>1079</v>
      </c>
      <c r="D311" t="s">
        <v>1058</v>
      </c>
      <c r="E311" t="s">
        <v>270</v>
      </c>
      <c r="F311" t="s">
        <v>271</v>
      </c>
      <c r="G311" s="1">
        <v>45074</v>
      </c>
      <c r="H311" s="2">
        <v>0.40972222222222221</v>
      </c>
      <c r="I311" t="s">
        <v>1059</v>
      </c>
      <c r="U311" t="s">
        <v>273</v>
      </c>
      <c r="V311" t="s">
        <v>274</v>
      </c>
      <c r="W311" t="s">
        <v>1060</v>
      </c>
      <c r="X311" t="s">
        <v>190</v>
      </c>
      <c r="Y311" t="s">
        <v>6</v>
      </c>
      <c r="AD311">
        <v>45.150280000000002</v>
      </c>
      <c r="AE311">
        <v>-109.34062</v>
      </c>
      <c r="AK311" t="s">
        <v>1080</v>
      </c>
      <c r="AN311" t="s">
        <v>1081</v>
      </c>
      <c r="AP311">
        <v>98.8</v>
      </c>
      <c r="AQ311" t="s">
        <v>120</v>
      </c>
      <c r="AS311" t="s">
        <v>285</v>
      </c>
      <c r="AU311" t="s">
        <v>286</v>
      </c>
      <c r="BU311" s="1">
        <v>45074</v>
      </c>
      <c r="CB311" t="s">
        <v>1082</v>
      </c>
      <c r="CC311" t="s">
        <v>169</v>
      </c>
    </row>
    <row r="312" spans="1:81" x14ac:dyDescent="0.35">
      <c r="A312" t="s">
        <v>160</v>
      </c>
      <c r="B312" t="s">
        <v>161</v>
      </c>
      <c r="C312" t="s">
        <v>1083</v>
      </c>
      <c r="D312" t="s">
        <v>1058</v>
      </c>
      <c r="E312" t="s">
        <v>270</v>
      </c>
      <c r="F312" t="s">
        <v>271</v>
      </c>
      <c r="G312" s="1">
        <v>45166</v>
      </c>
      <c r="H312" s="2">
        <v>0.57986111111111116</v>
      </c>
      <c r="I312" t="s">
        <v>1059</v>
      </c>
      <c r="U312" t="s">
        <v>273</v>
      </c>
      <c r="V312" t="s">
        <v>274</v>
      </c>
      <c r="W312" t="s">
        <v>1060</v>
      </c>
      <c r="X312" t="s">
        <v>176</v>
      </c>
      <c r="Y312" t="s">
        <v>15</v>
      </c>
      <c r="AD312">
        <v>45.520789999999998</v>
      </c>
      <c r="AE312">
        <v>-108.83714000000001</v>
      </c>
      <c r="AK312" t="s">
        <v>1084</v>
      </c>
      <c r="AN312" t="s">
        <v>1078</v>
      </c>
      <c r="AP312">
        <v>22.02</v>
      </c>
      <c r="AQ312" t="s">
        <v>118</v>
      </c>
      <c r="AS312" t="s">
        <v>285</v>
      </c>
      <c r="AU312" t="s">
        <v>286</v>
      </c>
      <c r="BU312" s="1">
        <v>45166</v>
      </c>
      <c r="CB312" t="s">
        <v>1085</v>
      </c>
      <c r="CC312" t="s">
        <v>169</v>
      </c>
    </row>
    <row r="313" spans="1:81" x14ac:dyDescent="0.35">
      <c r="A313" t="s">
        <v>160</v>
      </c>
      <c r="B313" t="s">
        <v>161</v>
      </c>
      <c r="C313" t="s">
        <v>1086</v>
      </c>
      <c r="D313" t="s">
        <v>1058</v>
      </c>
      <c r="E313" t="s">
        <v>270</v>
      </c>
      <c r="F313" t="s">
        <v>271</v>
      </c>
      <c r="G313" s="1">
        <v>45074</v>
      </c>
      <c r="H313" s="2">
        <v>0.46319444444444446</v>
      </c>
      <c r="I313" t="s">
        <v>1059</v>
      </c>
      <c r="U313" t="s">
        <v>273</v>
      </c>
      <c r="V313" t="s">
        <v>274</v>
      </c>
      <c r="W313" t="s">
        <v>1060</v>
      </c>
      <c r="X313" t="s">
        <v>182</v>
      </c>
      <c r="Y313" t="s">
        <v>10</v>
      </c>
      <c r="AD313">
        <v>45.384601000000004</v>
      </c>
      <c r="AE313">
        <v>-109.14138199999999</v>
      </c>
      <c r="AK313" t="s">
        <v>1087</v>
      </c>
      <c r="AN313" t="s">
        <v>1081</v>
      </c>
      <c r="AP313">
        <v>105.4</v>
      </c>
      <c r="AQ313" t="s">
        <v>120</v>
      </c>
      <c r="AS313" t="s">
        <v>285</v>
      </c>
      <c r="AU313" t="s">
        <v>286</v>
      </c>
      <c r="BU313" s="1">
        <v>45074</v>
      </c>
      <c r="CB313" t="s">
        <v>1066</v>
      </c>
      <c r="CC313" t="s">
        <v>169</v>
      </c>
    </row>
    <row r="314" spans="1:81" x14ac:dyDescent="0.35">
      <c r="A314" t="s">
        <v>160</v>
      </c>
      <c r="B314" t="s">
        <v>161</v>
      </c>
      <c r="C314" t="s">
        <v>1088</v>
      </c>
      <c r="D314" t="s">
        <v>1058</v>
      </c>
      <c r="E314" t="s">
        <v>270</v>
      </c>
      <c r="F314" t="s">
        <v>271</v>
      </c>
      <c r="G314" s="1">
        <v>45194</v>
      </c>
      <c r="H314" s="2">
        <v>0.48958333333333331</v>
      </c>
      <c r="I314" t="s">
        <v>1059</v>
      </c>
      <c r="U314" t="s">
        <v>273</v>
      </c>
      <c r="V314" t="s">
        <v>274</v>
      </c>
      <c r="W314" t="s">
        <v>1060</v>
      </c>
      <c r="X314" t="s">
        <v>186</v>
      </c>
      <c r="Y314" t="s">
        <v>12</v>
      </c>
      <c r="AD314">
        <v>45.468200000000003</v>
      </c>
      <c r="AE314">
        <v>-109.0895</v>
      </c>
      <c r="AK314" t="s">
        <v>1089</v>
      </c>
      <c r="AN314" t="s">
        <v>1090</v>
      </c>
      <c r="AP314">
        <v>11.79</v>
      </c>
      <c r="AQ314" t="s">
        <v>116</v>
      </c>
      <c r="AS314" t="s">
        <v>285</v>
      </c>
      <c r="AU314" t="s">
        <v>286</v>
      </c>
      <c r="BU314" s="1">
        <v>45194</v>
      </c>
      <c r="CB314" t="s">
        <v>1091</v>
      </c>
      <c r="CC314" t="s">
        <v>169</v>
      </c>
    </row>
    <row r="315" spans="1:81" x14ac:dyDescent="0.35">
      <c r="A315" t="s">
        <v>160</v>
      </c>
      <c r="B315" t="s">
        <v>161</v>
      </c>
      <c r="C315" t="s">
        <v>1092</v>
      </c>
      <c r="D315" t="s">
        <v>269</v>
      </c>
      <c r="E315" t="s">
        <v>270</v>
      </c>
      <c r="F315" t="s">
        <v>271</v>
      </c>
      <c r="G315" s="1">
        <v>45039</v>
      </c>
      <c r="H315" s="2">
        <v>0.45833333333333331</v>
      </c>
      <c r="I315" t="s">
        <v>1059</v>
      </c>
      <c r="U315" t="s">
        <v>273</v>
      </c>
      <c r="V315" t="s">
        <v>274</v>
      </c>
      <c r="W315" t="s">
        <v>1060</v>
      </c>
      <c r="X315" t="s">
        <v>182</v>
      </c>
      <c r="Y315" t="s">
        <v>10</v>
      </c>
      <c r="AD315">
        <v>45.384601000000004</v>
      </c>
      <c r="AE315">
        <v>-109.14138199999999</v>
      </c>
      <c r="AF315" t="s">
        <v>276</v>
      </c>
      <c r="AG315" t="s">
        <v>277</v>
      </c>
      <c r="AH315" t="s">
        <v>278</v>
      </c>
      <c r="AJ315" t="s">
        <v>279</v>
      </c>
      <c r="AK315" t="s">
        <v>1093</v>
      </c>
      <c r="AM315" t="s">
        <v>281</v>
      </c>
      <c r="AN315" t="s">
        <v>282</v>
      </c>
      <c r="AO315" t="s">
        <v>283</v>
      </c>
      <c r="AP315">
        <v>13.3</v>
      </c>
      <c r="AQ315" t="s">
        <v>284</v>
      </c>
      <c r="AS315" t="s">
        <v>285</v>
      </c>
      <c r="AU315" t="s">
        <v>286</v>
      </c>
      <c r="BE315" t="s">
        <v>1094</v>
      </c>
      <c r="BO315">
        <v>365.1</v>
      </c>
      <c r="BP315" t="s">
        <v>288</v>
      </c>
      <c r="BQ315" t="s">
        <v>289</v>
      </c>
      <c r="BS315" t="s">
        <v>290</v>
      </c>
      <c r="BT315" t="s">
        <v>291</v>
      </c>
      <c r="BU315" s="1">
        <v>45077</v>
      </c>
      <c r="BW315" t="s">
        <v>1095</v>
      </c>
      <c r="BX315" t="s">
        <v>293</v>
      </c>
      <c r="BY315">
        <v>1.5</v>
      </c>
      <c r="BZ315" t="s">
        <v>284</v>
      </c>
      <c r="CB315" t="s">
        <v>1066</v>
      </c>
      <c r="CC315" t="s">
        <v>169</v>
      </c>
    </row>
    <row r="316" spans="1:81" x14ac:dyDescent="0.35">
      <c r="A316" t="s">
        <v>160</v>
      </c>
      <c r="B316" t="s">
        <v>161</v>
      </c>
      <c r="C316" t="s">
        <v>1096</v>
      </c>
      <c r="D316" t="s">
        <v>269</v>
      </c>
      <c r="E316" t="s">
        <v>270</v>
      </c>
      <c r="F316" t="s">
        <v>271</v>
      </c>
      <c r="G316" s="1">
        <v>45137</v>
      </c>
      <c r="H316" s="2">
        <v>0.36458333333333331</v>
      </c>
      <c r="I316" t="s">
        <v>1059</v>
      </c>
      <c r="U316" t="s">
        <v>273</v>
      </c>
      <c r="V316" t="s">
        <v>274</v>
      </c>
      <c r="W316" t="s">
        <v>1060</v>
      </c>
      <c r="X316" t="s">
        <v>174</v>
      </c>
      <c r="Y316" t="s">
        <v>5</v>
      </c>
      <c r="AD316">
        <v>45.085512000000001</v>
      </c>
      <c r="AE316">
        <v>-109.329581</v>
      </c>
      <c r="AF316" t="s">
        <v>276</v>
      </c>
      <c r="AG316" t="s">
        <v>277</v>
      </c>
      <c r="AH316" t="s">
        <v>278</v>
      </c>
      <c r="AJ316" t="s">
        <v>279</v>
      </c>
      <c r="AK316" t="s">
        <v>1097</v>
      </c>
      <c r="AM316" t="s">
        <v>297</v>
      </c>
      <c r="AN316" t="s">
        <v>332</v>
      </c>
      <c r="AO316" t="s">
        <v>333</v>
      </c>
      <c r="AP316">
        <v>120</v>
      </c>
      <c r="AQ316" t="s">
        <v>284</v>
      </c>
      <c r="AS316" t="s">
        <v>285</v>
      </c>
      <c r="AU316" t="s">
        <v>286</v>
      </c>
      <c r="BE316" t="s">
        <v>1098</v>
      </c>
      <c r="BO316">
        <v>353.2</v>
      </c>
      <c r="BP316" t="s">
        <v>288</v>
      </c>
      <c r="BQ316" t="s">
        <v>335</v>
      </c>
      <c r="BS316" t="s">
        <v>336</v>
      </c>
      <c r="BT316" t="s">
        <v>291</v>
      </c>
      <c r="BU316" s="1">
        <v>45148</v>
      </c>
      <c r="BW316" t="s">
        <v>1099</v>
      </c>
      <c r="BX316" t="s">
        <v>293</v>
      </c>
      <c r="BY316">
        <v>1.5</v>
      </c>
      <c r="BZ316" t="s">
        <v>284</v>
      </c>
      <c r="CB316" t="s">
        <v>1075</v>
      </c>
      <c r="CC316" t="s">
        <v>169</v>
      </c>
    </row>
    <row r="317" spans="1:81" x14ac:dyDescent="0.35">
      <c r="A317" t="s">
        <v>160</v>
      </c>
      <c r="B317" t="s">
        <v>161</v>
      </c>
      <c r="C317" t="s">
        <v>1100</v>
      </c>
      <c r="D317" t="s">
        <v>269</v>
      </c>
      <c r="E317" t="s">
        <v>270</v>
      </c>
      <c r="F317" t="s">
        <v>271</v>
      </c>
      <c r="G317" s="1">
        <v>45236</v>
      </c>
      <c r="H317" s="2">
        <v>0.50694444444444442</v>
      </c>
      <c r="I317" t="s">
        <v>1059</v>
      </c>
      <c r="U317" t="s">
        <v>273</v>
      </c>
      <c r="V317" t="s">
        <v>274</v>
      </c>
      <c r="W317" t="s">
        <v>1060</v>
      </c>
      <c r="X317" t="s">
        <v>186</v>
      </c>
      <c r="Y317" t="s">
        <v>12</v>
      </c>
      <c r="AD317">
        <v>45.468200000000003</v>
      </c>
      <c r="AE317">
        <v>-109.0895</v>
      </c>
      <c r="AF317" t="s">
        <v>276</v>
      </c>
      <c r="AG317" t="s">
        <v>277</v>
      </c>
      <c r="AH317" t="s">
        <v>278</v>
      </c>
      <c r="AJ317" t="s">
        <v>279</v>
      </c>
      <c r="AK317" t="s">
        <v>1101</v>
      </c>
      <c r="AM317" t="s">
        <v>297</v>
      </c>
      <c r="AN317" t="s">
        <v>298</v>
      </c>
      <c r="AO317" t="s">
        <v>283</v>
      </c>
      <c r="AP317">
        <v>226</v>
      </c>
      <c r="AQ317" t="s">
        <v>284</v>
      </c>
      <c r="AS317" t="s">
        <v>285</v>
      </c>
      <c r="AU317" t="s">
        <v>286</v>
      </c>
      <c r="BE317" t="s">
        <v>1102</v>
      </c>
      <c r="BO317" t="s">
        <v>300</v>
      </c>
      <c r="BP317" t="s">
        <v>301</v>
      </c>
      <c r="BQ317" t="s">
        <v>302</v>
      </c>
      <c r="BT317" t="s">
        <v>291</v>
      </c>
      <c r="BU317" s="1">
        <v>45267</v>
      </c>
      <c r="BW317" t="s">
        <v>1103</v>
      </c>
      <c r="BX317" t="s">
        <v>293</v>
      </c>
      <c r="BY317">
        <v>25</v>
      </c>
      <c r="BZ317" t="s">
        <v>284</v>
      </c>
      <c r="CB317" t="s">
        <v>1104</v>
      </c>
      <c r="CC317" t="s">
        <v>169</v>
      </c>
    </row>
    <row r="318" spans="1:81" x14ac:dyDescent="0.35">
      <c r="A318" t="s">
        <v>160</v>
      </c>
      <c r="B318" t="s">
        <v>161</v>
      </c>
      <c r="C318" t="s">
        <v>1105</v>
      </c>
      <c r="D318" t="s">
        <v>269</v>
      </c>
      <c r="E318" t="s">
        <v>270</v>
      </c>
      <c r="F318" t="s">
        <v>271</v>
      </c>
      <c r="G318" s="1">
        <v>45166</v>
      </c>
      <c r="H318" s="2">
        <v>0.56597222222222221</v>
      </c>
      <c r="I318" t="s">
        <v>1059</v>
      </c>
      <c r="U318" t="s">
        <v>273</v>
      </c>
      <c r="V318" t="s">
        <v>274</v>
      </c>
      <c r="W318" t="s">
        <v>1060</v>
      </c>
      <c r="X318" t="s">
        <v>184</v>
      </c>
      <c r="Y318" t="s">
        <v>14</v>
      </c>
      <c r="AD318">
        <v>45.517800000000001</v>
      </c>
      <c r="AE318">
        <v>-108.8626</v>
      </c>
      <c r="AF318" t="s">
        <v>276</v>
      </c>
      <c r="AG318" t="s">
        <v>277</v>
      </c>
      <c r="AH318" t="s">
        <v>278</v>
      </c>
      <c r="AJ318" t="s">
        <v>279</v>
      </c>
      <c r="AK318" t="s">
        <v>1106</v>
      </c>
      <c r="AM318" t="s">
        <v>281</v>
      </c>
      <c r="AN318" t="s">
        <v>282</v>
      </c>
      <c r="AO318" t="s">
        <v>283</v>
      </c>
      <c r="AP318">
        <v>19.5</v>
      </c>
      <c r="AQ318" t="s">
        <v>284</v>
      </c>
      <c r="AS318" t="s">
        <v>285</v>
      </c>
      <c r="AU318" t="s">
        <v>286</v>
      </c>
      <c r="BE318" t="s">
        <v>1107</v>
      </c>
      <c r="BO318">
        <v>365.1</v>
      </c>
      <c r="BP318" t="s">
        <v>288</v>
      </c>
      <c r="BQ318" t="s">
        <v>289</v>
      </c>
      <c r="BS318" t="s">
        <v>290</v>
      </c>
      <c r="BT318" t="s">
        <v>291</v>
      </c>
      <c r="BU318" s="1">
        <v>45197</v>
      </c>
      <c r="BW318" t="s">
        <v>1108</v>
      </c>
      <c r="BX318" t="s">
        <v>293</v>
      </c>
      <c r="BY318">
        <v>1.5</v>
      </c>
      <c r="BZ318" t="s">
        <v>284</v>
      </c>
      <c r="CB318" t="s">
        <v>1109</v>
      </c>
      <c r="CC318" t="s">
        <v>169</v>
      </c>
    </row>
    <row r="319" spans="1:81" x14ac:dyDescent="0.35">
      <c r="A319" t="s">
        <v>160</v>
      </c>
      <c r="B319" t="s">
        <v>161</v>
      </c>
      <c r="C319" t="s">
        <v>1110</v>
      </c>
      <c r="D319" t="s">
        <v>269</v>
      </c>
      <c r="E319" t="s">
        <v>270</v>
      </c>
      <c r="F319" t="s">
        <v>271</v>
      </c>
      <c r="G319" s="1">
        <v>45102</v>
      </c>
      <c r="H319" s="2">
        <v>0.59375</v>
      </c>
      <c r="I319" t="s">
        <v>1059</v>
      </c>
      <c r="U319" t="s">
        <v>273</v>
      </c>
      <c r="V319" t="s">
        <v>274</v>
      </c>
      <c r="W319" t="s">
        <v>1060</v>
      </c>
      <c r="X319" t="s">
        <v>176</v>
      </c>
      <c r="Y319" t="s">
        <v>15</v>
      </c>
      <c r="AD319">
        <v>45.520789999999998</v>
      </c>
      <c r="AE319">
        <v>-108.83714000000001</v>
      </c>
      <c r="AF319" t="s">
        <v>276</v>
      </c>
      <c r="AG319" t="s">
        <v>277</v>
      </c>
      <c r="AH319" t="s">
        <v>278</v>
      </c>
      <c r="AJ319" t="s">
        <v>279</v>
      </c>
      <c r="AK319" t="s">
        <v>1111</v>
      </c>
      <c r="AM319" t="s">
        <v>297</v>
      </c>
      <c r="AN319" t="s">
        <v>332</v>
      </c>
      <c r="AO319" t="s">
        <v>333</v>
      </c>
      <c r="AP319">
        <v>78.2</v>
      </c>
      <c r="AQ319" t="s">
        <v>284</v>
      </c>
      <c r="AS319" t="s">
        <v>285</v>
      </c>
      <c r="AU319" t="s">
        <v>286</v>
      </c>
      <c r="BE319" t="s">
        <v>1112</v>
      </c>
      <c r="BO319">
        <v>353.2</v>
      </c>
      <c r="BP319" t="s">
        <v>288</v>
      </c>
      <c r="BQ319" t="s">
        <v>335</v>
      </c>
      <c r="BS319" t="s">
        <v>336</v>
      </c>
      <c r="BT319" t="s">
        <v>291</v>
      </c>
      <c r="BU319" s="1">
        <v>45121</v>
      </c>
      <c r="BW319" t="s">
        <v>1113</v>
      </c>
      <c r="BX319" t="s">
        <v>293</v>
      </c>
      <c r="BY319">
        <v>1.5</v>
      </c>
      <c r="BZ319" t="s">
        <v>284</v>
      </c>
      <c r="CB319" t="s">
        <v>1085</v>
      </c>
      <c r="CC319" t="s">
        <v>169</v>
      </c>
    </row>
    <row r="320" spans="1:81" x14ac:dyDescent="0.35">
      <c r="A320" t="s">
        <v>160</v>
      </c>
      <c r="B320" t="s">
        <v>161</v>
      </c>
      <c r="C320" t="s">
        <v>1114</v>
      </c>
      <c r="D320" t="s">
        <v>269</v>
      </c>
      <c r="E320" t="s">
        <v>270</v>
      </c>
      <c r="F320" t="s">
        <v>271</v>
      </c>
      <c r="G320" s="1">
        <v>45166</v>
      </c>
      <c r="H320" s="2">
        <v>0.50694444444444442</v>
      </c>
      <c r="I320" t="s">
        <v>1059</v>
      </c>
      <c r="U320" t="s">
        <v>273</v>
      </c>
      <c r="V320" t="s">
        <v>274</v>
      </c>
      <c r="W320" t="s">
        <v>1060</v>
      </c>
      <c r="X320" t="s">
        <v>186</v>
      </c>
      <c r="Y320" t="s">
        <v>12</v>
      </c>
      <c r="AD320">
        <v>45.468200000000003</v>
      </c>
      <c r="AE320">
        <v>-109.0895</v>
      </c>
      <c r="AF320" t="s">
        <v>276</v>
      </c>
      <c r="AG320" t="s">
        <v>277</v>
      </c>
      <c r="AH320" t="s">
        <v>278</v>
      </c>
      <c r="AJ320" t="s">
        <v>279</v>
      </c>
      <c r="AK320" t="s">
        <v>1115</v>
      </c>
      <c r="AM320" t="s">
        <v>281</v>
      </c>
      <c r="AN320" t="s">
        <v>1116</v>
      </c>
      <c r="AO320" t="s">
        <v>333</v>
      </c>
      <c r="AP320">
        <v>11.7</v>
      </c>
      <c r="AQ320" t="s">
        <v>284</v>
      </c>
      <c r="AS320" t="s">
        <v>285</v>
      </c>
      <c r="AU320" t="s">
        <v>286</v>
      </c>
      <c r="BE320" t="s">
        <v>1117</v>
      </c>
      <c r="BO320">
        <v>365.1</v>
      </c>
      <c r="BP320" t="s">
        <v>288</v>
      </c>
      <c r="BQ320" t="s">
        <v>289</v>
      </c>
      <c r="BS320" t="s">
        <v>290</v>
      </c>
      <c r="BT320" t="s">
        <v>291</v>
      </c>
      <c r="BU320" s="1">
        <v>45181</v>
      </c>
      <c r="BW320" t="s">
        <v>1118</v>
      </c>
      <c r="BX320" t="s">
        <v>293</v>
      </c>
      <c r="BY320">
        <v>0.8</v>
      </c>
      <c r="BZ320" t="s">
        <v>284</v>
      </c>
      <c r="CB320" t="s">
        <v>1091</v>
      </c>
      <c r="CC320" t="s">
        <v>169</v>
      </c>
    </row>
    <row r="321" spans="1:81" x14ac:dyDescent="0.35">
      <c r="A321" t="s">
        <v>160</v>
      </c>
      <c r="B321" t="s">
        <v>161</v>
      </c>
      <c r="C321" t="s">
        <v>1119</v>
      </c>
      <c r="D321" t="s">
        <v>1058</v>
      </c>
      <c r="E321" t="s">
        <v>270</v>
      </c>
      <c r="F321" t="s">
        <v>271</v>
      </c>
      <c r="G321" s="1">
        <v>45039</v>
      </c>
      <c r="H321" s="2">
        <v>0.45833333333333331</v>
      </c>
      <c r="I321" t="s">
        <v>1059</v>
      </c>
      <c r="U321" t="s">
        <v>273</v>
      </c>
      <c r="V321" t="s">
        <v>274</v>
      </c>
      <c r="W321" t="s">
        <v>1060</v>
      </c>
      <c r="X321" t="s">
        <v>182</v>
      </c>
      <c r="Y321" t="s">
        <v>10</v>
      </c>
      <c r="AD321">
        <v>45.384601000000004</v>
      </c>
      <c r="AE321">
        <v>-109.14138199999999</v>
      </c>
      <c r="AK321" t="s">
        <v>1120</v>
      </c>
      <c r="AN321" t="s">
        <v>1078</v>
      </c>
      <c r="AP321">
        <v>4.5</v>
      </c>
      <c r="AQ321" t="s">
        <v>118</v>
      </c>
      <c r="AS321" t="s">
        <v>285</v>
      </c>
      <c r="AU321" t="s">
        <v>286</v>
      </c>
      <c r="BU321" s="1">
        <v>45039</v>
      </c>
      <c r="CB321" t="s">
        <v>1066</v>
      </c>
      <c r="CC321" t="s">
        <v>169</v>
      </c>
    </row>
    <row r="322" spans="1:81" x14ac:dyDescent="0.35">
      <c r="A322" t="s">
        <v>160</v>
      </c>
      <c r="B322" t="s">
        <v>161</v>
      </c>
      <c r="C322" t="s">
        <v>1121</v>
      </c>
      <c r="D322" t="s">
        <v>320</v>
      </c>
      <c r="E322" t="s">
        <v>270</v>
      </c>
      <c r="F322" t="s">
        <v>271</v>
      </c>
      <c r="G322" s="1">
        <v>45074</v>
      </c>
      <c r="H322" s="2">
        <v>0.54791666666666672</v>
      </c>
      <c r="I322" t="s">
        <v>1059</v>
      </c>
      <c r="U322" t="s">
        <v>273</v>
      </c>
      <c r="V322" t="s">
        <v>274</v>
      </c>
      <c r="W322" t="s">
        <v>1060</v>
      </c>
      <c r="X322" t="s">
        <v>180</v>
      </c>
      <c r="Y322" t="s">
        <v>13</v>
      </c>
      <c r="AD322">
        <v>45.483319000000002</v>
      </c>
      <c r="AE322">
        <v>-108.961457</v>
      </c>
      <c r="AF322" t="s">
        <v>276</v>
      </c>
      <c r="AG322" t="s">
        <v>277</v>
      </c>
      <c r="AH322" t="s">
        <v>278</v>
      </c>
      <c r="AJ322" t="s">
        <v>279</v>
      </c>
      <c r="AK322" t="s">
        <v>1122</v>
      </c>
      <c r="AM322" t="s">
        <v>281</v>
      </c>
      <c r="AN322" t="s">
        <v>1116</v>
      </c>
      <c r="AO322" t="s">
        <v>333</v>
      </c>
      <c r="AP322">
        <v>3.8</v>
      </c>
      <c r="AQ322" t="s">
        <v>284</v>
      </c>
      <c r="AS322" t="s">
        <v>285</v>
      </c>
      <c r="AU322" t="s">
        <v>286</v>
      </c>
      <c r="BE322" t="s">
        <v>1123</v>
      </c>
      <c r="BO322">
        <v>365.1</v>
      </c>
      <c r="BP322" t="s">
        <v>288</v>
      </c>
      <c r="BQ322" t="s">
        <v>289</v>
      </c>
      <c r="BS322" t="s">
        <v>290</v>
      </c>
      <c r="BT322" t="s">
        <v>291</v>
      </c>
      <c r="BU322" s="1">
        <v>45089</v>
      </c>
      <c r="BW322" t="s">
        <v>1124</v>
      </c>
      <c r="BX322" t="s">
        <v>293</v>
      </c>
      <c r="BY322">
        <v>0.8</v>
      </c>
      <c r="BZ322" t="s">
        <v>284</v>
      </c>
      <c r="CB322" t="s">
        <v>1063</v>
      </c>
      <c r="CC322" t="s">
        <v>169</v>
      </c>
    </row>
    <row r="323" spans="1:81" x14ac:dyDescent="0.35">
      <c r="A323" t="s">
        <v>160</v>
      </c>
      <c r="B323" t="s">
        <v>161</v>
      </c>
      <c r="C323" t="s">
        <v>1125</v>
      </c>
      <c r="D323" t="s">
        <v>320</v>
      </c>
      <c r="E323" t="s">
        <v>270</v>
      </c>
      <c r="F323" t="s">
        <v>271</v>
      </c>
      <c r="G323" s="1">
        <v>45236</v>
      </c>
      <c r="H323" s="2">
        <v>0.56944444444444442</v>
      </c>
      <c r="I323" t="s">
        <v>1059</v>
      </c>
      <c r="U323" t="s">
        <v>273</v>
      </c>
      <c r="V323" t="s">
        <v>274</v>
      </c>
      <c r="W323" t="s">
        <v>1060</v>
      </c>
      <c r="X323" t="s">
        <v>180</v>
      </c>
      <c r="Y323" t="s">
        <v>13</v>
      </c>
      <c r="AD323">
        <v>45.483319000000002</v>
      </c>
      <c r="AE323">
        <v>-108.961457</v>
      </c>
      <c r="AF323" t="s">
        <v>276</v>
      </c>
      <c r="AG323" t="s">
        <v>277</v>
      </c>
      <c r="AH323" t="s">
        <v>278</v>
      </c>
      <c r="AJ323" t="s">
        <v>279</v>
      </c>
      <c r="AK323" t="s">
        <v>1126</v>
      </c>
      <c r="AM323" t="s">
        <v>297</v>
      </c>
      <c r="AN323" t="s">
        <v>298</v>
      </c>
      <c r="AO323" t="s">
        <v>283</v>
      </c>
      <c r="AP323">
        <v>172</v>
      </c>
      <c r="AQ323" t="s">
        <v>284</v>
      </c>
      <c r="AS323" t="s">
        <v>285</v>
      </c>
      <c r="AU323" t="s">
        <v>286</v>
      </c>
      <c r="BE323" t="s">
        <v>1127</v>
      </c>
      <c r="BO323" t="s">
        <v>300</v>
      </c>
      <c r="BP323" t="s">
        <v>301</v>
      </c>
      <c r="BQ323" t="s">
        <v>302</v>
      </c>
      <c r="BT323" t="s">
        <v>291</v>
      </c>
      <c r="BU323" s="1">
        <v>45267</v>
      </c>
      <c r="BW323" t="s">
        <v>1128</v>
      </c>
      <c r="BX323" t="s">
        <v>293</v>
      </c>
      <c r="BY323">
        <v>25</v>
      </c>
      <c r="BZ323" t="s">
        <v>284</v>
      </c>
      <c r="CB323" t="s">
        <v>1085</v>
      </c>
      <c r="CC323" t="s">
        <v>169</v>
      </c>
    </row>
    <row r="324" spans="1:81" x14ac:dyDescent="0.35">
      <c r="A324" t="s">
        <v>160</v>
      </c>
      <c r="B324" t="s">
        <v>161</v>
      </c>
      <c r="C324" t="s">
        <v>1129</v>
      </c>
      <c r="D324" t="s">
        <v>373</v>
      </c>
      <c r="E324" t="s">
        <v>270</v>
      </c>
      <c r="F324" t="s">
        <v>271</v>
      </c>
      <c r="G324" s="1">
        <v>45236</v>
      </c>
      <c r="H324" s="2">
        <v>0.62152777777777779</v>
      </c>
      <c r="I324" t="s">
        <v>1059</v>
      </c>
      <c r="U324" t="s">
        <v>273</v>
      </c>
      <c r="V324" t="s">
        <v>274</v>
      </c>
      <c r="W324" t="s">
        <v>1060</v>
      </c>
      <c r="X324" t="s">
        <v>176</v>
      </c>
      <c r="Y324" t="s">
        <v>15</v>
      </c>
      <c r="AD324">
        <v>45.520789999999998</v>
      </c>
      <c r="AE324">
        <v>-108.83714000000001</v>
      </c>
      <c r="AF324" t="s">
        <v>276</v>
      </c>
      <c r="AG324" t="s">
        <v>277</v>
      </c>
      <c r="AH324" t="s">
        <v>278</v>
      </c>
      <c r="AJ324" t="s">
        <v>279</v>
      </c>
      <c r="AK324" t="s">
        <v>1130</v>
      </c>
      <c r="AL324" t="s">
        <v>375</v>
      </c>
      <c r="AM324" t="s">
        <v>297</v>
      </c>
      <c r="AN324" t="s">
        <v>332</v>
      </c>
      <c r="AO324" t="s">
        <v>333</v>
      </c>
      <c r="AS324" t="s">
        <v>285</v>
      </c>
      <c r="AU324" t="s">
        <v>286</v>
      </c>
      <c r="BE324" t="s">
        <v>1131</v>
      </c>
      <c r="BO324">
        <v>353.2</v>
      </c>
      <c r="BP324" t="s">
        <v>288</v>
      </c>
      <c r="BQ324" t="s">
        <v>335</v>
      </c>
      <c r="BS324" t="s">
        <v>336</v>
      </c>
      <c r="BT324" t="s">
        <v>291</v>
      </c>
      <c r="BU324" s="1">
        <v>45268</v>
      </c>
      <c r="BW324" t="s">
        <v>1132</v>
      </c>
      <c r="BX324" t="s">
        <v>293</v>
      </c>
      <c r="BY324">
        <v>1.5</v>
      </c>
      <c r="BZ324" t="s">
        <v>284</v>
      </c>
      <c r="CB324" t="s">
        <v>1075</v>
      </c>
      <c r="CC324" t="s">
        <v>169</v>
      </c>
    </row>
    <row r="325" spans="1:81" x14ac:dyDescent="0.35">
      <c r="A325" t="s">
        <v>160</v>
      </c>
      <c r="B325" t="s">
        <v>161</v>
      </c>
      <c r="C325" t="s">
        <v>1133</v>
      </c>
      <c r="D325" t="s">
        <v>269</v>
      </c>
      <c r="E325" t="s">
        <v>270</v>
      </c>
      <c r="F325" t="s">
        <v>271</v>
      </c>
      <c r="G325" s="1">
        <v>45194</v>
      </c>
      <c r="H325" s="2">
        <v>0.36458333333333331</v>
      </c>
      <c r="I325" t="s">
        <v>1059</v>
      </c>
      <c r="U325" t="s">
        <v>273</v>
      </c>
      <c r="V325" t="s">
        <v>274</v>
      </c>
      <c r="W325" t="s">
        <v>1060</v>
      </c>
      <c r="X325" t="s">
        <v>174</v>
      </c>
      <c r="Y325" t="s">
        <v>5</v>
      </c>
      <c r="AD325">
        <v>45.085512000000001</v>
      </c>
      <c r="AE325">
        <v>-109.329581</v>
      </c>
      <c r="AF325" t="s">
        <v>276</v>
      </c>
      <c r="AG325" t="s">
        <v>277</v>
      </c>
      <c r="AH325" t="s">
        <v>278</v>
      </c>
      <c r="AJ325" t="s">
        <v>279</v>
      </c>
      <c r="AK325" t="s">
        <v>1134</v>
      </c>
      <c r="AM325" t="s">
        <v>281</v>
      </c>
      <c r="AN325" t="s">
        <v>1116</v>
      </c>
      <c r="AO325" t="s">
        <v>333</v>
      </c>
      <c r="AP325">
        <v>2.8</v>
      </c>
      <c r="AQ325" t="s">
        <v>284</v>
      </c>
      <c r="AS325" t="s">
        <v>285</v>
      </c>
      <c r="AU325" t="s">
        <v>286</v>
      </c>
      <c r="BE325" t="s">
        <v>1135</v>
      </c>
      <c r="BO325">
        <v>365.1</v>
      </c>
      <c r="BP325" t="s">
        <v>288</v>
      </c>
      <c r="BQ325" t="s">
        <v>289</v>
      </c>
      <c r="BS325" t="s">
        <v>290</v>
      </c>
      <c r="BT325" t="s">
        <v>291</v>
      </c>
      <c r="BU325" s="1">
        <v>45222</v>
      </c>
      <c r="BW325" t="s">
        <v>1136</v>
      </c>
      <c r="BX325" t="s">
        <v>293</v>
      </c>
      <c r="BY325">
        <v>0.8</v>
      </c>
      <c r="BZ325" t="s">
        <v>284</v>
      </c>
      <c r="CB325" t="s">
        <v>1075</v>
      </c>
      <c r="CC325" t="s">
        <v>169</v>
      </c>
    </row>
    <row r="326" spans="1:81" x14ac:dyDescent="0.35">
      <c r="A326" t="s">
        <v>160</v>
      </c>
      <c r="B326" t="s">
        <v>161</v>
      </c>
      <c r="C326" t="s">
        <v>1137</v>
      </c>
      <c r="D326" t="s">
        <v>1058</v>
      </c>
      <c r="E326" t="s">
        <v>270</v>
      </c>
      <c r="F326" t="s">
        <v>271</v>
      </c>
      <c r="G326" s="1">
        <v>45102</v>
      </c>
      <c r="H326" s="2">
        <v>0.41319444444444442</v>
      </c>
      <c r="I326" t="s">
        <v>1059</v>
      </c>
      <c r="U326" t="s">
        <v>273</v>
      </c>
      <c r="V326" t="s">
        <v>274</v>
      </c>
      <c r="W326" t="s">
        <v>1060</v>
      </c>
      <c r="X326" t="s">
        <v>190</v>
      </c>
      <c r="Y326" t="s">
        <v>6</v>
      </c>
      <c r="AD326">
        <v>45.150280000000002</v>
      </c>
      <c r="AE326">
        <v>-109.34062</v>
      </c>
      <c r="AK326" t="s">
        <v>1138</v>
      </c>
      <c r="AN326" t="s">
        <v>1078</v>
      </c>
      <c r="AP326">
        <v>5.77</v>
      </c>
      <c r="AQ326" t="s">
        <v>118</v>
      </c>
      <c r="AS326" t="s">
        <v>285</v>
      </c>
      <c r="AU326" t="s">
        <v>286</v>
      </c>
      <c r="BU326" s="1">
        <v>45102</v>
      </c>
      <c r="CB326" t="s">
        <v>1082</v>
      </c>
      <c r="CC326" t="s">
        <v>169</v>
      </c>
    </row>
    <row r="327" spans="1:81" x14ac:dyDescent="0.35">
      <c r="A327" t="s">
        <v>160</v>
      </c>
      <c r="B327" t="s">
        <v>161</v>
      </c>
      <c r="C327" t="s">
        <v>1139</v>
      </c>
      <c r="D327" t="s">
        <v>269</v>
      </c>
      <c r="E327" t="s">
        <v>270</v>
      </c>
      <c r="F327" t="s">
        <v>271</v>
      </c>
      <c r="G327" s="1">
        <v>45194</v>
      </c>
      <c r="H327" s="2">
        <v>0.44791666666666669</v>
      </c>
      <c r="I327" t="s">
        <v>1059</v>
      </c>
      <c r="U327" t="s">
        <v>273</v>
      </c>
      <c r="V327" t="s">
        <v>274</v>
      </c>
      <c r="W327" t="s">
        <v>1060</v>
      </c>
      <c r="X327" t="s">
        <v>182</v>
      </c>
      <c r="Y327" t="s">
        <v>10</v>
      </c>
      <c r="AD327">
        <v>45.384601000000004</v>
      </c>
      <c r="AE327">
        <v>-109.14138199999999</v>
      </c>
      <c r="AF327" t="s">
        <v>276</v>
      </c>
      <c r="AG327" t="s">
        <v>277</v>
      </c>
      <c r="AH327" t="s">
        <v>278</v>
      </c>
      <c r="AJ327" t="s">
        <v>279</v>
      </c>
      <c r="AK327" t="s">
        <v>1140</v>
      </c>
      <c r="AN327" t="s">
        <v>312</v>
      </c>
      <c r="AP327">
        <v>7.6</v>
      </c>
      <c r="AQ327" t="s">
        <v>116</v>
      </c>
      <c r="AS327" t="s">
        <v>285</v>
      </c>
      <c r="AU327" t="s">
        <v>286</v>
      </c>
      <c r="BE327" t="s">
        <v>1141</v>
      </c>
      <c r="BO327" t="s">
        <v>314</v>
      </c>
      <c r="BP327" t="s">
        <v>301</v>
      </c>
      <c r="BQ327" t="s">
        <v>315</v>
      </c>
      <c r="BS327" t="s">
        <v>316</v>
      </c>
      <c r="BT327" t="s">
        <v>291</v>
      </c>
      <c r="BU327" s="1">
        <v>45201</v>
      </c>
      <c r="BW327" t="s">
        <v>1142</v>
      </c>
      <c r="BX327" t="s">
        <v>293</v>
      </c>
      <c r="BY327">
        <v>0.2</v>
      </c>
      <c r="BZ327" t="s">
        <v>116</v>
      </c>
      <c r="CB327" t="s">
        <v>1066</v>
      </c>
      <c r="CC327" t="s">
        <v>169</v>
      </c>
    </row>
    <row r="328" spans="1:81" x14ac:dyDescent="0.35">
      <c r="A328" t="s">
        <v>160</v>
      </c>
      <c r="B328" t="s">
        <v>161</v>
      </c>
      <c r="C328" t="s">
        <v>1114</v>
      </c>
      <c r="D328" t="s">
        <v>269</v>
      </c>
      <c r="E328" t="s">
        <v>270</v>
      </c>
      <c r="F328" t="s">
        <v>271</v>
      </c>
      <c r="G328" s="1">
        <v>45166</v>
      </c>
      <c r="H328" s="2">
        <v>0.50694444444444442</v>
      </c>
      <c r="I328" t="s">
        <v>1059</v>
      </c>
      <c r="U328" t="s">
        <v>273</v>
      </c>
      <c r="V328" t="s">
        <v>274</v>
      </c>
      <c r="W328" t="s">
        <v>1060</v>
      </c>
      <c r="X328" t="s">
        <v>186</v>
      </c>
      <c r="Y328" t="s">
        <v>12</v>
      </c>
      <c r="AD328">
        <v>45.468200000000003</v>
      </c>
      <c r="AE328">
        <v>-109.0895</v>
      </c>
      <c r="AF328" t="s">
        <v>276</v>
      </c>
      <c r="AG328" t="s">
        <v>277</v>
      </c>
      <c r="AH328" t="s">
        <v>278</v>
      </c>
      <c r="AJ328" t="s">
        <v>279</v>
      </c>
      <c r="AK328" t="s">
        <v>1143</v>
      </c>
      <c r="AM328" t="s">
        <v>281</v>
      </c>
      <c r="AN328" t="s">
        <v>282</v>
      </c>
      <c r="AO328" t="s">
        <v>283</v>
      </c>
      <c r="AP328">
        <v>37.4</v>
      </c>
      <c r="AQ328" t="s">
        <v>284</v>
      </c>
      <c r="AS328" t="s">
        <v>285</v>
      </c>
      <c r="AU328" t="s">
        <v>286</v>
      </c>
      <c r="BE328" t="s">
        <v>1117</v>
      </c>
      <c r="BO328">
        <v>365.1</v>
      </c>
      <c r="BP328" t="s">
        <v>288</v>
      </c>
      <c r="BQ328" t="s">
        <v>289</v>
      </c>
      <c r="BS328" t="s">
        <v>290</v>
      </c>
      <c r="BT328" t="s">
        <v>291</v>
      </c>
      <c r="BU328" s="1">
        <v>45197</v>
      </c>
      <c r="BW328" t="s">
        <v>1144</v>
      </c>
      <c r="BX328" t="s">
        <v>293</v>
      </c>
      <c r="BY328">
        <v>1.5</v>
      </c>
      <c r="BZ328" t="s">
        <v>284</v>
      </c>
      <c r="CB328" t="s">
        <v>1091</v>
      </c>
      <c r="CC328" t="s">
        <v>169</v>
      </c>
    </row>
    <row r="329" spans="1:81" x14ac:dyDescent="0.35">
      <c r="A329" t="s">
        <v>160</v>
      </c>
      <c r="B329" t="s">
        <v>161</v>
      </c>
      <c r="C329" t="s">
        <v>1145</v>
      </c>
      <c r="D329" t="s">
        <v>1058</v>
      </c>
      <c r="E329" t="s">
        <v>270</v>
      </c>
      <c r="F329" t="s">
        <v>271</v>
      </c>
      <c r="G329" s="1">
        <v>45074</v>
      </c>
      <c r="H329" s="2">
        <v>0.52708333333333335</v>
      </c>
      <c r="I329" t="s">
        <v>1059</v>
      </c>
      <c r="U329" t="s">
        <v>273</v>
      </c>
      <c r="V329" t="s">
        <v>274</v>
      </c>
      <c r="W329" t="s">
        <v>1060</v>
      </c>
      <c r="X329" t="s">
        <v>170</v>
      </c>
      <c r="Y329" t="s">
        <v>11</v>
      </c>
      <c r="AD329">
        <v>45.457799999999999</v>
      </c>
      <c r="AE329">
        <v>-109.0801</v>
      </c>
      <c r="AK329" t="s">
        <v>1146</v>
      </c>
      <c r="AN329" t="s">
        <v>89</v>
      </c>
      <c r="AP329">
        <v>13.9</v>
      </c>
      <c r="AQ329" t="s">
        <v>122</v>
      </c>
      <c r="AS329" t="s">
        <v>285</v>
      </c>
      <c r="AU329" t="s">
        <v>286</v>
      </c>
      <c r="BU329" s="1">
        <v>45074</v>
      </c>
      <c r="CB329" t="s">
        <v>1147</v>
      </c>
      <c r="CC329" t="s">
        <v>169</v>
      </c>
    </row>
    <row r="330" spans="1:81" x14ac:dyDescent="0.35">
      <c r="A330" t="s">
        <v>160</v>
      </c>
      <c r="B330" t="s">
        <v>161</v>
      </c>
      <c r="C330" t="s">
        <v>1148</v>
      </c>
      <c r="D330" t="s">
        <v>269</v>
      </c>
      <c r="E330" t="s">
        <v>270</v>
      </c>
      <c r="F330" t="s">
        <v>271</v>
      </c>
      <c r="G330" s="1">
        <v>45039</v>
      </c>
      <c r="H330" s="2">
        <v>0.47569444444444442</v>
      </c>
      <c r="I330" t="s">
        <v>1059</v>
      </c>
      <c r="U330" t="s">
        <v>273</v>
      </c>
      <c r="V330" t="s">
        <v>274</v>
      </c>
      <c r="W330" t="s">
        <v>1060</v>
      </c>
      <c r="X330" t="s">
        <v>162</v>
      </c>
      <c r="Y330" t="s">
        <v>9</v>
      </c>
      <c r="AD330">
        <v>45.373699999999999</v>
      </c>
      <c r="AE330">
        <v>-109.14619999999999</v>
      </c>
      <c r="AF330" t="s">
        <v>276</v>
      </c>
      <c r="AG330" t="s">
        <v>277</v>
      </c>
      <c r="AH330" t="s">
        <v>278</v>
      </c>
      <c r="AJ330" t="s">
        <v>279</v>
      </c>
      <c r="AK330" t="s">
        <v>1149</v>
      </c>
      <c r="AM330" t="s">
        <v>281</v>
      </c>
      <c r="AN330" t="s">
        <v>282</v>
      </c>
      <c r="AO330" t="s">
        <v>283</v>
      </c>
      <c r="AP330">
        <v>51.2</v>
      </c>
      <c r="AQ330" t="s">
        <v>284</v>
      </c>
      <c r="AS330" t="s">
        <v>285</v>
      </c>
      <c r="AU330" t="s">
        <v>286</v>
      </c>
      <c r="BE330" t="s">
        <v>1150</v>
      </c>
      <c r="BO330">
        <v>365.1</v>
      </c>
      <c r="BP330" t="s">
        <v>288</v>
      </c>
      <c r="BQ330" t="s">
        <v>289</v>
      </c>
      <c r="BS330" t="s">
        <v>290</v>
      </c>
      <c r="BT330" t="s">
        <v>291</v>
      </c>
      <c r="BU330" s="1">
        <v>45077</v>
      </c>
      <c r="BW330" t="s">
        <v>1151</v>
      </c>
      <c r="BX330" t="s">
        <v>293</v>
      </c>
      <c r="BY330">
        <v>1.5</v>
      </c>
      <c r="BZ330" t="s">
        <v>284</v>
      </c>
      <c r="CB330" t="s">
        <v>1152</v>
      </c>
      <c r="CC330" t="s">
        <v>169</v>
      </c>
    </row>
    <row r="331" spans="1:81" x14ac:dyDescent="0.35">
      <c r="A331" t="s">
        <v>160</v>
      </c>
      <c r="B331" t="s">
        <v>161</v>
      </c>
      <c r="C331" t="s">
        <v>1153</v>
      </c>
      <c r="D331" t="s">
        <v>373</v>
      </c>
      <c r="E331" t="s">
        <v>270</v>
      </c>
      <c r="F331" t="s">
        <v>271</v>
      </c>
      <c r="G331" s="1">
        <v>45074</v>
      </c>
      <c r="H331" s="2">
        <v>0.58888888888888891</v>
      </c>
      <c r="I331" t="s">
        <v>1059</v>
      </c>
      <c r="U331" t="s">
        <v>273</v>
      </c>
      <c r="V331" t="s">
        <v>274</v>
      </c>
      <c r="W331" t="s">
        <v>1060</v>
      </c>
      <c r="X331" t="s">
        <v>176</v>
      </c>
      <c r="Y331" t="s">
        <v>15</v>
      </c>
      <c r="AD331">
        <v>45.520789999999998</v>
      </c>
      <c r="AE331">
        <v>-108.83714000000001</v>
      </c>
      <c r="AF331" t="s">
        <v>276</v>
      </c>
      <c r="AG331" t="s">
        <v>277</v>
      </c>
      <c r="AH331" t="s">
        <v>278</v>
      </c>
      <c r="AJ331" t="s">
        <v>279</v>
      </c>
      <c r="AK331" t="s">
        <v>1154</v>
      </c>
      <c r="AL331" t="s">
        <v>375</v>
      </c>
      <c r="AM331" t="s">
        <v>297</v>
      </c>
      <c r="AN331" t="s">
        <v>298</v>
      </c>
      <c r="AO331" t="s">
        <v>283</v>
      </c>
      <c r="AS331" t="s">
        <v>285</v>
      </c>
      <c r="AU331" t="s">
        <v>286</v>
      </c>
      <c r="BE331" t="s">
        <v>1155</v>
      </c>
      <c r="BO331" t="s">
        <v>300</v>
      </c>
      <c r="BP331" t="s">
        <v>301</v>
      </c>
      <c r="BQ331" t="s">
        <v>302</v>
      </c>
      <c r="BT331" t="s">
        <v>291</v>
      </c>
      <c r="BU331" s="1">
        <v>45107</v>
      </c>
      <c r="BW331" t="s">
        <v>1156</v>
      </c>
      <c r="BX331" t="s">
        <v>293</v>
      </c>
      <c r="BY331">
        <v>25</v>
      </c>
      <c r="BZ331" t="s">
        <v>284</v>
      </c>
      <c r="CB331" t="s">
        <v>1085</v>
      </c>
      <c r="CC331" t="s">
        <v>169</v>
      </c>
    </row>
    <row r="332" spans="1:81" x14ac:dyDescent="0.35">
      <c r="A332" t="s">
        <v>160</v>
      </c>
      <c r="B332" t="s">
        <v>161</v>
      </c>
      <c r="C332" t="s">
        <v>1157</v>
      </c>
      <c r="D332" t="s">
        <v>1058</v>
      </c>
      <c r="E332" t="s">
        <v>270</v>
      </c>
      <c r="F332" t="s">
        <v>271</v>
      </c>
      <c r="G332" s="1">
        <v>45039</v>
      </c>
      <c r="H332" s="2">
        <v>0.5625</v>
      </c>
      <c r="I332" t="s">
        <v>1059</v>
      </c>
      <c r="U332" t="s">
        <v>273</v>
      </c>
      <c r="V332" t="s">
        <v>274</v>
      </c>
      <c r="W332" t="s">
        <v>1060</v>
      </c>
      <c r="X332" t="s">
        <v>176</v>
      </c>
      <c r="Y332" t="s">
        <v>15</v>
      </c>
      <c r="AD332">
        <v>45.520789999999998</v>
      </c>
      <c r="AE332">
        <v>-108.83714000000001</v>
      </c>
      <c r="AF332" t="s">
        <v>276</v>
      </c>
      <c r="AG332" t="s">
        <v>277</v>
      </c>
      <c r="AH332" t="s">
        <v>278</v>
      </c>
      <c r="AJ332" t="s">
        <v>279</v>
      </c>
      <c r="AK332" t="s">
        <v>1158</v>
      </c>
      <c r="AM332" t="s">
        <v>297</v>
      </c>
      <c r="AN332" t="s">
        <v>298</v>
      </c>
      <c r="AO332" t="s">
        <v>283</v>
      </c>
      <c r="AP332">
        <v>416</v>
      </c>
      <c r="AQ332" t="s">
        <v>284</v>
      </c>
      <c r="AS332" t="s">
        <v>285</v>
      </c>
      <c r="AU332" t="s">
        <v>286</v>
      </c>
      <c r="BE332" t="s">
        <v>1159</v>
      </c>
      <c r="BO332" t="s">
        <v>300</v>
      </c>
      <c r="BP332" t="s">
        <v>301</v>
      </c>
      <c r="BQ332" t="s">
        <v>302</v>
      </c>
      <c r="BT332" t="s">
        <v>291</v>
      </c>
      <c r="BU332" s="1">
        <v>45077</v>
      </c>
      <c r="BW332" t="s">
        <v>1160</v>
      </c>
      <c r="BX332" t="s">
        <v>293</v>
      </c>
      <c r="BY332">
        <v>25</v>
      </c>
      <c r="BZ332" t="s">
        <v>284</v>
      </c>
      <c r="CB332" t="s">
        <v>1075</v>
      </c>
      <c r="CC332" t="s">
        <v>169</v>
      </c>
    </row>
    <row r="333" spans="1:81" x14ac:dyDescent="0.35">
      <c r="A333" t="s">
        <v>160</v>
      </c>
      <c r="B333" t="s">
        <v>161</v>
      </c>
      <c r="C333" t="s">
        <v>1137</v>
      </c>
      <c r="D333" t="s">
        <v>1058</v>
      </c>
      <c r="E333" t="s">
        <v>270</v>
      </c>
      <c r="F333" t="s">
        <v>271</v>
      </c>
      <c r="G333" s="1">
        <v>45102</v>
      </c>
      <c r="H333" s="2">
        <v>0.41319444444444442</v>
      </c>
      <c r="I333" t="s">
        <v>1059</v>
      </c>
      <c r="U333" t="s">
        <v>273</v>
      </c>
      <c r="V333" t="s">
        <v>274</v>
      </c>
      <c r="W333" t="s">
        <v>1060</v>
      </c>
      <c r="X333" t="s">
        <v>190</v>
      </c>
      <c r="Y333" t="s">
        <v>6</v>
      </c>
      <c r="AD333">
        <v>45.150280000000002</v>
      </c>
      <c r="AE333">
        <v>-109.34062</v>
      </c>
      <c r="AK333" t="s">
        <v>1161</v>
      </c>
      <c r="AN333" t="s">
        <v>27</v>
      </c>
      <c r="AP333">
        <v>7.14</v>
      </c>
      <c r="AQ333" t="s">
        <v>121</v>
      </c>
      <c r="AS333" t="s">
        <v>285</v>
      </c>
      <c r="AU333" t="s">
        <v>286</v>
      </c>
      <c r="BU333" s="1">
        <v>45102</v>
      </c>
      <c r="CB333" t="s">
        <v>1082</v>
      </c>
      <c r="CC333" t="s">
        <v>169</v>
      </c>
    </row>
    <row r="334" spans="1:81" x14ac:dyDescent="0.35">
      <c r="A334" t="s">
        <v>160</v>
      </c>
      <c r="B334" t="s">
        <v>161</v>
      </c>
      <c r="C334" t="s">
        <v>1162</v>
      </c>
      <c r="D334" t="s">
        <v>269</v>
      </c>
      <c r="E334" t="s">
        <v>270</v>
      </c>
      <c r="F334" t="s">
        <v>271</v>
      </c>
      <c r="G334" s="1">
        <v>45102</v>
      </c>
      <c r="H334" s="2">
        <v>0.41319444444444442</v>
      </c>
      <c r="I334" t="s">
        <v>1059</v>
      </c>
      <c r="U334" t="s">
        <v>273</v>
      </c>
      <c r="V334" t="s">
        <v>274</v>
      </c>
      <c r="W334" t="s">
        <v>1060</v>
      </c>
      <c r="X334" t="s">
        <v>190</v>
      </c>
      <c r="Y334" t="s">
        <v>6</v>
      </c>
      <c r="AD334">
        <v>45.150280000000002</v>
      </c>
      <c r="AE334">
        <v>-109.34062</v>
      </c>
      <c r="AF334" t="s">
        <v>276</v>
      </c>
      <c r="AG334" t="s">
        <v>277</v>
      </c>
      <c r="AH334" t="s">
        <v>278</v>
      </c>
      <c r="AJ334" t="s">
        <v>279</v>
      </c>
      <c r="AK334" t="s">
        <v>1163</v>
      </c>
      <c r="AM334" t="s">
        <v>297</v>
      </c>
      <c r="AN334" t="s">
        <v>298</v>
      </c>
      <c r="AO334" t="s">
        <v>283</v>
      </c>
      <c r="AP334">
        <v>195</v>
      </c>
      <c r="AQ334" t="s">
        <v>284</v>
      </c>
      <c r="AS334" t="s">
        <v>285</v>
      </c>
      <c r="AU334" t="s">
        <v>286</v>
      </c>
      <c r="BE334" t="s">
        <v>1164</v>
      </c>
      <c r="BO334" t="s">
        <v>300</v>
      </c>
      <c r="BP334" t="s">
        <v>301</v>
      </c>
      <c r="BQ334" t="s">
        <v>302</v>
      </c>
      <c r="BT334" t="s">
        <v>291</v>
      </c>
      <c r="BU334" s="1">
        <v>45110</v>
      </c>
      <c r="BW334" t="s">
        <v>1165</v>
      </c>
      <c r="BX334" t="s">
        <v>293</v>
      </c>
      <c r="BY334">
        <v>25</v>
      </c>
      <c r="BZ334" t="s">
        <v>284</v>
      </c>
      <c r="CB334" t="s">
        <v>1082</v>
      </c>
      <c r="CC334" t="s">
        <v>169</v>
      </c>
    </row>
    <row r="335" spans="1:81" x14ac:dyDescent="0.35">
      <c r="A335" t="s">
        <v>160</v>
      </c>
      <c r="B335" t="s">
        <v>161</v>
      </c>
      <c r="C335" t="s">
        <v>1166</v>
      </c>
      <c r="D335" t="s">
        <v>269</v>
      </c>
      <c r="E335" t="s">
        <v>270</v>
      </c>
      <c r="F335" t="s">
        <v>271</v>
      </c>
      <c r="G335" s="1">
        <v>45236</v>
      </c>
      <c r="H335" s="2">
        <v>0.59722222222222221</v>
      </c>
      <c r="I335" t="s">
        <v>1059</v>
      </c>
      <c r="U335" t="s">
        <v>273</v>
      </c>
      <c r="V335" t="s">
        <v>274</v>
      </c>
      <c r="W335" t="s">
        <v>1060</v>
      </c>
      <c r="X335" t="s">
        <v>184</v>
      </c>
      <c r="Y335" t="s">
        <v>14</v>
      </c>
      <c r="AD335">
        <v>45.517800000000001</v>
      </c>
      <c r="AE335">
        <v>-108.8626</v>
      </c>
      <c r="AF335" t="s">
        <v>276</v>
      </c>
      <c r="AG335" t="s">
        <v>277</v>
      </c>
      <c r="AH335" t="s">
        <v>278</v>
      </c>
      <c r="AJ335" t="s">
        <v>279</v>
      </c>
      <c r="AK335" t="s">
        <v>1167</v>
      </c>
      <c r="AM335" t="s">
        <v>297</v>
      </c>
      <c r="AN335" t="s">
        <v>298</v>
      </c>
      <c r="AO335" t="s">
        <v>283</v>
      </c>
      <c r="AP335">
        <v>158</v>
      </c>
      <c r="AQ335" t="s">
        <v>284</v>
      </c>
      <c r="AS335" t="s">
        <v>285</v>
      </c>
      <c r="AU335" t="s">
        <v>286</v>
      </c>
      <c r="BE335" t="s">
        <v>1168</v>
      </c>
      <c r="BO335" t="s">
        <v>300</v>
      </c>
      <c r="BP335" t="s">
        <v>301</v>
      </c>
      <c r="BQ335" t="s">
        <v>302</v>
      </c>
      <c r="BT335" t="s">
        <v>291</v>
      </c>
      <c r="BU335" s="1">
        <v>45267</v>
      </c>
      <c r="BW335" t="s">
        <v>1169</v>
      </c>
      <c r="BX335" t="s">
        <v>293</v>
      </c>
      <c r="BY335">
        <v>25</v>
      </c>
      <c r="BZ335" t="s">
        <v>284</v>
      </c>
      <c r="CB335" t="s">
        <v>1109</v>
      </c>
      <c r="CC335" t="s">
        <v>169</v>
      </c>
    </row>
    <row r="336" spans="1:81" x14ac:dyDescent="0.35">
      <c r="A336" t="s">
        <v>160</v>
      </c>
      <c r="B336" t="s">
        <v>161</v>
      </c>
      <c r="C336" t="s">
        <v>1170</v>
      </c>
      <c r="D336" t="s">
        <v>1058</v>
      </c>
      <c r="E336" t="s">
        <v>270</v>
      </c>
      <c r="F336" t="s">
        <v>271</v>
      </c>
      <c r="G336" s="1">
        <v>45137</v>
      </c>
      <c r="H336" s="2">
        <v>0.4826388888888889</v>
      </c>
      <c r="I336" t="s">
        <v>1059</v>
      </c>
      <c r="U336" t="s">
        <v>273</v>
      </c>
      <c r="V336" t="s">
        <v>274</v>
      </c>
      <c r="W336" t="s">
        <v>1060</v>
      </c>
      <c r="X336" t="s">
        <v>162</v>
      </c>
      <c r="Y336" t="s">
        <v>9</v>
      </c>
      <c r="AD336">
        <v>45.373699999999999</v>
      </c>
      <c r="AE336">
        <v>-109.14619999999999</v>
      </c>
      <c r="AK336" t="s">
        <v>1171</v>
      </c>
      <c r="AN336" t="s">
        <v>1062</v>
      </c>
      <c r="AP336">
        <v>258</v>
      </c>
      <c r="AQ336" t="s">
        <v>117</v>
      </c>
      <c r="AS336" t="s">
        <v>285</v>
      </c>
      <c r="AU336" t="s">
        <v>286</v>
      </c>
      <c r="BU336" s="1">
        <v>45137</v>
      </c>
      <c r="CB336" t="s">
        <v>1172</v>
      </c>
      <c r="CC336" t="s">
        <v>169</v>
      </c>
    </row>
    <row r="337" spans="1:81" x14ac:dyDescent="0.35">
      <c r="A337" t="s">
        <v>160</v>
      </c>
      <c r="B337" t="s">
        <v>161</v>
      </c>
      <c r="C337" t="s">
        <v>1173</v>
      </c>
      <c r="D337" t="s">
        <v>1058</v>
      </c>
      <c r="E337" t="s">
        <v>270</v>
      </c>
      <c r="F337" t="s">
        <v>271</v>
      </c>
      <c r="G337" s="1">
        <v>45074</v>
      </c>
      <c r="H337" s="2">
        <v>0.54791666666666672</v>
      </c>
      <c r="I337" t="s">
        <v>1059</v>
      </c>
      <c r="U337" t="s">
        <v>273</v>
      </c>
      <c r="V337" t="s">
        <v>274</v>
      </c>
      <c r="W337" t="s">
        <v>1060</v>
      </c>
      <c r="X337" t="s">
        <v>180</v>
      </c>
      <c r="Y337" t="s">
        <v>13</v>
      </c>
      <c r="AD337">
        <v>45.483319000000002</v>
      </c>
      <c r="AE337">
        <v>-108.961457</v>
      </c>
      <c r="AK337" t="s">
        <v>1174</v>
      </c>
      <c r="AN337" t="s">
        <v>89</v>
      </c>
      <c r="AP337">
        <v>21.7</v>
      </c>
      <c r="AQ337" t="s">
        <v>122</v>
      </c>
      <c r="AS337" t="s">
        <v>285</v>
      </c>
      <c r="AU337" t="s">
        <v>286</v>
      </c>
      <c r="BU337" s="1">
        <v>45074</v>
      </c>
      <c r="CB337" t="s">
        <v>1063</v>
      </c>
      <c r="CC337" t="s">
        <v>169</v>
      </c>
    </row>
    <row r="338" spans="1:81" x14ac:dyDescent="0.35">
      <c r="A338" t="s">
        <v>160</v>
      </c>
      <c r="B338" t="s">
        <v>161</v>
      </c>
      <c r="C338" t="s">
        <v>1157</v>
      </c>
      <c r="D338" t="s">
        <v>1058</v>
      </c>
      <c r="E338" t="s">
        <v>270</v>
      </c>
      <c r="F338" t="s">
        <v>271</v>
      </c>
      <c r="G338" s="1">
        <v>45039</v>
      </c>
      <c r="H338" s="2">
        <v>0.5625</v>
      </c>
      <c r="I338" t="s">
        <v>1059</v>
      </c>
      <c r="U338" t="s">
        <v>273</v>
      </c>
      <c r="V338" t="s">
        <v>274</v>
      </c>
      <c r="W338" t="s">
        <v>1060</v>
      </c>
      <c r="X338" t="s">
        <v>176</v>
      </c>
      <c r="Y338" t="s">
        <v>15</v>
      </c>
      <c r="AD338">
        <v>45.520789999999998</v>
      </c>
      <c r="AE338">
        <v>-108.83714000000001</v>
      </c>
      <c r="AF338" t="s">
        <v>276</v>
      </c>
      <c r="AG338" t="s">
        <v>277</v>
      </c>
      <c r="AH338" t="s">
        <v>278</v>
      </c>
      <c r="AJ338" t="s">
        <v>279</v>
      </c>
      <c r="AK338" t="s">
        <v>1175</v>
      </c>
      <c r="AN338" t="s">
        <v>312</v>
      </c>
      <c r="AP338">
        <v>8</v>
      </c>
      <c r="AQ338" t="s">
        <v>116</v>
      </c>
      <c r="AS338" t="s">
        <v>285</v>
      </c>
      <c r="AU338" t="s">
        <v>286</v>
      </c>
      <c r="BE338" t="s">
        <v>1159</v>
      </c>
      <c r="BO338" t="s">
        <v>314</v>
      </c>
      <c r="BP338" t="s">
        <v>301</v>
      </c>
      <c r="BQ338" t="s">
        <v>315</v>
      </c>
      <c r="BS338" t="s">
        <v>316</v>
      </c>
      <c r="BT338" t="s">
        <v>291</v>
      </c>
      <c r="BU338" s="1">
        <v>45042</v>
      </c>
      <c r="BW338" t="s">
        <v>1176</v>
      </c>
      <c r="BX338" t="s">
        <v>293</v>
      </c>
      <c r="BY338">
        <v>0.2</v>
      </c>
      <c r="BZ338" t="s">
        <v>116</v>
      </c>
      <c r="CB338" t="s">
        <v>1075</v>
      </c>
      <c r="CC338" t="s">
        <v>169</v>
      </c>
    </row>
    <row r="339" spans="1:81" x14ac:dyDescent="0.35">
      <c r="A339" t="s">
        <v>160</v>
      </c>
      <c r="B339" t="s">
        <v>161</v>
      </c>
      <c r="C339" t="s">
        <v>1177</v>
      </c>
      <c r="D339" t="s">
        <v>269</v>
      </c>
      <c r="E339" t="s">
        <v>270</v>
      </c>
      <c r="F339" t="s">
        <v>271</v>
      </c>
      <c r="G339" s="1">
        <v>45236</v>
      </c>
      <c r="H339" s="2">
        <v>0.52430555555555558</v>
      </c>
      <c r="I339" t="s">
        <v>1059</v>
      </c>
      <c r="U339" t="s">
        <v>273</v>
      </c>
      <c r="V339" t="s">
        <v>274</v>
      </c>
      <c r="W339" t="s">
        <v>1060</v>
      </c>
      <c r="X339" t="s">
        <v>170</v>
      </c>
      <c r="Y339" t="s">
        <v>11</v>
      </c>
      <c r="AD339">
        <v>45.457799999999999</v>
      </c>
      <c r="AE339">
        <v>-109.0801</v>
      </c>
      <c r="AF339" t="s">
        <v>276</v>
      </c>
      <c r="AG339" t="s">
        <v>277</v>
      </c>
      <c r="AH339" t="s">
        <v>278</v>
      </c>
      <c r="AJ339" t="s">
        <v>279</v>
      </c>
      <c r="AK339" t="s">
        <v>1178</v>
      </c>
      <c r="AN339" t="s">
        <v>312</v>
      </c>
      <c r="AP339">
        <v>2.4</v>
      </c>
      <c r="AQ339" t="s">
        <v>116</v>
      </c>
      <c r="AS339" t="s">
        <v>285</v>
      </c>
      <c r="AU339" t="s">
        <v>286</v>
      </c>
      <c r="BE339" t="s">
        <v>1179</v>
      </c>
      <c r="BO339" t="s">
        <v>314</v>
      </c>
      <c r="BP339" t="s">
        <v>301</v>
      </c>
      <c r="BQ339" t="s">
        <v>315</v>
      </c>
      <c r="BS339" t="s">
        <v>316</v>
      </c>
      <c r="BT339" t="s">
        <v>291</v>
      </c>
      <c r="BU339" s="1">
        <v>45243</v>
      </c>
      <c r="BW339" t="s">
        <v>1180</v>
      </c>
      <c r="BX339" t="s">
        <v>293</v>
      </c>
      <c r="BY339">
        <v>0.2</v>
      </c>
      <c r="BZ339" t="s">
        <v>116</v>
      </c>
      <c r="CB339" t="s">
        <v>1181</v>
      </c>
      <c r="CC339" t="s">
        <v>169</v>
      </c>
    </row>
    <row r="340" spans="1:81" x14ac:dyDescent="0.35">
      <c r="A340" t="s">
        <v>160</v>
      </c>
      <c r="B340" t="s">
        <v>161</v>
      </c>
      <c r="C340" t="s">
        <v>1182</v>
      </c>
      <c r="D340" t="s">
        <v>269</v>
      </c>
      <c r="E340" t="s">
        <v>270</v>
      </c>
      <c r="F340" t="s">
        <v>271</v>
      </c>
      <c r="G340" s="1">
        <v>45102</v>
      </c>
      <c r="H340" s="2">
        <v>0.3888888888888889</v>
      </c>
      <c r="I340" t="s">
        <v>1059</v>
      </c>
      <c r="U340" t="s">
        <v>273</v>
      </c>
      <c r="V340" t="s">
        <v>274</v>
      </c>
      <c r="W340" t="s">
        <v>1060</v>
      </c>
      <c r="X340" t="s">
        <v>188</v>
      </c>
      <c r="Y340" t="s">
        <v>7</v>
      </c>
      <c r="AD340">
        <v>45.157600000000002</v>
      </c>
      <c r="AE340">
        <v>-109.2688</v>
      </c>
      <c r="AF340" t="s">
        <v>276</v>
      </c>
      <c r="AG340" t="s">
        <v>277</v>
      </c>
      <c r="AH340" t="s">
        <v>278</v>
      </c>
      <c r="AJ340" t="s">
        <v>279</v>
      </c>
      <c r="AK340" t="s">
        <v>1183</v>
      </c>
      <c r="AM340" t="s">
        <v>297</v>
      </c>
      <c r="AN340" t="s">
        <v>332</v>
      </c>
      <c r="AO340" t="s">
        <v>333</v>
      </c>
      <c r="AP340">
        <v>109</v>
      </c>
      <c r="AQ340" t="s">
        <v>284</v>
      </c>
      <c r="AS340" t="s">
        <v>285</v>
      </c>
      <c r="AU340" t="s">
        <v>286</v>
      </c>
      <c r="BE340" t="s">
        <v>1184</v>
      </c>
      <c r="BO340">
        <v>353.2</v>
      </c>
      <c r="BP340" t="s">
        <v>288</v>
      </c>
      <c r="BQ340" t="s">
        <v>335</v>
      </c>
      <c r="BS340" t="s">
        <v>336</v>
      </c>
      <c r="BT340" t="s">
        <v>291</v>
      </c>
      <c r="BU340" s="1">
        <v>45121</v>
      </c>
      <c r="BW340" t="s">
        <v>1185</v>
      </c>
      <c r="BX340" t="s">
        <v>293</v>
      </c>
      <c r="BY340">
        <v>1.5</v>
      </c>
      <c r="BZ340" t="s">
        <v>284</v>
      </c>
      <c r="CB340" t="s">
        <v>1186</v>
      </c>
      <c r="CC340" t="s">
        <v>169</v>
      </c>
    </row>
    <row r="341" spans="1:81" x14ac:dyDescent="0.35">
      <c r="A341" t="s">
        <v>160</v>
      </c>
      <c r="B341" t="s">
        <v>161</v>
      </c>
      <c r="C341" t="s">
        <v>1100</v>
      </c>
      <c r="D341" t="s">
        <v>269</v>
      </c>
      <c r="E341" t="s">
        <v>270</v>
      </c>
      <c r="F341" t="s">
        <v>271</v>
      </c>
      <c r="G341" s="1">
        <v>45236</v>
      </c>
      <c r="H341" s="2">
        <v>0.50694444444444442</v>
      </c>
      <c r="I341" t="s">
        <v>1059</v>
      </c>
      <c r="U341" t="s">
        <v>273</v>
      </c>
      <c r="V341" t="s">
        <v>274</v>
      </c>
      <c r="W341" t="s">
        <v>1060</v>
      </c>
      <c r="X341" t="s">
        <v>186</v>
      </c>
      <c r="Y341" t="s">
        <v>12</v>
      </c>
      <c r="AD341">
        <v>45.468200000000003</v>
      </c>
      <c r="AE341">
        <v>-109.0895</v>
      </c>
      <c r="AF341" t="s">
        <v>276</v>
      </c>
      <c r="AG341" t="s">
        <v>277</v>
      </c>
      <c r="AH341" t="s">
        <v>278</v>
      </c>
      <c r="AJ341" t="s">
        <v>279</v>
      </c>
      <c r="AK341" t="s">
        <v>1187</v>
      </c>
      <c r="AM341" t="s">
        <v>297</v>
      </c>
      <c r="AN341" t="s">
        <v>332</v>
      </c>
      <c r="AO341" t="s">
        <v>333</v>
      </c>
      <c r="AP341">
        <v>8.1</v>
      </c>
      <c r="AQ341" t="s">
        <v>284</v>
      </c>
      <c r="AS341" t="s">
        <v>285</v>
      </c>
      <c r="AU341" t="s">
        <v>286</v>
      </c>
      <c r="BE341" t="s">
        <v>1102</v>
      </c>
      <c r="BO341">
        <v>353.2</v>
      </c>
      <c r="BP341" t="s">
        <v>288</v>
      </c>
      <c r="BQ341" t="s">
        <v>335</v>
      </c>
      <c r="BS341" t="s">
        <v>336</v>
      </c>
      <c r="BT341" t="s">
        <v>291</v>
      </c>
      <c r="BU341" s="1">
        <v>45268</v>
      </c>
      <c r="BW341" t="s">
        <v>1188</v>
      </c>
      <c r="BX341" t="s">
        <v>293</v>
      </c>
      <c r="BY341">
        <v>1.5</v>
      </c>
      <c r="BZ341" t="s">
        <v>284</v>
      </c>
      <c r="CB341" t="s">
        <v>1104</v>
      </c>
      <c r="CC341" t="s">
        <v>169</v>
      </c>
    </row>
    <row r="342" spans="1:81" x14ac:dyDescent="0.35">
      <c r="A342" t="s">
        <v>160</v>
      </c>
      <c r="B342" t="s">
        <v>161</v>
      </c>
      <c r="C342" t="s">
        <v>1189</v>
      </c>
      <c r="D342" t="s">
        <v>269</v>
      </c>
      <c r="E342" t="s">
        <v>270</v>
      </c>
      <c r="F342" t="s">
        <v>271</v>
      </c>
      <c r="G342" s="1">
        <v>45166</v>
      </c>
      <c r="H342" s="2">
        <v>0.51736111111111116</v>
      </c>
      <c r="I342" t="s">
        <v>1059</v>
      </c>
      <c r="U342" t="s">
        <v>273</v>
      </c>
      <c r="V342" t="s">
        <v>274</v>
      </c>
      <c r="W342" t="s">
        <v>1060</v>
      </c>
      <c r="X342" t="s">
        <v>170</v>
      </c>
      <c r="Y342" t="s">
        <v>11</v>
      </c>
      <c r="AD342">
        <v>45.457799999999999</v>
      </c>
      <c r="AE342">
        <v>-109.0801</v>
      </c>
      <c r="AF342" t="s">
        <v>276</v>
      </c>
      <c r="AG342" t="s">
        <v>277</v>
      </c>
      <c r="AH342" t="s">
        <v>278</v>
      </c>
      <c r="AJ342" t="s">
        <v>279</v>
      </c>
      <c r="AK342" t="s">
        <v>1190</v>
      </c>
      <c r="AM342" t="s">
        <v>297</v>
      </c>
      <c r="AN342" t="s">
        <v>332</v>
      </c>
      <c r="AO342" t="s">
        <v>333</v>
      </c>
      <c r="AP342">
        <v>37</v>
      </c>
      <c r="AQ342" t="s">
        <v>284</v>
      </c>
      <c r="AS342" t="s">
        <v>285</v>
      </c>
      <c r="AU342" t="s">
        <v>286</v>
      </c>
      <c r="BE342" t="s">
        <v>1191</v>
      </c>
      <c r="BO342">
        <v>353.2</v>
      </c>
      <c r="BP342" t="s">
        <v>288</v>
      </c>
      <c r="BQ342" t="s">
        <v>335</v>
      </c>
      <c r="BS342" t="s">
        <v>336</v>
      </c>
      <c r="BT342" t="s">
        <v>291</v>
      </c>
      <c r="BU342" s="1">
        <v>45181</v>
      </c>
      <c r="BW342" t="s">
        <v>1192</v>
      </c>
      <c r="BX342" t="s">
        <v>293</v>
      </c>
      <c r="BY342">
        <v>1.5</v>
      </c>
      <c r="BZ342" t="s">
        <v>284</v>
      </c>
      <c r="CB342" t="s">
        <v>1147</v>
      </c>
      <c r="CC342" t="s">
        <v>169</v>
      </c>
    </row>
    <row r="343" spans="1:81" x14ac:dyDescent="0.35">
      <c r="A343" t="s">
        <v>160</v>
      </c>
      <c r="B343" t="s">
        <v>161</v>
      </c>
      <c r="C343" t="s">
        <v>1193</v>
      </c>
      <c r="D343" t="s">
        <v>269</v>
      </c>
      <c r="E343" t="s">
        <v>270</v>
      </c>
      <c r="F343" t="s">
        <v>271</v>
      </c>
      <c r="G343" s="1">
        <v>45166</v>
      </c>
      <c r="H343" s="2">
        <v>0.4375</v>
      </c>
      <c r="I343" t="s">
        <v>1059</v>
      </c>
      <c r="U343" t="s">
        <v>273</v>
      </c>
      <c r="V343" t="s">
        <v>274</v>
      </c>
      <c r="W343" t="s">
        <v>1060</v>
      </c>
      <c r="X343" t="s">
        <v>172</v>
      </c>
      <c r="Y343" t="s">
        <v>8</v>
      </c>
      <c r="AD343">
        <v>45.277200000000001</v>
      </c>
      <c r="AE343">
        <v>-109.20959999999999</v>
      </c>
      <c r="AF343" t="s">
        <v>276</v>
      </c>
      <c r="AG343" t="s">
        <v>277</v>
      </c>
      <c r="AH343" t="s">
        <v>278</v>
      </c>
      <c r="AJ343" t="s">
        <v>279</v>
      </c>
      <c r="AK343" t="s">
        <v>1194</v>
      </c>
      <c r="AM343" t="s">
        <v>281</v>
      </c>
      <c r="AN343" t="s">
        <v>282</v>
      </c>
      <c r="AO343" t="s">
        <v>283</v>
      </c>
      <c r="AP343">
        <v>9.6999999999999993</v>
      </c>
      <c r="AQ343" t="s">
        <v>284</v>
      </c>
      <c r="AS343" t="s">
        <v>285</v>
      </c>
      <c r="AU343" t="s">
        <v>286</v>
      </c>
      <c r="BE343" t="s">
        <v>1191</v>
      </c>
      <c r="BO343">
        <v>365.1</v>
      </c>
      <c r="BP343" t="s">
        <v>288</v>
      </c>
      <c r="BQ343" t="s">
        <v>289</v>
      </c>
      <c r="BS343" t="s">
        <v>290</v>
      </c>
      <c r="BT343" t="s">
        <v>291</v>
      </c>
      <c r="BU343" s="1">
        <v>45197</v>
      </c>
      <c r="BW343" t="s">
        <v>1195</v>
      </c>
      <c r="BX343" t="s">
        <v>293</v>
      </c>
      <c r="BY343">
        <v>1.5</v>
      </c>
      <c r="BZ343" t="s">
        <v>284</v>
      </c>
      <c r="CB343" t="s">
        <v>1196</v>
      </c>
      <c r="CC343" t="s">
        <v>169</v>
      </c>
    </row>
    <row r="344" spans="1:81" x14ac:dyDescent="0.35">
      <c r="A344" t="s">
        <v>160</v>
      </c>
      <c r="B344" t="s">
        <v>161</v>
      </c>
      <c r="C344" t="s">
        <v>1064</v>
      </c>
      <c r="D344" t="s">
        <v>1058</v>
      </c>
      <c r="E344" t="s">
        <v>270</v>
      </c>
      <c r="F344" t="s">
        <v>271</v>
      </c>
      <c r="G344" s="1">
        <v>45194</v>
      </c>
      <c r="H344" s="2">
        <v>0.44791666666666669</v>
      </c>
      <c r="I344" t="s">
        <v>1059</v>
      </c>
      <c r="U344" t="s">
        <v>273</v>
      </c>
      <c r="V344" t="s">
        <v>274</v>
      </c>
      <c r="W344" t="s">
        <v>1060</v>
      </c>
      <c r="X344" t="s">
        <v>182</v>
      </c>
      <c r="Y344" t="s">
        <v>10</v>
      </c>
      <c r="AD344">
        <v>45.384601000000004</v>
      </c>
      <c r="AE344">
        <v>-109.14138199999999</v>
      </c>
      <c r="AK344" t="s">
        <v>1197</v>
      </c>
      <c r="AN344" t="s">
        <v>1078</v>
      </c>
      <c r="AP344">
        <v>10.8</v>
      </c>
      <c r="AQ344" t="s">
        <v>118</v>
      </c>
      <c r="AS344" t="s">
        <v>285</v>
      </c>
      <c r="AU344" t="s">
        <v>286</v>
      </c>
      <c r="BU344" s="1">
        <v>45194</v>
      </c>
      <c r="CB344" t="s">
        <v>1066</v>
      </c>
      <c r="CC344" t="s">
        <v>169</v>
      </c>
    </row>
    <row r="345" spans="1:81" x14ac:dyDescent="0.35">
      <c r="A345" t="s">
        <v>160</v>
      </c>
      <c r="B345" t="s">
        <v>161</v>
      </c>
      <c r="C345" t="s">
        <v>1198</v>
      </c>
      <c r="D345" t="s">
        <v>1058</v>
      </c>
      <c r="E345" t="s">
        <v>270</v>
      </c>
      <c r="F345" t="s">
        <v>271</v>
      </c>
      <c r="G345" s="1">
        <v>45194</v>
      </c>
      <c r="H345" s="2">
        <v>0.36458333333333331</v>
      </c>
      <c r="I345" t="s">
        <v>1059</v>
      </c>
      <c r="U345" t="s">
        <v>273</v>
      </c>
      <c r="V345" t="s">
        <v>274</v>
      </c>
      <c r="W345" t="s">
        <v>1060</v>
      </c>
      <c r="X345" t="s">
        <v>174</v>
      </c>
      <c r="Y345" t="s">
        <v>5</v>
      </c>
      <c r="AD345">
        <v>45.085512000000001</v>
      </c>
      <c r="AE345">
        <v>-109.329581</v>
      </c>
      <c r="AK345" t="s">
        <v>1199</v>
      </c>
      <c r="AN345" t="s">
        <v>1081</v>
      </c>
      <c r="AP345">
        <v>105.6</v>
      </c>
      <c r="AQ345" t="s">
        <v>120</v>
      </c>
      <c r="AS345" t="s">
        <v>285</v>
      </c>
      <c r="AU345" t="s">
        <v>286</v>
      </c>
      <c r="BU345" s="1">
        <v>45194</v>
      </c>
      <c r="CB345" t="s">
        <v>1075</v>
      </c>
      <c r="CC345" t="s">
        <v>169</v>
      </c>
    </row>
    <row r="346" spans="1:81" x14ac:dyDescent="0.35">
      <c r="A346" t="s">
        <v>160</v>
      </c>
      <c r="B346" t="s">
        <v>161</v>
      </c>
      <c r="C346" t="s">
        <v>1200</v>
      </c>
      <c r="D346" t="s">
        <v>269</v>
      </c>
      <c r="E346" t="s">
        <v>270</v>
      </c>
      <c r="F346" t="s">
        <v>271</v>
      </c>
      <c r="G346" s="1">
        <v>45236</v>
      </c>
      <c r="H346" s="2">
        <v>0.56944444444444442</v>
      </c>
      <c r="I346" t="s">
        <v>1059</v>
      </c>
      <c r="U346" t="s">
        <v>273</v>
      </c>
      <c r="V346" t="s">
        <v>274</v>
      </c>
      <c r="W346" t="s">
        <v>1060</v>
      </c>
      <c r="X346" t="s">
        <v>180</v>
      </c>
      <c r="Y346" t="s">
        <v>13</v>
      </c>
      <c r="AD346">
        <v>45.483319000000002</v>
      </c>
      <c r="AE346">
        <v>-108.961457</v>
      </c>
      <c r="AF346" t="s">
        <v>276</v>
      </c>
      <c r="AG346" t="s">
        <v>277</v>
      </c>
      <c r="AH346" t="s">
        <v>278</v>
      </c>
      <c r="AJ346" t="s">
        <v>279</v>
      </c>
      <c r="AK346" t="s">
        <v>1201</v>
      </c>
      <c r="AM346" t="s">
        <v>297</v>
      </c>
      <c r="AN346" t="s">
        <v>298</v>
      </c>
      <c r="AO346" t="s">
        <v>283</v>
      </c>
      <c r="AP346">
        <v>188</v>
      </c>
      <c r="AQ346" t="s">
        <v>284</v>
      </c>
      <c r="AS346" t="s">
        <v>285</v>
      </c>
      <c r="AU346" t="s">
        <v>286</v>
      </c>
      <c r="BE346" t="s">
        <v>1127</v>
      </c>
      <c r="BO346" t="s">
        <v>300</v>
      </c>
      <c r="BP346" t="s">
        <v>301</v>
      </c>
      <c r="BQ346" t="s">
        <v>302</v>
      </c>
      <c r="BT346" t="s">
        <v>291</v>
      </c>
      <c r="BU346" s="1">
        <v>45267</v>
      </c>
      <c r="BW346" t="s">
        <v>1202</v>
      </c>
      <c r="BX346" t="s">
        <v>293</v>
      </c>
      <c r="BY346">
        <v>25</v>
      </c>
      <c r="BZ346" t="s">
        <v>284</v>
      </c>
      <c r="CB346" t="s">
        <v>1085</v>
      </c>
      <c r="CC346" t="s">
        <v>169</v>
      </c>
    </row>
    <row r="347" spans="1:81" x14ac:dyDescent="0.35">
      <c r="A347" t="s">
        <v>160</v>
      </c>
      <c r="B347" t="s">
        <v>161</v>
      </c>
      <c r="C347" t="s">
        <v>1203</v>
      </c>
      <c r="D347" t="s">
        <v>269</v>
      </c>
      <c r="E347" t="s">
        <v>270</v>
      </c>
      <c r="F347" t="s">
        <v>271</v>
      </c>
      <c r="G347" s="1">
        <v>45236</v>
      </c>
      <c r="H347" s="2">
        <v>0.43055555555555558</v>
      </c>
      <c r="I347" t="s">
        <v>1059</v>
      </c>
      <c r="U347" t="s">
        <v>273</v>
      </c>
      <c r="V347" t="s">
        <v>274</v>
      </c>
      <c r="W347" t="s">
        <v>1060</v>
      </c>
      <c r="X347" t="s">
        <v>172</v>
      </c>
      <c r="Y347" t="s">
        <v>8</v>
      </c>
      <c r="AD347">
        <v>45.277200000000001</v>
      </c>
      <c r="AE347">
        <v>-109.20959999999999</v>
      </c>
      <c r="AF347" t="s">
        <v>276</v>
      </c>
      <c r="AG347" t="s">
        <v>277</v>
      </c>
      <c r="AH347" t="s">
        <v>278</v>
      </c>
      <c r="AJ347" t="s">
        <v>279</v>
      </c>
      <c r="AK347" t="s">
        <v>1204</v>
      </c>
      <c r="AM347" t="s">
        <v>281</v>
      </c>
      <c r="AN347" t="s">
        <v>1116</v>
      </c>
      <c r="AO347" t="s">
        <v>333</v>
      </c>
      <c r="AP347">
        <v>3.9</v>
      </c>
      <c r="AQ347" t="s">
        <v>284</v>
      </c>
      <c r="AS347" t="s">
        <v>285</v>
      </c>
      <c r="AU347" t="s">
        <v>286</v>
      </c>
      <c r="BE347" t="s">
        <v>1205</v>
      </c>
      <c r="BO347">
        <v>365.1</v>
      </c>
      <c r="BP347" t="s">
        <v>288</v>
      </c>
      <c r="BQ347" t="s">
        <v>289</v>
      </c>
      <c r="BS347" t="s">
        <v>290</v>
      </c>
      <c r="BT347" t="s">
        <v>291</v>
      </c>
      <c r="BU347" s="1">
        <v>45268</v>
      </c>
      <c r="BW347" t="s">
        <v>1206</v>
      </c>
      <c r="BX347" t="s">
        <v>293</v>
      </c>
      <c r="BY347">
        <v>0.8</v>
      </c>
      <c r="BZ347" t="s">
        <v>284</v>
      </c>
      <c r="CB347" t="s">
        <v>1147</v>
      </c>
      <c r="CC347" t="s">
        <v>169</v>
      </c>
    </row>
    <row r="348" spans="1:81" x14ac:dyDescent="0.35">
      <c r="A348" t="s">
        <v>160</v>
      </c>
      <c r="B348" t="s">
        <v>161</v>
      </c>
      <c r="C348" t="s">
        <v>1121</v>
      </c>
      <c r="D348" t="s">
        <v>320</v>
      </c>
      <c r="E348" t="s">
        <v>270</v>
      </c>
      <c r="F348" t="s">
        <v>271</v>
      </c>
      <c r="G348" s="1">
        <v>45074</v>
      </c>
      <c r="H348" s="2">
        <v>0.54791666666666672</v>
      </c>
      <c r="I348" t="s">
        <v>1059</v>
      </c>
      <c r="U348" t="s">
        <v>273</v>
      </c>
      <c r="V348" t="s">
        <v>274</v>
      </c>
      <c r="W348" t="s">
        <v>1060</v>
      </c>
      <c r="X348" t="s">
        <v>180</v>
      </c>
      <c r="Y348" t="s">
        <v>13</v>
      </c>
      <c r="AD348">
        <v>45.483319000000002</v>
      </c>
      <c r="AE348">
        <v>-108.961457</v>
      </c>
      <c r="AF348" t="s">
        <v>276</v>
      </c>
      <c r="AG348" t="s">
        <v>277</v>
      </c>
      <c r="AH348" t="s">
        <v>278</v>
      </c>
      <c r="AJ348" t="s">
        <v>279</v>
      </c>
      <c r="AK348" t="s">
        <v>1207</v>
      </c>
      <c r="AM348" t="s">
        <v>297</v>
      </c>
      <c r="AN348" t="s">
        <v>298</v>
      </c>
      <c r="AO348" t="s">
        <v>283</v>
      </c>
      <c r="AP348">
        <v>314</v>
      </c>
      <c r="AQ348" t="s">
        <v>284</v>
      </c>
      <c r="AS348" t="s">
        <v>285</v>
      </c>
      <c r="AU348" t="s">
        <v>286</v>
      </c>
      <c r="BE348" t="s">
        <v>1123</v>
      </c>
      <c r="BO348" t="s">
        <v>300</v>
      </c>
      <c r="BP348" t="s">
        <v>301</v>
      </c>
      <c r="BQ348" t="s">
        <v>302</v>
      </c>
      <c r="BT348" t="s">
        <v>291</v>
      </c>
      <c r="BU348" s="1">
        <v>45107</v>
      </c>
      <c r="BW348" t="s">
        <v>1208</v>
      </c>
      <c r="BX348" t="s">
        <v>293</v>
      </c>
      <c r="BY348">
        <v>25</v>
      </c>
      <c r="BZ348" t="s">
        <v>284</v>
      </c>
      <c r="CB348" t="s">
        <v>1063</v>
      </c>
      <c r="CC348" t="s">
        <v>169</v>
      </c>
    </row>
    <row r="349" spans="1:81" x14ac:dyDescent="0.35">
      <c r="A349" t="s">
        <v>160</v>
      </c>
      <c r="B349" t="s">
        <v>161</v>
      </c>
      <c r="C349" t="s">
        <v>1209</v>
      </c>
      <c r="D349" t="s">
        <v>269</v>
      </c>
      <c r="E349" t="s">
        <v>270</v>
      </c>
      <c r="F349" t="s">
        <v>271</v>
      </c>
      <c r="G349" s="1">
        <v>45166</v>
      </c>
      <c r="H349" s="2">
        <v>0.36805555555555558</v>
      </c>
      <c r="I349" t="s">
        <v>1059</v>
      </c>
      <c r="U349" t="s">
        <v>273</v>
      </c>
      <c r="V349" t="s">
        <v>274</v>
      </c>
      <c r="W349" t="s">
        <v>1060</v>
      </c>
      <c r="X349" t="s">
        <v>174</v>
      </c>
      <c r="Y349" t="s">
        <v>5</v>
      </c>
      <c r="AD349">
        <v>45.085512000000001</v>
      </c>
      <c r="AE349">
        <v>-109.329581</v>
      </c>
      <c r="AF349" t="s">
        <v>276</v>
      </c>
      <c r="AG349" t="s">
        <v>277</v>
      </c>
      <c r="AH349" t="s">
        <v>278</v>
      </c>
      <c r="AJ349" t="s">
        <v>279</v>
      </c>
      <c r="AK349" t="s">
        <v>1210</v>
      </c>
      <c r="AM349" t="s">
        <v>281</v>
      </c>
      <c r="AN349" t="s">
        <v>1116</v>
      </c>
      <c r="AO349" t="s">
        <v>333</v>
      </c>
      <c r="AP349">
        <v>1.4</v>
      </c>
      <c r="AQ349" t="s">
        <v>284</v>
      </c>
      <c r="AS349" t="s">
        <v>285</v>
      </c>
      <c r="AU349" t="s">
        <v>286</v>
      </c>
      <c r="BE349" t="s">
        <v>1191</v>
      </c>
      <c r="BO349">
        <v>365.1</v>
      </c>
      <c r="BP349" t="s">
        <v>288</v>
      </c>
      <c r="BQ349" t="s">
        <v>289</v>
      </c>
      <c r="BS349" t="s">
        <v>290</v>
      </c>
      <c r="BT349" t="s">
        <v>291</v>
      </c>
      <c r="BU349" s="1">
        <v>45181</v>
      </c>
      <c r="BW349" t="s">
        <v>1211</v>
      </c>
      <c r="BX349" t="s">
        <v>293</v>
      </c>
      <c r="BY349">
        <v>0.8</v>
      </c>
      <c r="BZ349" t="s">
        <v>284</v>
      </c>
      <c r="CB349" t="s">
        <v>1075</v>
      </c>
      <c r="CC349" t="s">
        <v>169</v>
      </c>
    </row>
    <row r="350" spans="1:81" x14ac:dyDescent="0.35">
      <c r="A350" t="s">
        <v>160</v>
      </c>
      <c r="B350" t="s">
        <v>161</v>
      </c>
      <c r="C350" t="s">
        <v>1212</v>
      </c>
      <c r="D350" t="s">
        <v>1058</v>
      </c>
      <c r="E350" t="s">
        <v>270</v>
      </c>
      <c r="F350" t="s">
        <v>271</v>
      </c>
      <c r="G350" s="1">
        <v>45102</v>
      </c>
      <c r="H350" s="2">
        <v>0.54166666666666663</v>
      </c>
      <c r="I350" t="s">
        <v>1059</v>
      </c>
      <c r="U350" t="s">
        <v>273</v>
      </c>
      <c r="V350" t="s">
        <v>274</v>
      </c>
      <c r="W350" t="s">
        <v>1060</v>
      </c>
      <c r="X350" t="s">
        <v>180</v>
      </c>
      <c r="Y350" t="s">
        <v>13</v>
      </c>
      <c r="AD350">
        <v>45.483319000000002</v>
      </c>
      <c r="AE350">
        <v>-108.961457</v>
      </c>
      <c r="AK350" t="s">
        <v>1213</v>
      </c>
      <c r="AN350" t="s">
        <v>27</v>
      </c>
      <c r="AP350">
        <v>8.09</v>
      </c>
      <c r="AQ350" t="s">
        <v>121</v>
      </c>
      <c r="AS350" t="s">
        <v>285</v>
      </c>
      <c r="AU350" t="s">
        <v>286</v>
      </c>
      <c r="BU350" s="1">
        <v>45102</v>
      </c>
      <c r="CB350" t="s">
        <v>1063</v>
      </c>
      <c r="CC350" t="s">
        <v>169</v>
      </c>
    </row>
    <row r="351" spans="1:81" x14ac:dyDescent="0.35">
      <c r="A351" t="s">
        <v>160</v>
      </c>
      <c r="B351" t="s">
        <v>161</v>
      </c>
      <c r="C351" t="s">
        <v>1214</v>
      </c>
      <c r="D351" t="s">
        <v>1058</v>
      </c>
      <c r="E351" t="s">
        <v>270</v>
      </c>
      <c r="F351" t="s">
        <v>271</v>
      </c>
      <c r="G351" s="1">
        <v>45074</v>
      </c>
      <c r="H351" s="2">
        <v>0.44097222222222221</v>
      </c>
      <c r="I351" t="s">
        <v>1059</v>
      </c>
      <c r="U351" t="s">
        <v>273</v>
      </c>
      <c r="V351" t="s">
        <v>274</v>
      </c>
      <c r="W351" t="s">
        <v>1060</v>
      </c>
      <c r="X351" t="s">
        <v>172</v>
      </c>
      <c r="Y351" t="s">
        <v>8</v>
      </c>
      <c r="AD351">
        <v>45.277200000000001</v>
      </c>
      <c r="AE351">
        <v>-109.20959999999999</v>
      </c>
      <c r="AK351" t="s">
        <v>1215</v>
      </c>
      <c r="AN351" t="s">
        <v>1090</v>
      </c>
      <c r="AP351">
        <v>12.19</v>
      </c>
      <c r="AQ351" t="s">
        <v>116</v>
      </c>
      <c r="AS351" t="s">
        <v>285</v>
      </c>
      <c r="AU351" t="s">
        <v>286</v>
      </c>
      <c r="BU351" s="1">
        <v>45074</v>
      </c>
      <c r="CB351" t="s">
        <v>1147</v>
      </c>
      <c r="CC351" t="s">
        <v>169</v>
      </c>
    </row>
    <row r="352" spans="1:81" x14ac:dyDescent="0.35">
      <c r="A352" t="s">
        <v>160</v>
      </c>
      <c r="B352" t="s">
        <v>161</v>
      </c>
      <c r="C352" t="s">
        <v>1216</v>
      </c>
      <c r="D352" t="s">
        <v>269</v>
      </c>
      <c r="E352" t="s">
        <v>270</v>
      </c>
      <c r="F352" t="s">
        <v>271</v>
      </c>
      <c r="G352" s="1">
        <v>45102</v>
      </c>
      <c r="H352" s="2">
        <v>0.45833333333333331</v>
      </c>
      <c r="I352" t="s">
        <v>1059</v>
      </c>
      <c r="U352" t="s">
        <v>273</v>
      </c>
      <c r="V352" t="s">
        <v>274</v>
      </c>
      <c r="W352" t="s">
        <v>1060</v>
      </c>
      <c r="X352" t="s">
        <v>182</v>
      </c>
      <c r="Y352" t="s">
        <v>10</v>
      </c>
      <c r="AD352">
        <v>45.384601000000004</v>
      </c>
      <c r="AE352">
        <v>-109.14138199999999</v>
      </c>
      <c r="AF352" t="s">
        <v>276</v>
      </c>
      <c r="AG352" t="s">
        <v>277</v>
      </c>
      <c r="AH352" t="s">
        <v>278</v>
      </c>
      <c r="AJ352" t="s">
        <v>279</v>
      </c>
      <c r="AK352" t="s">
        <v>1217</v>
      </c>
      <c r="AN352" t="s">
        <v>312</v>
      </c>
      <c r="AP352">
        <v>32</v>
      </c>
      <c r="AQ352" t="s">
        <v>116</v>
      </c>
      <c r="AS352" t="s">
        <v>285</v>
      </c>
      <c r="AU352" t="s">
        <v>286</v>
      </c>
      <c r="BE352" t="s">
        <v>1218</v>
      </c>
      <c r="BO352" t="s">
        <v>314</v>
      </c>
      <c r="BP352" t="s">
        <v>301</v>
      </c>
      <c r="BQ352" t="s">
        <v>315</v>
      </c>
      <c r="BS352" t="s">
        <v>316</v>
      </c>
      <c r="BT352" t="s">
        <v>291</v>
      </c>
      <c r="BU352" s="1">
        <v>45107</v>
      </c>
      <c r="BW352" t="s">
        <v>1219</v>
      </c>
      <c r="BX352" t="s">
        <v>293</v>
      </c>
      <c r="BY352">
        <v>0.2</v>
      </c>
      <c r="BZ352" t="s">
        <v>116</v>
      </c>
      <c r="CB352" t="s">
        <v>1066</v>
      </c>
      <c r="CC352" t="s">
        <v>169</v>
      </c>
    </row>
    <row r="353" spans="1:81" x14ac:dyDescent="0.35">
      <c r="A353" t="s">
        <v>160</v>
      </c>
      <c r="B353" t="s">
        <v>161</v>
      </c>
      <c r="C353" t="s">
        <v>1220</v>
      </c>
      <c r="D353" t="s">
        <v>1058</v>
      </c>
      <c r="E353" t="s">
        <v>270</v>
      </c>
      <c r="F353" t="s">
        <v>271</v>
      </c>
      <c r="G353" s="1">
        <v>45102</v>
      </c>
      <c r="H353" s="2">
        <v>0.57638888888888884</v>
      </c>
      <c r="I353" t="s">
        <v>1059</v>
      </c>
      <c r="U353" t="s">
        <v>273</v>
      </c>
      <c r="V353" t="s">
        <v>274</v>
      </c>
      <c r="W353" t="s">
        <v>1060</v>
      </c>
      <c r="X353" t="s">
        <v>184</v>
      </c>
      <c r="Y353" t="s">
        <v>14</v>
      </c>
      <c r="AD353">
        <v>45.517800000000001</v>
      </c>
      <c r="AE353">
        <v>-108.8626</v>
      </c>
      <c r="AK353" t="s">
        <v>1221</v>
      </c>
      <c r="AN353" t="s">
        <v>27</v>
      </c>
      <c r="AP353">
        <v>7.93</v>
      </c>
      <c r="AQ353" t="s">
        <v>121</v>
      </c>
      <c r="AS353" t="s">
        <v>285</v>
      </c>
      <c r="AU353" t="s">
        <v>286</v>
      </c>
      <c r="BU353" s="1">
        <v>45102</v>
      </c>
      <c r="CB353" t="s">
        <v>1109</v>
      </c>
      <c r="CC353" t="s">
        <v>169</v>
      </c>
    </row>
    <row r="354" spans="1:81" x14ac:dyDescent="0.35">
      <c r="A354" t="s">
        <v>160</v>
      </c>
      <c r="B354" t="s">
        <v>161</v>
      </c>
      <c r="C354" t="s">
        <v>1092</v>
      </c>
      <c r="D354" t="s">
        <v>269</v>
      </c>
      <c r="E354" t="s">
        <v>270</v>
      </c>
      <c r="F354" t="s">
        <v>271</v>
      </c>
      <c r="G354" s="1">
        <v>45039</v>
      </c>
      <c r="H354" s="2">
        <v>0.45833333333333331</v>
      </c>
      <c r="I354" t="s">
        <v>1059</v>
      </c>
      <c r="U354" t="s">
        <v>273</v>
      </c>
      <c r="V354" t="s">
        <v>274</v>
      </c>
      <c r="W354" t="s">
        <v>1060</v>
      </c>
      <c r="X354" t="s">
        <v>182</v>
      </c>
      <c r="Y354" t="s">
        <v>10</v>
      </c>
      <c r="AD354">
        <v>45.384601000000004</v>
      </c>
      <c r="AE354">
        <v>-109.14138199999999</v>
      </c>
      <c r="AF354" t="s">
        <v>276</v>
      </c>
      <c r="AG354" t="s">
        <v>277</v>
      </c>
      <c r="AH354" t="s">
        <v>278</v>
      </c>
      <c r="AJ354" t="s">
        <v>279</v>
      </c>
      <c r="AK354" t="s">
        <v>1222</v>
      </c>
      <c r="AM354" t="s">
        <v>297</v>
      </c>
      <c r="AN354" t="s">
        <v>332</v>
      </c>
      <c r="AO354" t="s">
        <v>333</v>
      </c>
      <c r="AP354">
        <v>331</v>
      </c>
      <c r="AQ354" t="s">
        <v>284</v>
      </c>
      <c r="AS354" t="s">
        <v>285</v>
      </c>
      <c r="AU354" t="s">
        <v>286</v>
      </c>
      <c r="BE354" t="s">
        <v>1223</v>
      </c>
      <c r="BO354">
        <v>353.2</v>
      </c>
      <c r="BP354" t="s">
        <v>288</v>
      </c>
      <c r="BQ354" t="s">
        <v>335</v>
      </c>
      <c r="BS354" t="s">
        <v>336</v>
      </c>
      <c r="BT354" t="s">
        <v>291</v>
      </c>
      <c r="BU354" s="1">
        <v>45063</v>
      </c>
      <c r="BW354" t="s">
        <v>1224</v>
      </c>
      <c r="BX354" t="s">
        <v>293</v>
      </c>
      <c r="BY354">
        <v>1.5</v>
      </c>
      <c r="BZ354" t="s">
        <v>284</v>
      </c>
      <c r="CB354" t="s">
        <v>1066</v>
      </c>
      <c r="CC354" t="s">
        <v>169</v>
      </c>
    </row>
    <row r="355" spans="1:81" x14ac:dyDescent="0.35">
      <c r="A355" t="s">
        <v>160</v>
      </c>
      <c r="B355" t="s">
        <v>161</v>
      </c>
      <c r="C355" t="s">
        <v>1225</v>
      </c>
      <c r="D355" t="s">
        <v>1058</v>
      </c>
      <c r="E355" t="s">
        <v>270</v>
      </c>
      <c r="F355" t="s">
        <v>271</v>
      </c>
      <c r="G355" s="1">
        <v>45166</v>
      </c>
      <c r="H355" s="2">
        <v>0.46180555555555558</v>
      </c>
      <c r="I355" t="s">
        <v>1059</v>
      </c>
      <c r="U355" t="s">
        <v>273</v>
      </c>
      <c r="V355" t="s">
        <v>274</v>
      </c>
      <c r="W355" t="s">
        <v>1060</v>
      </c>
      <c r="X355" t="s">
        <v>182</v>
      </c>
      <c r="Y355" t="s">
        <v>10</v>
      </c>
      <c r="AD355">
        <v>45.384601000000004</v>
      </c>
      <c r="AE355">
        <v>-109.14138199999999</v>
      </c>
      <c r="AK355" t="s">
        <v>1226</v>
      </c>
      <c r="AN355" t="s">
        <v>89</v>
      </c>
      <c r="AP355">
        <v>4.6399999999999997</v>
      </c>
      <c r="AQ355" t="s">
        <v>122</v>
      </c>
      <c r="AS355" t="s">
        <v>285</v>
      </c>
      <c r="AU355" t="s">
        <v>286</v>
      </c>
      <c r="BU355" s="1">
        <v>45166</v>
      </c>
      <c r="CB355" t="s">
        <v>1066</v>
      </c>
      <c r="CC355" t="s">
        <v>169</v>
      </c>
    </row>
    <row r="356" spans="1:81" x14ac:dyDescent="0.35">
      <c r="A356" t="s">
        <v>160</v>
      </c>
      <c r="B356" t="s">
        <v>161</v>
      </c>
      <c r="C356" t="s">
        <v>1057</v>
      </c>
      <c r="D356" t="s">
        <v>1058</v>
      </c>
      <c r="E356" t="s">
        <v>270</v>
      </c>
      <c r="F356" t="s">
        <v>271</v>
      </c>
      <c r="G356" s="1">
        <v>45166</v>
      </c>
      <c r="H356" s="2">
        <v>0.54861111111111116</v>
      </c>
      <c r="I356" t="s">
        <v>1059</v>
      </c>
      <c r="U356" t="s">
        <v>273</v>
      </c>
      <c r="V356" t="s">
        <v>274</v>
      </c>
      <c r="W356" t="s">
        <v>1060</v>
      </c>
      <c r="X356" t="s">
        <v>180</v>
      </c>
      <c r="Y356" t="s">
        <v>13</v>
      </c>
      <c r="AD356">
        <v>45.483319000000002</v>
      </c>
      <c r="AE356">
        <v>-108.961457</v>
      </c>
      <c r="AK356" t="s">
        <v>1227</v>
      </c>
      <c r="AN356" t="s">
        <v>1090</v>
      </c>
      <c r="AP356">
        <v>11.58</v>
      </c>
      <c r="AQ356" t="s">
        <v>116</v>
      </c>
      <c r="AS356" t="s">
        <v>285</v>
      </c>
      <c r="AU356" t="s">
        <v>286</v>
      </c>
      <c r="BU356" s="1">
        <v>45166</v>
      </c>
      <c r="CB356" t="s">
        <v>1063</v>
      </c>
      <c r="CC356" t="s">
        <v>169</v>
      </c>
    </row>
    <row r="357" spans="1:81" x14ac:dyDescent="0.35">
      <c r="A357" t="s">
        <v>160</v>
      </c>
      <c r="B357" t="s">
        <v>161</v>
      </c>
      <c r="C357" t="s">
        <v>1228</v>
      </c>
      <c r="D357" t="s">
        <v>1058</v>
      </c>
      <c r="E357" t="s">
        <v>270</v>
      </c>
      <c r="F357" t="s">
        <v>271</v>
      </c>
      <c r="G357" s="1">
        <v>45102</v>
      </c>
      <c r="H357" s="2">
        <v>0.44097222222222221</v>
      </c>
      <c r="I357" t="s">
        <v>1059</v>
      </c>
      <c r="U357" t="s">
        <v>273</v>
      </c>
      <c r="V357" t="s">
        <v>274</v>
      </c>
      <c r="W357" t="s">
        <v>1060</v>
      </c>
      <c r="X357" t="s">
        <v>172</v>
      </c>
      <c r="Y357" t="s">
        <v>8</v>
      </c>
      <c r="AD357">
        <v>45.277200000000001</v>
      </c>
      <c r="AE357">
        <v>-109.20959999999999</v>
      </c>
      <c r="AK357" t="s">
        <v>1229</v>
      </c>
      <c r="AN357" t="s">
        <v>1081</v>
      </c>
      <c r="AP357">
        <v>109.5</v>
      </c>
      <c r="AQ357" t="s">
        <v>120</v>
      </c>
      <c r="AS357" t="s">
        <v>285</v>
      </c>
      <c r="AU357" t="s">
        <v>286</v>
      </c>
      <c r="BU357" s="1">
        <v>45102</v>
      </c>
      <c r="CB357" t="s">
        <v>1196</v>
      </c>
      <c r="CC357" t="s">
        <v>169</v>
      </c>
    </row>
    <row r="358" spans="1:81" x14ac:dyDescent="0.35">
      <c r="A358" t="s">
        <v>160</v>
      </c>
      <c r="B358" t="s">
        <v>161</v>
      </c>
      <c r="C358" t="s">
        <v>1230</v>
      </c>
      <c r="D358" t="s">
        <v>373</v>
      </c>
      <c r="E358" t="s">
        <v>270</v>
      </c>
      <c r="F358" t="s">
        <v>271</v>
      </c>
      <c r="G358" s="1">
        <v>45102</v>
      </c>
      <c r="H358" s="2">
        <v>0.59375</v>
      </c>
      <c r="I358" t="s">
        <v>1059</v>
      </c>
      <c r="U358" t="s">
        <v>273</v>
      </c>
      <c r="V358" t="s">
        <v>274</v>
      </c>
      <c r="W358" t="s">
        <v>1060</v>
      </c>
      <c r="X358" t="s">
        <v>176</v>
      </c>
      <c r="Y358" t="s">
        <v>15</v>
      </c>
      <c r="AD358">
        <v>45.520789999999998</v>
      </c>
      <c r="AE358">
        <v>-108.83714000000001</v>
      </c>
      <c r="AF358" t="s">
        <v>276</v>
      </c>
      <c r="AG358" t="s">
        <v>277</v>
      </c>
      <c r="AH358" t="s">
        <v>278</v>
      </c>
      <c r="AJ358" t="s">
        <v>279</v>
      </c>
      <c r="AK358" t="s">
        <v>1231</v>
      </c>
      <c r="AL358" t="s">
        <v>375</v>
      </c>
      <c r="AM358" t="s">
        <v>297</v>
      </c>
      <c r="AN358" t="s">
        <v>298</v>
      </c>
      <c r="AO358" t="s">
        <v>283</v>
      </c>
      <c r="AS358" t="s">
        <v>285</v>
      </c>
      <c r="AU358" t="s">
        <v>286</v>
      </c>
      <c r="BE358" t="s">
        <v>1112</v>
      </c>
      <c r="BO358" t="s">
        <v>300</v>
      </c>
      <c r="BP358" t="s">
        <v>301</v>
      </c>
      <c r="BQ358" t="s">
        <v>302</v>
      </c>
      <c r="BT358" t="s">
        <v>291</v>
      </c>
      <c r="BU358" s="1">
        <v>45110</v>
      </c>
      <c r="BW358" t="s">
        <v>1232</v>
      </c>
      <c r="BX358" t="s">
        <v>293</v>
      </c>
      <c r="BY358">
        <v>25</v>
      </c>
      <c r="BZ358" t="s">
        <v>284</v>
      </c>
      <c r="CB358" t="s">
        <v>1085</v>
      </c>
      <c r="CC358" t="s">
        <v>169</v>
      </c>
    </row>
    <row r="359" spans="1:81" x14ac:dyDescent="0.35">
      <c r="A359" t="s">
        <v>160</v>
      </c>
      <c r="B359" t="s">
        <v>161</v>
      </c>
      <c r="C359" t="s">
        <v>1233</v>
      </c>
      <c r="D359" t="s">
        <v>269</v>
      </c>
      <c r="E359" t="s">
        <v>270</v>
      </c>
      <c r="F359" t="s">
        <v>271</v>
      </c>
      <c r="G359" s="1">
        <v>45166</v>
      </c>
      <c r="H359" s="2">
        <v>0.57986111111111116</v>
      </c>
      <c r="I359" t="s">
        <v>1059</v>
      </c>
      <c r="U359" t="s">
        <v>273</v>
      </c>
      <c r="V359" t="s">
        <v>274</v>
      </c>
      <c r="W359" t="s">
        <v>1060</v>
      </c>
      <c r="X359" t="s">
        <v>176</v>
      </c>
      <c r="Y359" t="s">
        <v>15</v>
      </c>
      <c r="AD359">
        <v>45.520789999999998</v>
      </c>
      <c r="AE359">
        <v>-108.83714000000001</v>
      </c>
      <c r="AF359" t="s">
        <v>276</v>
      </c>
      <c r="AG359" t="s">
        <v>277</v>
      </c>
      <c r="AH359" t="s">
        <v>278</v>
      </c>
      <c r="AJ359" t="s">
        <v>279</v>
      </c>
      <c r="AK359" t="s">
        <v>1234</v>
      </c>
      <c r="AM359" t="s">
        <v>281</v>
      </c>
      <c r="AN359" t="s">
        <v>282</v>
      </c>
      <c r="AO359" t="s">
        <v>283</v>
      </c>
      <c r="AP359">
        <v>17.3</v>
      </c>
      <c r="AQ359" t="s">
        <v>284</v>
      </c>
      <c r="AS359" t="s">
        <v>285</v>
      </c>
      <c r="AU359" t="s">
        <v>286</v>
      </c>
      <c r="BE359" t="s">
        <v>1191</v>
      </c>
      <c r="BO359">
        <v>365.1</v>
      </c>
      <c r="BP359" t="s">
        <v>288</v>
      </c>
      <c r="BQ359" t="s">
        <v>289</v>
      </c>
      <c r="BS359" t="s">
        <v>290</v>
      </c>
      <c r="BT359" t="s">
        <v>291</v>
      </c>
      <c r="BU359" s="1">
        <v>45197</v>
      </c>
      <c r="BW359" t="s">
        <v>1235</v>
      </c>
      <c r="BX359" t="s">
        <v>293</v>
      </c>
      <c r="BY359">
        <v>1.5</v>
      </c>
      <c r="BZ359" t="s">
        <v>284</v>
      </c>
      <c r="CB359" t="s">
        <v>1085</v>
      </c>
      <c r="CC359" t="s">
        <v>169</v>
      </c>
    </row>
    <row r="360" spans="1:81" x14ac:dyDescent="0.35">
      <c r="A360" t="s">
        <v>160</v>
      </c>
      <c r="B360" t="s">
        <v>161</v>
      </c>
      <c r="C360" t="s">
        <v>1236</v>
      </c>
      <c r="D360" t="s">
        <v>269</v>
      </c>
      <c r="E360" t="s">
        <v>270</v>
      </c>
      <c r="F360" t="s">
        <v>271</v>
      </c>
      <c r="G360" s="1">
        <v>45137</v>
      </c>
      <c r="H360" s="2">
        <v>0.4826388888888889</v>
      </c>
      <c r="I360" t="s">
        <v>1059</v>
      </c>
      <c r="U360" t="s">
        <v>273</v>
      </c>
      <c r="V360" t="s">
        <v>274</v>
      </c>
      <c r="W360" t="s">
        <v>1060</v>
      </c>
      <c r="X360" t="s">
        <v>162</v>
      </c>
      <c r="Y360" t="s">
        <v>9</v>
      </c>
      <c r="AD360">
        <v>45.373699999999999</v>
      </c>
      <c r="AE360">
        <v>-109.14619999999999</v>
      </c>
      <c r="AF360" t="s">
        <v>276</v>
      </c>
      <c r="AG360" t="s">
        <v>277</v>
      </c>
      <c r="AH360" t="s">
        <v>278</v>
      </c>
      <c r="AJ360" t="s">
        <v>279</v>
      </c>
      <c r="AK360" t="s">
        <v>1237</v>
      </c>
      <c r="AM360" t="s">
        <v>281</v>
      </c>
      <c r="AN360" t="s">
        <v>1116</v>
      </c>
      <c r="AO360" t="s">
        <v>333</v>
      </c>
      <c r="AP360">
        <v>11.9</v>
      </c>
      <c r="AQ360" t="s">
        <v>284</v>
      </c>
      <c r="AS360" t="s">
        <v>285</v>
      </c>
      <c r="AU360" t="s">
        <v>286</v>
      </c>
      <c r="BE360" t="s">
        <v>1238</v>
      </c>
      <c r="BO360">
        <v>365.1</v>
      </c>
      <c r="BP360" t="s">
        <v>288</v>
      </c>
      <c r="BQ360" t="s">
        <v>289</v>
      </c>
      <c r="BS360" t="s">
        <v>290</v>
      </c>
      <c r="BT360" t="s">
        <v>291</v>
      </c>
      <c r="BU360" s="1">
        <v>45148</v>
      </c>
      <c r="BW360" t="s">
        <v>1239</v>
      </c>
      <c r="BX360" t="s">
        <v>293</v>
      </c>
      <c r="BY360">
        <v>0.8</v>
      </c>
      <c r="BZ360" t="s">
        <v>284</v>
      </c>
      <c r="CB360" t="s">
        <v>1172</v>
      </c>
      <c r="CC360" t="s">
        <v>169</v>
      </c>
    </row>
    <row r="361" spans="1:81" x14ac:dyDescent="0.35">
      <c r="A361" t="s">
        <v>160</v>
      </c>
      <c r="B361" t="s">
        <v>161</v>
      </c>
      <c r="C361" t="s">
        <v>1240</v>
      </c>
      <c r="D361" t="s">
        <v>1058</v>
      </c>
      <c r="E361" t="s">
        <v>270</v>
      </c>
      <c r="F361" t="s">
        <v>271</v>
      </c>
      <c r="G361" s="1">
        <v>45137</v>
      </c>
      <c r="H361" s="2">
        <v>0.3923611111111111</v>
      </c>
      <c r="I361" t="s">
        <v>1059</v>
      </c>
      <c r="U361" t="s">
        <v>273</v>
      </c>
      <c r="V361" t="s">
        <v>274</v>
      </c>
      <c r="W361" t="s">
        <v>1060</v>
      </c>
      <c r="X361" t="s">
        <v>188</v>
      </c>
      <c r="Y361" t="s">
        <v>7</v>
      </c>
      <c r="AD361">
        <v>45.157600000000002</v>
      </c>
      <c r="AE361">
        <v>-109.2688</v>
      </c>
      <c r="AK361" t="s">
        <v>1241</v>
      </c>
      <c r="AN361" t="s">
        <v>1081</v>
      </c>
      <c r="AP361">
        <v>99.5</v>
      </c>
      <c r="AQ361" t="s">
        <v>120</v>
      </c>
      <c r="AS361" t="s">
        <v>285</v>
      </c>
      <c r="AU361" t="s">
        <v>286</v>
      </c>
      <c r="BU361" s="1">
        <v>45137</v>
      </c>
      <c r="CB361" t="s">
        <v>1186</v>
      </c>
      <c r="CC361" t="s">
        <v>169</v>
      </c>
    </row>
    <row r="362" spans="1:81" x14ac:dyDescent="0.35">
      <c r="A362" t="s">
        <v>160</v>
      </c>
      <c r="B362" t="s">
        <v>161</v>
      </c>
      <c r="C362" t="s">
        <v>1242</v>
      </c>
      <c r="D362" t="s">
        <v>1058</v>
      </c>
      <c r="E362" t="s">
        <v>270</v>
      </c>
      <c r="F362" t="s">
        <v>271</v>
      </c>
      <c r="G362" s="1">
        <v>45166</v>
      </c>
      <c r="H362" s="2">
        <v>0.4826388888888889</v>
      </c>
      <c r="I362" t="s">
        <v>1059</v>
      </c>
      <c r="U362" t="s">
        <v>273</v>
      </c>
      <c r="V362" t="s">
        <v>274</v>
      </c>
      <c r="W362" t="s">
        <v>1060</v>
      </c>
      <c r="X362" t="s">
        <v>162</v>
      </c>
      <c r="Y362" t="s">
        <v>9</v>
      </c>
      <c r="AD362">
        <v>45.373699999999999</v>
      </c>
      <c r="AE362">
        <v>-109.14619999999999</v>
      </c>
      <c r="AK362" t="s">
        <v>1243</v>
      </c>
      <c r="AN362" t="s">
        <v>1078</v>
      </c>
      <c r="AP362">
        <v>14.99</v>
      </c>
      <c r="AQ362" t="s">
        <v>118</v>
      </c>
      <c r="AS362" t="s">
        <v>285</v>
      </c>
      <c r="AU362" t="s">
        <v>286</v>
      </c>
      <c r="BU362" s="1">
        <v>45166</v>
      </c>
      <c r="CB362" t="s">
        <v>1172</v>
      </c>
      <c r="CC362" t="s">
        <v>169</v>
      </c>
    </row>
    <row r="363" spans="1:81" x14ac:dyDescent="0.35">
      <c r="A363" t="s">
        <v>160</v>
      </c>
      <c r="B363" t="s">
        <v>161</v>
      </c>
      <c r="C363" t="s">
        <v>1079</v>
      </c>
      <c r="D363" t="s">
        <v>1058</v>
      </c>
      <c r="E363" t="s">
        <v>270</v>
      </c>
      <c r="F363" t="s">
        <v>271</v>
      </c>
      <c r="G363" s="1">
        <v>45074</v>
      </c>
      <c r="H363" s="2">
        <v>0.40972222222222221</v>
      </c>
      <c r="I363" t="s">
        <v>1059</v>
      </c>
      <c r="U363" t="s">
        <v>273</v>
      </c>
      <c r="V363" t="s">
        <v>274</v>
      </c>
      <c r="W363" t="s">
        <v>1060</v>
      </c>
      <c r="X363" t="s">
        <v>190</v>
      </c>
      <c r="Y363" t="s">
        <v>6</v>
      </c>
      <c r="AD363">
        <v>45.150280000000002</v>
      </c>
      <c r="AE363">
        <v>-109.34062</v>
      </c>
      <c r="AK363" t="s">
        <v>1244</v>
      </c>
      <c r="AN363" t="s">
        <v>89</v>
      </c>
      <c r="AP363">
        <v>0.94</v>
      </c>
      <c r="AQ363" t="s">
        <v>122</v>
      </c>
      <c r="AS363" t="s">
        <v>285</v>
      </c>
      <c r="AU363" t="s">
        <v>286</v>
      </c>
      <c r="BU363" s="1">
        <v>45074</v>
      </c>
      <c r="CB363" t="s">
        <v>1082</v>
      </c>
      <c r="CC363" t="s">
        <v>169</v>
      </c>
    </row>
    <row r="364" spans="1:81" x14ac:dyDescent="0.35">
      <c r="A364" t="s">
        <v>160</v>
      </c>
      <c r="B364" t="s">
        <v>161</v>
      </c>
      <c r="C364" t="s">
        <v>1245</v>
      </c>
      <c r="D364" t="s">
        <v>269</v>
      </c>
      <c r="E364" t="s">
        <v>270</v>
      </c>
      <c r="F364" t="s">
        <v>271</v>
      </c>
      <c r="G364" s="1">
        <v>45236</v>
      </c>
      <c r="H364" s="2">
        <v>0.38194444444444442</v>
      </c>
      <c r="I364" t="s">
        <v>1059</v>
      </c>
      <c r="U364" t="s">
        <v>273</v>
      </c>
      <c r="V364" t="s">
        <v>274</v>
      </c>
      <c r="W364" t="s">
        <v>1060</v>
      </c>
      <c r="X364" t="s">
        <v>188</v>
      </c>
      <c r="Y364" t="s">
        <v>7</v>
      </c>
      <c r="AD364">
        <v>45.157600000000002</v>
      </c>
      <c r="AE364">
        <v>-109.2688</v>
      </c>
      <c r="AF364" t="s">
        <v>276</v>
      </c>
      <c r="AG364" t="s">
        <v>277</v>
      </c>
      <c r="AH364" t="s">
        <v>278</v>
      </c>
      <c r="AJ364" t="s">
        <v>279</v>
      </c>
      <c r="AK364" t="s">
        <v>1246</v>
      </c>
      <c r="AN364" t="s">
        <v>312</v>
      </c>
      <c r="AP364">
        <v>0.5</v>
      </c>
      <c r="AQ364" t="s">
        <v>116</v>
      </c>
      <c r="AS364" t="s">
        <v>285</v>
      </c>
      <c r="AU364" t="s">
        <v>286</v>
      </c>
      <c r="BE364" t="s">
        <v>1247</v>
      </c>
      <c r="BO364" t="s">
        <v>314</v>
      </c>
      <c r="BP364" t="s">
        <v>301</v>
      </c>
      <c r="BQ364" t="s">
        <v>315</v>
      </c>
      <c r="BS364" t="s">
        <v>316</v>
      </c>
      <c r="BT364" t="s">
        <v>291</v>
      </c>
      <c r="BU364" s="1">
        <v>45243</v>
      </c>
      <c r="BW364" t="s">
        <v>1248</v>
      </c>
      <c r="BX364" t="s">
        <v>293</v>
      </c>
      <c r="BY364">
        <v>0.2</v>
      </c>
      <c r="BZ364" t="s">
        <v>116</v>
      </c>
      <c r="CB364" t="s">
        <v>1186</v>
      </c>
      <c r="CC364" t="s">
        <v>169</v>
      </c>
    </row>
    <row r="365" spans="1:81" x14ac:dyDescent="0.35">
      <c r="A365" t="s">
        <v>160</v>
      </c>
      <c r="B365" t="s">
        <v>161</v>
      </c>
      <c r="C365" t="s">
        <v>1249</v>
      </c>
      <c r="D365" t="s">
        <v>1058</v>
      </c>
      <c r="E365" t="s">
        <v>270</v>
      </c>
      <c r="F365" t="s">
        <v>271</v>
      </c>
      <c r="G365" s="1">
        <v>45102</v>
      </c>
      <c r="H365" s="2">
        <v>0.52777777777777779</v>
      </c>
      <c r="I365" t="s">
        <v>1059</v>
      </c>
      <c r="U365" t="s">
        <v>273</v>
      </c>
      <c r="V365" t="s">
        <v>274</v>
      </c>
      <c r="W365" t="s">
        <v>1060</v>
      </c>
      <c r="X365" t="s">
        <v>170</v>
      </c>
      <c r="Y365" t="s">
        <v>11</v>
      </c>
      <c r="AD365">
        <v>45.457799999999999</v>
      </c>
      <c r="AE365">
        <v>-109.0801</v>
      </c>
      <c r="AK365" t="s">
        <v>1250</v>
      </c>
      <c r="AN365" t="s">
        <v>1078</v>
      </c>
      <c r="AP365">
        <v>13.07</v>
      </c>
      <c r="AQ365" t="s">
        <v>118</v>
      </c>
      <c r="AS365" t="s">
        <v>285</v>
      </c>
      <c r="AU365" t="s">
        <v>286</v>
      </c>
      <c r="BU365" s="1">
        <v>45102</v>
      </c>
      <c r="CB365" t="s">
        <v>1147</v>
      </c>
      <c r="CC365" t="s">
        <v>169</v>
      </c>
    </row>
    <row r="366" spans="1:81" x14ac:dyDescent="0.35">
      <c r="A366" t="s">
        <v>160</v>
      </c>
      <c r="B366" t="s">
        <v>161</v>
      </c>
      <c r="C366" t="s">
        <v>1251</v>
      </c>
      <c r="D366" t="s">
        <v>1058</v>
      </c>
      <c r="E366" t="s">
        <v>270</v>
      </c>
      <c r="F366" t="s">
        <v>271</v>
      </c>
      <c r="G366" s="1">
        <v>45137</v>
      </c>
      <c r="H366" s="2">
        <v>0.59375</v>
      </c>
      <c r="I366" t="s">
        <v>1059</v>
      </c>
      <c r="U366" t="s">
        <v>273</v>
      </c>
      <c r="V366" t="s">
        <v>274</v>
      </c>
      <c r="W366" t="s">
        <v>1060</v>
      </c>
      <c r="X366" t="s">
        <v>176</v>
      </c>
      <c r="Y366" t="s">
        <v>15</v>
      </c>
      <c r="AD366">
        <v>45.520789999999998</v>
      </c>
      <c r="AE366">
        <v>-108.83714000000001</v>
      </c>
      <c r="AK366" t="s">
        <v>1252</v>
      </c>
      <c r="AN366" t="s">
        <v>1090</v>
      </c>
      <c r="AP366">
        <v>10.37</v>
      </c>
      <c r="AQ366" t="s">
        <v>116</v>
      </c>
      <c r="AS366" t="s">
        <v>285</v>
      </c>
      <c r="AU366" t="s">
        <v>286</v>
      </c>
      <c r="BU366" s="1">
        <v>45137</v>
      </c>
      <c r="CB366" t="s">
        <v>1085</v>
      </c>
      <c r="CC366" t="s">
        <v>169</v>
      </c>
    </row>
    <row r="367" spans="1:81" x14ac:dyDescent="0.35">
      <c r="A367" t="s">
        <v>160</v>
      </c>
      <c r="B367" t="s">
        <v>161</v>
      </c>
      <c r="C367" t="s">
        <v>1253</v>
      </c>
      <c r="D367" t="s">
        <v>373</v>
      </c>
      <c r="E367" t="s">
        <v>270</v>
      </c>
      <c r="F367" t="s">
        <v>271</v>
      </c>
      <c r="G367" s="1">
        <v>45166</v>
      </c>
      <c r="H367" s="2">
        <v>0.57986111111111116</v>
      </c>
      <c r="I367" t="s">
        <v>1059</v>
      </c>
      <c r="U367" t="s">
        <v>273</v>
      </c>
      <c r="V367" t="s">
        <v>274</v>
      </c>
      <c r="W367" t="s">
        <v>1060</v>
      </c>
      <c r="X367" t="s">
        <v>176</v>
      </c>
      <c r="Y367" t="s">
        <v>15</v>
      </c>
      <c r="AD367">
        <v>45.520789999999998</v>
      </c>
      <c r="AE367">
        <v>-108.83714000000001</v>
      </c>
      <c r="AF367" t="s">
        <v>276</v>
      </c>
      <c r="AG367" t="s">
        <v>277</v>
      </c>
      <c r="AH367" t="s">
        <v>278</v>
      </c>
      <c r="AJ367" t="s">
        <v>279</v>
      </c>
      <c r="AK367" t="s">
        <v>1254</v>
      </c>
      <c r="AL367" t="s">
        <v>375</v>
      </c>
      <c r="AM367" t="s">
        <v>297</v>
      </c>
      <c r="AN367" t="s">
        <v>298</v>
      </c>
      <c r="AO367" t="s">
        <v>283</v>
      </c>
      <c r="AS367" t="s">
        <v>285</v>
      </c>
      <c r="AU367" t="s">
        <v>286</v>
      </c>
      <c r="BE367" t="s">
        <v>1191</v>
      </c>
      <c r="BO367" t="s">
        <v>300</v>
      </c>
      <c r="BP367" t="s">
        <v>301</v>
      </c>
      <c r="BQ367" t="s">
        <v>302</v>
      </c>
      <c r="BT367" t="s">
        <v>291</v>
      </c>
      <c r="BU367" s="1">
        <v>45197</v>
      </c>
      <c r="BW367" t="s">
        <v>1255</v>
      </c>
      <c r="BX367" t="s">
        <v>293</v>
      </c>
      <c r="BY367">
        <v>25</v>
      </c>
      <c r="BZ367" t="s">
        <v>284</v>
      </c>
      <c r="CB367" t="s">
        <v>1085</v>
      </c>
      <c r="CC367" t="s">
        <v>169</v>
      </c>
    </row>
    <row r="368" spans="1:81" x14ac:dyDescent="0.35">
      <c r="A368" t="s">
        <v>160</v>
      </c>
      <c r="B368" t="s">
        <v>161</v>
      </c>
      <c r="C368" t="s">
        <v>1256</v>
      </c>
      <c r="D368" t="s">
        <v>269</v>
      </c>
      <c r="E368" t="s">
        <v>270</v>
      </c>
      <c r="F368" t="s">
        <v>271</v>
      </c>
      <c r="G368" s="1">
        <v>45194</v>
      </c>
      <c r="H368" s="2">
        <v>0.40625</v>
      </c>
      <c r="I368" t="s">
        <v>1059</v>
      </c>
      <c r="U368" t="s">
        <v>273</v>
      </c>
      <c r="V368" t="s">
        <v>274</v>
      </c>
      <c r="W368" t="s">
        <v>1060</v>
      </c>
      <c r="X368" t="s">
        <v>190</v>
      </c>
      <c r="Y368" t="s">
        <v>6</v>
      </c>
      <c r="AD368">
        <v>45.150280000000002</v>
      </c>
      <c r="AE368">
        <v>-109.34062</v>
      </c>
      <c r="AF368" t="s">
        <v>276</v>
      </c>
      <c r="AG368" t="s">
        <v>277</v>
      </c>
      <c r="AH368" t="s">
        <v>278</v>
      </c>
      <c r="AJ368" t="s">
        <v>279</v>
      </c>
      <c r="AK368" t="s">
        <v>1257</v>
      </c>
      <c r="AM368" t="s">
        <v>297</v>
      </c>
      <c r="AN368" t="s">
        <v>298</v>
      </c>
      <c r="AO368" t="s">
        <v>283</v>
      </c>
      <c r="AP368">
        <v>212</v>
      </c>
      <c r="AQ368" t="s">
        <v>284</v>
      </c>
      <c r="AS368" t="s">
        <v>285</v>
      </c>
      <c r="AU368" t="s">
        <v>286</v>
      </c>
      <c r="BE368" t="s">
        <v>1258</v>
      </c>
      <c r="BO368" t="s">
        <v>300</v>
      </c>
      <c r="BP368" t="s">
        <v>301</v>
      </c>
      <c r="BQ368" t="s">
        <v>302</v>
      </c>
      <c r="BT368" t="s">
        <v>291</v>
      </c>
      <c r="BU368" s="1">
        <v>45211</v>
      </c>
      <c r="BW368" t="s">
        <v>1259</v>
      </c>
      <c r="BX368" t="s">
        <v>293</v>
      </c>
      <c r="BY368">
        <v>25</v>
      </c>
      <c r="BZ368" t="s">
        <v>284</v>
      </c>
      <c r="CB368" t="s">
        <v>1260</v>
      </c>
      <c r="CC368" t="s">
        <v>169</v>
      </c>
    </row>
    <row r="369" spans="1:81" x14ac:dyDescent="0.35">
      <c r="A369" t="s">
        <v>160</v>
      </c>
      <c r="B369" t="s">
        <v>161</v>
      </c>
      <c r="C369" t="s">
        <v>1261</v>
      </c>
      <c r="D369" t="s">
        <v>320</v>
      </c>
      <c r="E369" t="s">
        <v>270</v>
      </c>
      <c r="F369" t="s">
        <v>271</v>
      </c>
      <c r="G369" s="1">
        <v>45166</v>
      </c>
      <c r="H369" s="2">
        <v>0.4375</v>
      </c>
      <c r="I369" t="s">
        <v>1059</v>
      </c>
      <c r="U369" t="s">
        <v>273</v>
      </c>
      <c r="V369" t="s">
        <v>274</v>
      </c>
      <c r="W369" t="s">
        <v>1060</v>
      </c>
      <c r="X369" t="s">
        <v>172</v>
      </c>
      <c r="Y369" t="s">
        <v>8</v>
      </c>
      <c r="AD369">
        <v>45.277200000000001</v>
      </c>
      <c r="AE369">
        <v>-109.20959999999999</v>
      </c>
      <c r="AF369" t="s">
        <v>276</v>
      </c>
      <c r="AG369" t="s">
        <v>277</v>
      </c>
      <c r="AH369" t="s">
        <v>278</v>
      </c>
      <c r="AJ369" t="s">
        <v>279</v>
      </c>
      <c r="AK369" t="s">
        <v>1262</v>
      </c>
      <c r="AM369" t="s">
        <v>281</v>
      </c>
      <c r="AN369" t="s">
        <v>282</v>
      </c>
      <c r="AO369" t="s">
        <v>283</v>
      </c>
      <c r="AP369">
        <v>9.6</v>
      </c>
      <c r="AQ369" t="s">
        <v>284</v>
      </c>
      <c r="AS369" t="s">
        <v>285</v>
      </c>
      <c r="AU369" t="s">
        <v>286</v>
      </c>
      <c r="BE369" t="s">
        <v>1191</v>
      </c>
      <c r="BO369">
        <v>365.1</v>
      </c>
      <c r="BP369" t="s">
        <v>288</v>
      </c>
      <c r="BQ369" t="s">
        <v>289</v>
      </c>
      <c r="BS369" t="s">
        <v>290</v>
      </c>
      <c r="BT369" t="s">
        <v>291</v>
      </c>
      <c r="BU369" s="1">
        <v>45197</v>
      </c>
      <c r="BW369" t="s">
        <v>1263</v>
      </c>
      <c r="BX369" t="s">
        <v>293</v>
      </c>
      <c r="BY369">
        <v>1.5</v>
      </c>
      <c r="BZ369" t="s">
        <v>284</v>
      </c>
      <c r="CB369" t="s">
        <v>1196</v>
      </c>
      <c r="CC369" t="s">
        <v>169</v>
      </c>
    </row>
    <row r="370" spans="1:81" x14ac:dyDescent="0.35">
      <c r="A370" t="s">
        <v>160</v>
      </c>
      <c r="B370" t="s">
        <v>161</v>
      </c>
      <c r="C370" t="s">
        <v>1264</v>
      </c>
      <c r="D370" t="s">
        <v>1058</v>
      </c>
      <c r="E370" t="s">
        <v>270</v>
      </c>
      <c r="F370" t="s">
        <v>271</v>
      </c>
      <c r="G370" s="1">
        <v>45102</v>
      </c>
      <c r="H370" s="2">
        <v>0.3888888888888889</v>
      </c>
      <c r="I370" t="s">
        <v>1059</v>
      </c>
      <c r="U370" t="s">
        <v>273</v>
      </c>
      <c r="V370" t="s">
        <v>274</v>
      </c>
      <c r="W370" t="s">
        <v>1060</v>
      </c>
      <c r="X370" t="s">
        <v>188</v>
      </c>
      <c r="Y370" t="s">
        <v>7</v>
      </c>
      <c r="AD370">
        <v>45.157600000000002</v>
      </c>
      <c r="AE370">
        <v>-109.2688</v>
      </c>
      <c r="AK370" t="s">
        <v>1265</v>
      </c>
      <c r="AN370" t="s">
        <v>89</v>
      </c>
      <c r="AP370">
        <v>1.7</v>
      </c>
      <c r="AQ370" t="s">
        <v>122</v>
      </c>
      <c r="AS370" t="s">
        <v>285</v>
      </c>
      <c r="AU370" t="s">
        <v>286</v>
      </c>
      <c r="BU370" s="1">
        <v>45102</v>
      </c>
      <c r="CB370" t="s">
        <v>1186</v>
      </c>
      <c r="CC370" t="s">
        <v>169</v>
      </c>
    </row>
    <row r="371" spans="1:81" x14ac:dyDescent="0.35">
      <c r="A371" t="s">
        <v>160</v>
      </c>
      <c r="B371" t="s">
        <v>161</v>
      </c>
      <c r="C371" t="s">
        <v>1266</v>
      </c>
      <c r="D371" t="s">
        <v>1058</v>
      </c>
      <c r="E371" t="s">
        <v>270</v>
      </c>
      <c r="F371" t="s">
        <v>271</v>
      </c>
      <c r="G371" s="1">
        <v>45236</v>
      </c>
      <c r="H371" s="2">
        <v>0.38194444444444442</v>
      </c>
      <c r="I371" t="s">
        <v>1059</v>
      </c>
      <c r="U371" t="s">
        <v>273</v>
      </c>
      <c r="V371" t="s">
        <v>274</v>
      </c>
      <c r="W371" t="s">
        <v>1060</v>
      </c>
      <c r="X371" t="s">
        <v>188</v>
      </c>
      <c r="Y371" t="s">
        <v>7</v>
      </c>
      <c r="AD371">
        <v>45.157600000000002</v>
      </c>
      <c r="AE371">
        <v>-109.2688</v>
      </c>
      <c r="AK371" t="s">
        <v>1267</v>
      </c>
      <c r="AN371" t="s">
        <v>1078</v>
      </c>
      <c r="AP371">
        <v>2.76</v>
      </c>
      <c r="AQ371" t="s">
        <v>118</v>
      </c>
      <c r="AS371" t="s">
        <v>285</v>
      </c>
      <c r="AU371" t="s">
        <v>286</v>
      </c>
      <c r="BU371" s="1">
        <v>45236</v>
      </c>
      <c r="CB371" t="s">
        <v>1186</v>
      </c>
      <c r="CC371" t="s">
        <v>169</v>
      </c>
    </row>
    <row r="372" spans="1:81" x14ac:dyDescent="0.35">
      <c r="A372" t="s">
        <v>160</v>
      </c>
      <c r="B372" t="s">
        <v>161</v>
      </c>
      <c r="C372" t="s">
        <v>1268</v>
      </c>
      <c r="D372" t="s">
        <v>1058</v>
      </c>
      <c r="E372" t="s">
        <v>270</v>
      </c>
      <c r="F372" t="s">
        <v>271</v>
      </c>
      <c r="G372" s="1">
        <v>45194</v>
      </c>
      <c r="H372" s="2">
        <v>0.55347222222222225</v>
      </c>
      <c r="I372" t="s">
        <v>1059</v>
      </c>
      <c r="U372" t="s">
        <v>273</v>
      </c>
      <c r="V372" t="s">
        <v>274</v>
      </c>
      <c r="W372" t="s">
        <v>1060</v>
      </c>
      <c r="X372" t="s">
        <v>176</v>
      </c>
      <c r="Y372" t="s">
        <v>15</v>
      </c>
      <c r="AD372">
        <v>45.520789999999998</v>
      </c>
      <c r="AE372">
        <v>-108.83714000000001</v>
      </c>
      <c r="AK372" t="s">
        <v>1269</v>
      </c>
      <c r="AN372" t="s">
        <v>89</v>
      </c>
      <c r="AP372">
        <v>16.600000000000001</v>
      </c>
      <c r="AQ372" t="s">
        <v>122</v>
      </c>
      <c r="AS372" t="s">
        <v>285</v>
      </c>
      <c r="AU372" t="s">
        <v>286</v>
      </c>
      <c r="BU372" s="1">
        <v>45194</v>
      </c>
      <c r="CB372" t="s">
        <v>1085</v>
      </c>
      <c r="CC372" t="s">
        <v>169</v>
      </c>
    </row>
    <row r="373" spans="1:81" x14ac:dyDescent="0.35">
      <c r="A373" t="s">
        <v>160</v>
      </c>
      <c r="B373" t="s">
        <v>161</v>
      </c>
      <c r="C373" t="s">
        <v>1270</v>
      </c>
      <c r="D373" t="s">
        <v>269</v>
      </c>
      <c r="E373" t="s">
        <v>270</v>
      </c>
      <c r="F373" t="s">
        <v>271</v>
      </c>
      <c r="G373" s="1">
        <v>45137</v>
      </c>
      <c r="H373" s="2">
        <v>0.4375</v>
      </c>
      <c r="I373" t="s">
        <v>1059</v>
      </c>
      <c r="U373" t="s">
        <v>273</v>
      </c>
      <c r="V373" t="s">
        <v>274</v>
      </c>
      <c r="W373" t="s">
        <v>1060</v>
      </c>
      <c r="X373" t="s">
        <v>172</v>
      </c>
      <c r="Y373" t="s">
        <v>8</v>
      </c>
      <c r="AD373">
        <v>45.277200000000001</v>
      </c>
      <c r="AE373">
        <v>-109.20959999999999</v>
      </c>
      <c r="AF373" t="s">
        <v>276</v>
      </c>
      <c r="AG373" t="s">
        <v>277</v>
      </c>
      <c r="AH373" t="s">
        <v>278</v>
      </c>
      <c r="AJ373" t="s">
        <v>279</v>
      </c>
      <c r="AK373" t="s">
        <v>1271</v>
      </c>
      <c r="AN373" t="s">
        <v>312</v>
      </c>
      <c r="AP373">
        <v>4.5</v>
      </c>
      <c r="AQ373" t="s">
        <v>116</v>
      </c>
      <c r="AS373" t="s">
        <v>285</v>
      </c>
      <c r="AU373" t="s">
        <v>286</v>
      </c>
      <c r="BE373" t="s">
        <v>1272</v>
      </c>
      <c r="BO373" t="s">
        <v>314</v>
      </c>
      <c r="BP373" t="s">
        <v>301</v>
      </c>
      <c r="BQ373" t="s">
        <v>315</v>
      </c>
      <c r="BS373" t="s">
        <v>316</v>
      </c>
      <c r="BT373" t="s">
        <v>291</v>
      </c>
      <c r="BU373" s="1">
        <v>45141</v>
      </c>
      <c r="BW373" t="s">
        <v>1273</v>
      </c>
      <c r="BX373" t="s">
        <v>293</v>
      </c>
      <c r="BY373">
        <v>0.2</v>
      </c>
      <c r="BZ373" t="s">
        <v>116</v>
      </c>
      <c r="CB373" t="s">
        <v>1196</v>
      </c>
      <c r="CC373" t="s">
        <v>169</v>
      </c>
    </row>
    <row r="374" spans="1:81" x14ac:dyDescent="0.35">
      <c r="A374" t="s">
        <v>160</v>
      </c>
      <c r="B374" t="s">
        <v>161</v>
      </c>
      <c r="C374" t="s">
        <v>1274</v>
      </c>
      <c r="D374" t="s">
        <v>1058</v>
      </c>
      <c r="E374" t="s">
        <v>270</v>
      </c>
      <c r="F374" t="s">
        <v>271</v>
      </c>
      <c r="G374" s="1">
        <v>45194</v>
      </c>
      <c r="H374" s="2">
        <v>0.43055555555555558</v>
      </c>
      <c r="I374" t="s">
        <v>1059</v>
      </c>
      <c r="U374" t="s">
        <v>273</v>
      </c>
      <c r="V374" t="s">
        <v>274</v>
      </c>
      <c r="W374" t="s">
        <v>1060</v>
      </c>
      <c r="X374" t="s">
        <v>172</v>
      </c>
      <c r="Y374" t="s">
        <v>8</v>
      </c>
      <c r="AD374">
        <v>45.277200000000001</v>
      </c>
      <c r="AE374">
        <v>-109.20959999999999</v>
      </c>
      <c r="AK374" t="s">
        <v>1275</v>
      </c>
      <c r="AN374" t="s">
        <v>1062</v>
      </c>
      <c r="AP374">
        <v>108</v>
      </c>
      <c r="AQ374" t="s">
        <v>117</v>
      </c>
      <c r="AS374" t="s">
        <v>285</v>
      </c>
      <c r="AU374" t="s">
        <v>286</v>
      </c>
      <c r="BU374" s="1">
        <v>45194</v>
      </c>
      <c r="CB374" t="s">
        <v>1196</v>
      </c>
      <c r="CC374" t="s">
        <v>169</v>
      </c>
    </row>
    <row r="375" spans="1:81" x14ac:dyDescent="0.35">
      <c r="A375" t="s">
        <v>160</v>
      </c>
      <c r="B375" t="s">
        <v>161</v>
      </c>
      <c r="C375" t="s">
        <v>1166</v>
      </c>
      <c r="D375" t="s">
        <v>269</v>
      </c>
      <c r="E375" t="s">
        <v>270</v>
      </c>
      <c r="F375" t="s">
        <v>271</v>
      </c>
      <c r="G375" s="1">
        <v>45236</v>
      </c>
      <c r="H375" s="2">
        <v>0.59722222222222221</v>
      </c>
      <c r="I375" t="s">
        <v>1059</v>
      </c>
      <c r="U375" t="s">
        <v>273</v>
      </c>
      <c r="V375" t="s">
        <v>274</v>
      </c>
      <c r="W375" t="s">
        <v>1060</v>
      </c>
      <c r="X375" t="s">
        <v>184</v>
      </c>
      <c r="Y375" t="s">
        <v>14</v>
      </c>
      <c r="AD375">
        <v>45.517800000000001</v>
      </c>
      <c r="AE375">
        <v>-108.8626</v>
      </c>
      <c r="AF375" t="s">
        <v>276</v>
      </c>
      <c r="AG375" t="s">
        <v>277</v>
      </c>
      <c r="AH375" t="s">
        <v>278</v>
      </c>
      <c r="AJ375" t="s">
        <v>279</v>
      </c>
      <c r="AK375" t="s">
        <v>1276</v>
      </c>
      <c r="AN375" t="s">
        <v>312</v>
      </c>
      <c r="AP375">
        <v>3.2</v>
      </c>
      <c r="AQ375" t="s">
        <v>116</v>
      </c>
      <c r="AS375" t="s">
        <v>285</v>
      </c>
      <c r="AU375" t="s">
        <v>286</v>
      </c>
      <c r="BE375" t="s">
        <v>1168</v>
      </c>
      <c r="BO375" t="s">
        <v>314</v>
      </c>
      <c r="BP375" t="s">
        <v>301</v>
      </c>
      <c r="BQ375" t="s">
        <v>315</v>
      </c>
      <c r="BS375" t="s">
        <v>316</v>
      </c>
      <c r="BT375" t="s">
        <v>291</v>
      </c>
      <c r="BU375" s="1">
        <v>45243</v>
      </c>
      <c r="BW375" t="s">
        <v>1277</v>
      </c>
      <c r="BX375" t="s">
        <v>293</v>
      </c>
      <c r="BY375">
        <v>0.2</v>
      </c>
      <c r="BZ375" t="s">
        <v>116</v>
      </c>
      <c r="CB375" t="s">
        <v>1109</v>
      </c>
      <c r="CC375" t="s">
        <v>169</v>
      </c>
    </row>
    <row r="376" spans="1:81" x14ac:dyDescent="0.35">
      <c r="A376" t="s">
        <v>160</v>
      </c>
      <c r="B376" t="s">
        <v>161</v>
      </c>
      <c r="C376" t="s">
        <v>1278</v>
      </c>
      <c r="D376" t="s">
        <v>269</v>
      </c>
      <c r="E376" t="s">
        <v>270</v>
      </c>
      <c r="F376" t="s">
        <v>271</v>
      </c>
      <c r="G376" s="1">
        <v>45166</v>
      </c>
      <c r="H376" s="2">
        <v>0.54861111111111116</v>
      </c>
      <c r="I376" t="s">
        <v>1059</v>
      </c>
      <c r="U376" t="s">
        <v>273</v>
      </c>
      <c r="V376" t="s">
        <v>274</v>
      </c>
      <c r="W376" t="s">
        <v>1060</v>
      </c>
      <c r="X376" t="s">
        <v>180</v>
      </c>
      <c r="Y376" t="s">
        <v>13</v>
      </c>
      <c r="AD376">
        <v>45.483319000000002</v>
      </c>
      <c r="AE376">
        <v>-108.961457</v>
      </c>
      <c r="AF376" t="s">
        <v>276</v>
      </c>
      <c r="AG376" t="s">
        <v>277</v>
      </c>
      <c r="AH376" t="s">
        <v>278</v>
      </c>
      <c r="AJ376" t="s">
        <v>279</v>
      </c>
      <c r="AK376" t="s">
        <v>1279</v>
      </c>
      <c r="AM376" t="s">
        <v>297</v>
      </c>
      <c r="AN376" t="s">
        <v>332</v>
      </c>
      <c r="AO376" t="s">
        <v>333</v>
      </c>
      <c r="AP376">
        <v>6.1</v>
      </c>
      <c r="AQ376" t="s">
        <v>284</v>
      </c>
      <c r="AS376" t="s">
        <v>285</v>
      </c>
      <c r="AU376" t="s">
        <v>286</v>
      </c>
      <c r="BE376" t="s">
        <v>1280</v>
      </c>
      <c r="BO376">
        <v>353.2</v>
      </c>
      <c r="BP376" t="s">
        <v>288</v>
      </c>
      <c r="BQ376" t="s">
        <v>335</v>
      </c>
      <c r="BS376" t="s">
        <v>336</v>
      </c>
      <c r="BT376" t="s">
        <v>291</v>
      </c>
      <c r="BU376" s="1">
        <v>45181</v>
      </c>
      <c r="BW376" t="s">
        <v>1281</v>
      </c>
      <c r="BX376" t="s">
        <v>293</v>
      </c>
      <c r="BY376">
        <v>1.5</v>
      </c>
      <c r="BZ376" t="s">
        <v>284</v>
      </c>
      <c r="CB376" t="s">
        <v>1063</v>
      </c>
      <c r="CC376" t="s">
        <v>169</v>
      </c>
    </row>
    <row r="377" spans="1:81" x14ac:dyDescent="0.35">
      <c r="A377" t="s">
        <v>160</v>
      </c>
      <c r="B377" t="s">
        <v>161</v>
      </c>
      <c r="C377" t="s">
        <v>1282</v>
      </c>
      <c r="D377" t="s">
        <v>1058</v>
      </c>
      <c r="E377" t="s">
        <v>270</v>
      </c>
      <c r="F377" t="s">
        <v>271</v>
      </c>
      <c r="G377" s="1">
        <v>45166</v>
      </c>
      <c r="H377" s="2">
        <v>0.3923611111111111</v>
      </c>
      <c r="I377" t="s">
        <v>1059</v>
      </c>
      <c r="U377" t="s">
        <v>273</v>
      </c>
      <c r="V377" t="s">
        <v>274</v>
      </c>
      <c r="W377" t="s">
        <v>1060</v>
      </c>
      <c r="X377" t="s">
        <v>188</v>
      </c>
      <c r="Y377" t="s">
        <v>7</v>
      </c>
      <c r="AD377">
        <v>45.157600000000002</v>
      </c>
      <c r="AE377">
        <v>-109.2688</v>
      </c>
      <c r="AK377" t="s">
        <v>1283</v>
      </c>
      <c r="AN377" t="s">
        <v>1081</v>
      </c>
      <c r="AP377">
        <v>102.5</v>
      </c>
      <c r="AQ377" t="s">
        <v>120</v>
      </c>
      <c r="AS377" t="s">
        <v>285</v>
      </c>
      <c r="AU377" t="s">
        <v>286</v>
      </c>
      <c r="BU377" s="1">
        <v>45166</v>
      </c>
      <c r="CB377" t="s">
        <v>1186</v>
      </c>
      <c r="CC377" t="s">
        <v>169</v>
      </c>
    </row>
    <row r="378" spans="1:81" x14ac:dyDescent="0.35">
      <c r="A378" t="s">
        <v>160</v>
      </c>
      <c r="B378" t="s">
        <v>161</v>
      </c>
      <c r="C378" t="s">
        <v>1284</v>
      </c>
      <c r="D378" t="s">
        <v>269</v>
      </c>
      <c r="E378" t="s">
        <v>270</v>
      </c>
      <c r="F378" t="s">
        <v>271</v>
      </c>
      <c r="G378" s="1">
        <v>45074</v>
      </c>
      <c r="H378" s="2">
        <v>0.58888888888888891</v>
      </c>
      <c r="I378" t="s">
        <v>1059</v>
      </c>
      <c r="U378" t="s">
        <v>273</v>
      </c>
      <c r="V378" t="s">
        <v>274</v>
      </c>
      <c r="W378" t="s">
        <v>1060</v>
      </c>
      <c r="X378" t="s">
        <v>176</v>
      </c>
      <c r="Y378" t="s">
        <v>15</v>
      </c>
      <c r="AD378">
        <v>45.520789999999998</v>
      </c>
      <c r="AE378">
        <v>-108.83714000000001</v>
      </c>
      <c r="AF378" t="s">
        <v>276</v>
      </c>
      <c r="AG378" t="s">
        <v>277</v>
      </c>
      <c r="AH378" t="s">
        <v>278</v>
      </c>
      <c r="AJ378" t="s">
        <v>279</v>
      </c>
      <c r="AK378" t="s">
        <v>1285</v>
      </c>
      <c r="AM378" t="s">
        <v>281</v>
      </c>
      <c r="AN378" t="s">
        <v>282</v>
      </c>
      <c r="AO378" t="s">
        <v>283</v>
      </c>
      <c r="AP378">
        <v>36.4</v>
      </c>
      <c r="AQ378" t="s">
        <v>284</v>
      </c>
      <c r="AS378" t="s">
        <v>285</v>
      </c>
      <c r="AU378" t="s">
        <v>286</v>
      </c>
      <c r="BE378" t="s">
        <v>1155</v>
      </c>
      <c r="BO378">
        <v>365.1</v>
      </c>
      <c r="BP378" t="s">
        <v>288</v>
      </c>
      <c r="BQ378" t="s">
        <v>289</v>
      </c>
      <c r="BS378" t="s">
        <v>290</v>
      </c>
      <c r="BT378" t="s">
        <v>291</v>
      </c>
      <c r="BU378" s="1">
        <v>45107</v>
      </c>
      <c r="BW378" t="s">
        <v>1286</v>
      </c>
      <c r="BX378" t="s">
        <v>293</v>
      </c>
      <c r="BY378">
        <v>1.5</v>
      </c>
      <c r="BZ378" t="s">
        <v>284</v>
      </c>
      <c r="CB378" t="s">
        <v>1085</v>
      </c>
      <c r="CC378" t="s">
        <v>169</v>
      </c>
    </row>
    <row r="379" spans="1:81" x14ac:dyDescent="0.35">
      <c r="A379" t="s">
        <v>160</v>
      </c>
      <c r="B379" t="s">
        <v>161</v>
      </c>
      <c r="C379" t="s">
        <v>1236</v>
      </c>
      <c r="D379" t="s">
        <v>269</v>
      </c>
      <c r="E379" t="s">
        <v>270</v>
      </c>
      <c r="F379" t="s">
        <v>271</v>
      </c>
      <c r="G379" s="1">
        <v>45137</v>
      </c>
      <c r="H379" s="2">
        <v>0.4826388888888889</v>
      </c>
      <c r="I379" t="s">
        <v>1059</v>
      </c>
      <c r="U379" t="s">
        <v>273</v>
      </c>
      <c r="V379" t="s">
        <v>274</v>
      </c>
      <c r="W379" t="s">
        <v>1060</v>
      </c>
      <c r="X379" t="s">
        <v>162</v>
      </c>
      <c r="Y379" t="s">
        <v>9</v>
      </c>
      <c r="AD379">
        <v>45.373699999999999</v>
      </c>
      <c r="AE379">
        <v>-109.14619999999999</v>
      </c>
      <c r="AF379" t="s">
        <v>276</v>
      </c>
      <c r="AG379" t="s">
        <v>277</v>
      </c>
      <c r="AH379" t="s">
        <v>278</v>
      </c>
      <c r="AJ379" t="s">
        <v>279</v>
      </c>
      <c r="AK379" t="s">
        <v>1287</v>
      </c>
      <c r="AN379" t="s">
        <v>312</v>
      </c>
      <c r="AP379">
        <v>30.2</v>
      </c>
      <c r="AQ379" t="s">
        <v>116</v>
      </c>
      <c r="AS379" t="s">
        <v>285</v>
      </c>
      <c r="AU379" t="s">
        <v>286</v>
      </c>
      <c r="BE379" t="s">
        <v>1238</v>
      </c>
      <c r="BO379" t="s">
        <v>314</v>
      </c>
      <c r="BP379" t="s">
        <v>301</v>
      </c>
      <c r="BQ379" t="s">
        <v>315</v>
      </c>
      <c r="BS379" t="s">
        <v>316</v>
      </c>
      <c r="BT379" t="s">
        <v>291</v>
      </c>
      <c r="BU379" s="1">
        <v>45141</v>
      </c>
      <c r="BW379" t="s">
        <v>1288</v>
      </c>
      <c r="BX379" t="s">
        <v>293</v>
      </c>
      <c r="BY379">
        <v>0.2</v>
      </c>
      <c r="BZ379" t="s">
        <v>116</v>
      </c>
      <c r="CB379" t="s">
        <v>1172</v>
      </c>
      <c r="CC379" t="s">
        <v>169</v>
      </c>
    </row>
    <row r="380" spans="1:81" x14ac:dyDescent="0.35">
      <c r="A380" t="s">
        <v>160</v>
      </c>
      <c r="B380" t="s">
        <v>161</v>
      </c>
      <c r="C380" t="s">
        <v>1264</v>
      </c>
      <c r="D380" t="s">
        <v>1058</v>
      </c>
      <c r="E380" t="s">
        <v>270</v>
      </c>
      <c r="F380" t="s">
        <v>271</v>
      </c>
      <c r="G380" s="1">
        <v>45102</v>
      </c>
      <c r="H380" s="2">
        <v>0.3888888888888889</v>
      </c>
      <c r="I380" t="s">
        <v>1059</v>
      </c>
      <c r="U380" t="s">
        <v>273</v>
      </c>
      <c r="V380" t="s">
        <v>274</v>
      </c>
      <c r="W380" t="s">
        <v>1060</v>
      </c>
      <c r="X380" t="s">
        <v>188</v>
      </c>
      <c r="Y380" t="s">
        <v>7</v>
      </c>
      <c r="AD380">
        <v>45.157600000000002</v>
      </c>
      <c r="AE380">
        <v>-109.2688</v>
      </c>
      <c r="AK380" t="s">
        <v>1289</v>
      </c>
      <c r="AN380" t="s">
        <v>27</v>
      </c>
      <c r="AP380">
        <v>7.33</v>
      </c>
      <c r="AQ380" t="s">
        <v>121</v>
      </c>
      <c r="AS380" t="s">
        <v>285</v>
      </c>
      <c r="AU380" t="s">
        <v>286</v>
      </c>
      <c r="BU380" s="1">
        <v>45102</v>
      </c>
      <c r="CB380" t="s">
        <v>1186</v>
      </c>
      <c r="CC380" t="s">
        <v>169</v>
      </c>
    </row>
    <row r="381" spans="1:81" x14ac:dyDescent="0.35">
      <c r="A381" t="s">
        <v>160</v>
      </c>
      <c r="B381" t="s">
        <v>161</v>
      </c>
      <c r="C381" t="s">
        <v>1290</v>
      </c>
      <c r="D381" t="s">
        <v>1058</v>
      </c>
      <c r="E381" t="s">
        <v>270</v>
      </c>
      <c r="F381" t="s">
        <v>271</v>
      </c>
      <c r="G381" s="1">
        <v>45074</v>
      </c>
      <c r="H381" s="2">
        <v>0.58888888888888891</v>
      </c>
      <c r="I381" t="s">
        <v>1059</v>
      </c>
      <c r="U381" t="s">
        <v>273</v>
      </c>
      <c r="V381" t="s">
        <v>274</v>
      </c>
      <c r="W381" t="s">
        <v>1060</v>
      </c>
      <c r="X381" t="s">
        <v>176</v>
      </c>
      <c r="Y381" t="s">
        <v>15</v>
      </c>
      <c r="AD381">
        <v>45.520789999999998</v>
      </c>
      <c r="AE381">
        <v>-108.83714000000001</v>
      </c>
      <c r="AK381" t="s">
        <v>1291</v>
      </c>
      <c r="AN381" t="s">
        <v>1292</v>
      </c>
      <c r="AP381">
        <v>821.9</v>
      </c>
      <c r="AQ381" t="s">
        <v>119</v>
      </c>
      <c r="AS381" t="s">
        <v>285</v>
      </c>
      <c r="AU381" t="s">
        <v>286</v>
      </c>
      <c r="BU381" s="1">
        <v>45074</v>
      </c>
      <c r="CB381" t="s">
        <v>1075</v>
      </c>
      <c r="CC381" t="s">
        <v>169</v>
      </c>
    </row>
    <row r="382" spans="1:81" x14ac:dyDescent="0.35">
      <c r="A382" t="s">
        <v>160</v>
      </c>
      <c r="B382" t="s">
        <v>161</v>
      </c>
      <c r="C382" t="s">
        <v>1251</v>
      </c>
      <c r="D382" t="s">
        <v>1058</v>
      </c>
      <c r="E382" t="s">
        <v>270</v>
      </c>
      <c r="F382" t="s">
        <v>271</v>
      </c>
      <c r="G382" s="1">
        <v>45137</v>
      </c>
      <c r="H382" s="2">
        <v>0.59375</v>
      </c>
      <c r="I382" t="s">
        <v>1059</v>
      </c>
      <c r="U382" t="s">
        <v>273</v>
      </c>
      <c r="V382" t="s">
        <v>274</v>
      </c>
      <c r="W382" t="s">
        <v>1060</v>
      </c>
      <c r="X382" t="s">
        <v>176</v>
      </c>
      <c r="Y382" t="s">
        <v>15</v>
      </c>
      <c r="AD382">
        <v>45.520789999999998</v>
      </c>
      <c r="AE382">
        <v>-108.83714000000001</v>
      </c>
      <c r="AK382" t="s">
        <v>1293</v>
      </c>
      <c r="AN382" t="s">
        <v>89</v>
      </c>
      <c r="AP382">
        <v>8.94</v>
      </c>
      <c r="AQ382" t="s">
        <v>122</v>
      </c>
      <c r="AS382" t="s">
        <v>285</v>
      </c>
      <c r="AU382" t="s">
        <v>286</v>
      </c>
      <c r="BU382" s="1">
        <v>45137</v>
      </c>
      <c r="CB382" t="s">
        <v>1085</v>
      </c>
      <c r="CC382" t="s">
        <v>169</v>
      </c>
    </row>
    <row r="383" spans="1:81" x14ac:dyDescent="0.35">
      <c r="A383" t="s">
        <v>160</v>
      </c>
      <c r="B383" t="s">
        <v>161</v>
      </c>
      <c r="C383" t="s">
        <v>1294</v>
      </c>
      <c r="D383" t="s">
        <v>269</v>
      </c>
      <c r="E383" t="s">
        <v>270</v>
      </c>
      <c r="F383" t="s">
        <v>271</v>
      </c>
      <c r="G383" s="1">
        <v>45039</v>
      </c>
      <c r="H383" s="2">
        <v>0.54513888888888884</v>
      </c>
      <c r="I383" t="s">
        <v>1059</v>
      </c>
      <c r="U383" t="s">
        <v>273</v>
      </c>
      <c r="V383" t="s">
        <v>274</v>
      </c>
      <c r="W383" t="s">
        <v>1060</v>
      </c>
      <c r="X383" t="s">
        <v>184</v>
      </c>
      <c r="Y383" t="s">
        <v>14</v>
      </c>
      <c r="AD383">
        <v>45.517800000000001</v>
      </c>
      <c r="AE383">
        <v>-108.8626</v>
      </c>
      <c r="AF383" t="s">
        <v>276</v>
      </c>
      <c r="AG383" t="s">
        <v>277</v>
      </c>
      <c r="AH383" t="s">
        <v>278</v>
      </c>
      <c r="AJ383" t="s">
        <v>279</v>
      </c>
      <c r="AK383" t="s">
        <v>1295</v>
      </c>
      <c r="AM383" t="s">
        <v>281</v>
      </c>
      <c r="AN383" t="s">
        <v>282</v>
      </c>
      <c r="AO383" t="s">
        <v>283</v>
      </c>
      <c r="AP383">
        <v>18.8</v>
      </c>
      <c r="AQ383" t="s">
        <v>284</v>
      </c>
      <c r="AS383" t="s">
        <v>285</v>
      </c>
      <c r="AU383" t="s">
        <v>286</v>
      </c>
      <c r="BE383" t="s">
        <v>1223</v>
      </c>
      <c r="BO383">
        <v>365.1</v>
      </c>
      <c r="BP383" t="s">
        <v>288</v>
      </c>
      <c r="BQ383" t="s">
        <v>289</v>
      </c>
      <c r="BS383" t="s">
        <v>290</v>
      </c>
      <c r="BT383" t="s">
        <v>291</v>
      </c>
      <c r="BU383" s="1">
        <v>45077</v>
      </c>
      <c r="BW383" t="s">
        <v>1296</v>
      </c>
      <c r="BX383" t="s">
        <v>293</v>
      </c>
      <c r="BY383">
        <v>1.5</v>
      </c>
      <c r="BZ383" t="s">
        <v>284</v>
      </c>
      <c r="CB383" t="s">
        <v>1109</v>
      </c>
      <c r="CC383" t="s">
        <v>169</v>
      </c>
    </row>
    <row r="384" spans="1:81" x14ac:dyDescent="0.35">
      <c r="A384" t="s">
        <v>160</v>
      </c>
      <c r="B384" t="s">
        <v>161</v>
      </c>
      <c r="C384" t="s">
        <v>1297</v>
      </c>
      <c r="D384" t="s">
        <v>1058</v>
      </c>
      <c r="E384" t="s">
        <v>270</v>
      </c>
      <c r="F384" t="s">
        <v>271</v>
      </c>
      <c r="G384" s="1">
        <v>45194</v>
      </c>
      <c r="H384" s="2">
        <v>0.52083333333333337</v>
      </c>
      <c r="I384" t="s">
        <v>1059</v>
      </c>
      <c r="U384" t="s">
        <v>273</v>
      </c>
      <c r="V384" t="s">
        <v>274</v>
      </c>
      <c r="W384" t="s">
        <v>1060</v>
      </c>
      <c r="X384" t="s">
        <v>180</v>
      </c>
      <c r="Y384" t="s">
        <v>13</v>
      </c>
      <c r="AD384">
        <v>45.483319000000002</v>
      </c>
      <c r="AE384">
        <v>-108.961457</v>
      </c>
      <c r="AK384" t="s">
        <v>1298</v>
      </c>
      <c r="AN384" t="s">
        <v>27</v>
      </c>
      <c r="AP384">
        <v>8.52</v>
      </c>
      <c r="AQ384" t="s">
        <v>121</v>
      </c>
      <c r="AS384" t="s">
        <v>285</v>
      </c>
      <c r="AU384" t="s">
        <v>286</v>
      </c>
      <c r="BU384" s="1">
        <v>45194</v>
      </c>
      <c r="CB384" t="s">
        <v>1063</v>
      </c>
      <c r="CC384" t="s">
        <v>169</v>
      </c>
    </row>
    <row r="385" spans="1:81" x14ac:dyDescent="0.35">
      <c r="A385" t="s">
        <v>160</v>
      </c>
      <c r="B385" t="s">
        <v>161</v>
      </c>
      <c r="C385" t="s">
        <v>1299</v>
      </c>
      <c r="D385" t="s">
        <v>269</v>
      </c>
      <c r="E385" t="s">
        <v>270</v>
      </c>
      <c r="F385" t="s">
        <v>271</v>
      </c>
      <c r="G385" s="1">
        <v>45236</v>
      </c>
      <c r="H385" s="2">
        <v>0.4513888888888889</v>
      </c>
      <c r="I385" t="s">
        <v>1059</v>
      </c>
      <c r="U385" t="s">
        <v>273</v>
      </c>
      <c r="V385" t="s">
        <v>274</v>
      </c>
      <c r="W385" t="s">
        <v>1060</v>
      </c>
      <c r="X385" t="s">
        <v>182</v>
      </c>
      <c r="Y385" t="s">
        <v>10</v>
      </c>
      <c r="AD385">
        <v>45.384601000000004</v>
      </c>
      <c r="AE385">
        <v>-109.14138199999999</v>
      </c>
      <c r="AF385" t="s">
        <v>276</v>
      </c>
      <c r="AG385" t="s">
        <v>277</v>
      </c>
      <c r="AH385" t="s">
        <v>278</v>
      </c>
      <c r="AJ385" t="s">
        <v>279</v>
      </c>
      <c r="AK385" t="s">
        <v>1300</v>
      </c>
      <c r="AN385" t="s">
        <v>312</v>
      </c>
      <c r="AP385">
        <v>2.6</v>
      </c>
      <c r="AQ385" t="s">
        <v>116</v>
      </c>
      <c r="AS385" t="s">
        <v>285</v>
      </c>
      <c r="AU385" t="s">
        <v>286</v>
      </c>
      <c r="BE385" t="s">
        <v>1301</v>
      </c>
      <c r="BO385" t="s">
        <v>314</v>
      </c>
      <c r="BP385" t="s">
        <v>301</v>
      </c>
      <c r="BQ385" t="s">
        <v>315</v>
      </c>
      <c r="BS385" t="s">
        <v>316</v>
      </c>
      <c r="BT385" t="s">
        <v>291</v>
      </c>
      <c r="BU385" s="1">
        <v>45243</v>
      </c>
      <c r="BW385" t="s">
        <v>1302</v>
      </c>
      <c r="BX385" t="s">
        <v>293</v>
      </c>
      <c r="BY385">
        <v>0.2</v>
      </c>
      <c r="BZ385" t="s">
        <v>116</v>
      </c>
      <c r="CB385" t="s">
        <v>1066</v>
      </c>
      <c r="CC385" t="s">
        <v>169</v>
      </c>
    </row>
    <row r="386" spans="1:81" x14ac:dyDescent="0.35">
      <c r="A386" t="s">
        <v>160</v>
      </c>
      <c r="B386" t="s">
        <v>161</v>
      </c>
      <c r="C386" t="s">
        <v>1270</v>
      </c>
      <c r="D386" t="s">
        <v>269</v>
      </c>
      <c r="E386" t="s">
        <v>270</v>
      </c>
      <c r="F386" t="s">
        <v>271</v>
      </c>
      <c r="G386" s="1">
        <v>45137</v>
      </c>
      <c r="H386" s="2">
        <v>0.4375</v>
      </c>
      <c r="I386" t="s">
        <v>1059</v>
      </c>
      <c r="U386" t="s">
        <v>273</v>
      </c>
      <c r="V386" t="s">
        <v>274</v>
      </c>
      <c r="W386" t="s">
        <v>1060</v>
      </c>
      <c r="X386" t="s">
        <v>172</v>
      </c>
      <c r="Y386" t="s">
        <v>8</v>
      </c>
      <c r="AD386">
        <v>45.277200000000001</v>
      </c>
      <c r="AE386">
        <v>-109.20959999999999</v>
      </c>
      <c r="AF386" t="s">
        <v>276</v>
      </c>
      <c r="AG386" t="s">
        <v>277</v>
      </c>
      <c r="AH386" t="s">
        <v>278</v>
      </c>
      <c r="AJ386" t="s">
        <v>279</v>
      </c>
      <c r="AK386" t="s">
        <v>1303</v>
      </c>
      <c r="AM386" t="s">
        <v>297</v>
      </c>
      <c r="AN386" t="s">
        <v>298</v>
      </c>
      <c r="AO386" t="s">
        <v>283</v>
      </c>
      <c r="AP386">
        <v>244</v>
      </c>
      <c r="AQ386" t="s">
        <v>284</v>
      </c>
      <c r="AS386" t="s">
        <v>285</v>
      </c>
      <c r="AU386" t="s">
        <v>286</v>
      </c>
      <c r="BE386" t="s">
        <v>1272</v>
      </c>
      <c r="BO386" t="s">
        <v>300</v>
      </c>
      <c r="BP386" t="s">
        <v>301</v>
      </c>
      <c r="BQ386" t="s">
        <v>302</v>
      </c>
      <c r="BT386" t="s">
        <v>291</v>
      </c>
      <c r="BU386" s="1">
        <v>45160</v>
      </c>
      <c r="BW386" t="s">
        <v>1304</v>
      </c>
      <c r="BX386" t="s">
        <v>293</v>
      </c>
      <c r="BY386">
        <v>25</v>
      </c>
      <c r="BZ386" t="s">
        <v>284</v>
      </c>
      <c r="CB386" t="s">
        <v>1196</v>
      </c>
      <c r="CC386" t="s">
        <v>169</v>
      </c>
    </row>
    <row r="387" spans="1:81" x14ac:dyDescent="0.35">
      <c r="A387" t="s">
        <v>160</v>
      </c>
      <c r="B387" t="s">
        <v>161</v>
      </c>
      <c r="C387" t="s">
        <v>1305</v>
      </c>
      <c r="D387" t="s">
        <v>269</v>
      </c>
      <c r="E387" t="s">
        <v>270</v>
      </c>
      <c r="F387" t="s">
        <v>271</v>
      </c>
      <c r="G387" s="1">
        <v>45102</v>
      </c>
      <c r="H387" s="2">
        <v>0.4826388888888889</v>
      </c>
      <c r="I387" t="s">
        <v>1059</v>
      </c>
      <c r="U387" t="s">
        <v>273</v>
      </c>
      <c r="V387" t="s">
        <v>274</v>
      </c>
      <c r="W387" t="s">
        <v>1060</v>
      </c>
      <c r="X387" t="s">
        <v>162</v>
      </c>
      <c r="Y387" t="s">
        <v>9</v>
      </c>
      <c r="AD387">
        <v>45.373699999999999</v>
      </c>
      <c r="AE387">
        <v>-109.14619999999999</v>
      </c>
      <c r="AF387" t="s">
        <v>276</v>
      </c>
      <c r="AG387" t="s">
        <v>277</v>
      </c>
      <c r="AH387" t="s">
        <v>278</v>
      </c>
      <c r="AJ387" t="s">
        <v>279</v>
      </c>
      <c r="AK387" t="s">
        <v>1306</v>
      </c>
      <c r="AM387" t="s">
        <v>281</v>
      </c>
      <c r="AN387" t="s">
        <v>282</v>
      </c>
      <c r="AO387" t="s">
        <v>283</v>
      </c>
      <c r="AP387">
        <v>83.3</v>
      </c>
      <c r="AQ387" t="s">
        <v>284</v>
      </c>
      <c r="AS387" t="s">
        <v>285</v>
      </c>
      <c r="AU387" t="s">
        <v>286</v>
      </c>
      <c r="BE387" t="s">
        <v>1307</v>
      </c>
      <c r="BO387">
        <v>365.1</v>
      </c>
      <c r="BP387" t="s">
        <v>288</v>
      </c>
      <c r="BQ387" t="s">
        <v>289</v>
      </c>
      <c r="BS387" t="s">
        <v>290</v>
      </c>
      <c r="BT387" t="s">
        <v>291</v>
      </c>
      <c r="BU387" s="1">
        <v>45110</v>
      </c>
      <c r="BW387" t="s">
        <v>1308</v>
      </c>
      <c r="BX387" t="s">
        <v>293</v>
      </c>
      <c r="BY387">
        <v>1.5</v>
      </c>
      <c r="BZ387" t="s">
        <v>284</v>
      </c>
      <c r="CB387" t="s">
        <v>1172</v>
      </c>
      <c r="CC387" t="s">
        <v>169</v>
      </c>
    </row>
    <row r="388" spans="1:81" x14ac:dyDescent="0.35">
      <c r="A388" t="s">
        <v>160</v>
      </c>
      <c r="B388" t="s">
        <v>161</v>
      </c>
      <c r="C388" t="s">
        <v>1125</v>
      </c>
      <c r="D388" t="s">
        <v>320</v>
      </c>
      <c r="E388" t="s">
        <v>270</v>
      </c>
      <c r="F388" t="s">
        <v>271</v>
      </c>
      <c r="G388" s="1">
        <v>45236</v>
      </c>
      <c r="H388" s="2">
        <v>0.56944444444444442</v>
      </c>
      <c r="I388" t="s">
        <v>1059</v>
      </c>
      <c r="U388" t="s">
        <v>273</v>
      </c>
      <c r="V388" t="s">
        <v>274</v>
      </c>
      <c r="W388" t="s">
        <v>1060</v>
      </c>
      <c r="X388" t="s">
        <v>180</v>
      </c>
      <c r="Y388" t="s">
        <v>13</v>
      </c>
      <c r="AD388">
        <v>45.483319000000002</v>
      </c>
      <c r="AE388">
        <v>-108.961457</v>
      </c>
      <c r="AF388" t="s">
        <v>276</v>
      </c>
      <c r="AG388" t="s">
        <v>277</v>
      </c>
      <c r="AH388" t="s">
        <v>278</v>
      </c>
      <c r="AJ388" t="s">
        <v>279</v>
      </c>
      <c r="AK388" t="s">
        <v>1309</v>
      </c>
      <c r="AM388" t="s">
        <v>297</v>
      </c>
      <c r="AN388" t="s">
        <v>332</v>
      </c>
      <c r="AO388" t="s">
        <v>333</v>
      </c>
      <c r="AP388">
        <v>5</v>
      </c>
      <c r="AQ388" t="s">
        <v>284</v>
      </c>
      <c r="AS388" t="s">
        <v>285</v>
      </c>
      <c r="AU388" t="s">
        <v>286</v>
      </c>
      <c r="BE388" t="s">
        <v>1127</v>
      </c>
      <c r="BO388">
        <v>353.2</v>
      </c>
      <c r="BP388" t="s">
        <v>288</v>
      </c>
      <c r="BQ388" t="s">
        <v>335</v>
      </c>
      <c r="BS388" t="s">
        <v>336</v>
      </c>
      <c r="BT388" t="s">
        <v>291</v>
      </c>
      <c r="BU388" s="1">
        <v>45268</v>
      </c>
      <c r="BW388" t="s">
        <v>1310</v>
      </c>
      <c r="BX388" t="s">
        <v>293</v>
      </c>
      <c r="BY388">
        <v>1.5</v>
      </c>
      <c r="BZ388" t="s">
        <v>284</v>
      </c>
      <c r="CB388" t="s">
        <v>1085</v>
      </c>
      <c r="CC388" t="s">
        <v>169</v>
      </c>
    </row>
    <row r="389" spans="1:81" x14ac:dyDescent="0.35">
      <c r="A389" t="s">
        <v>160</v>
      </c>
      <c r="B389" t="s">
        <v>161</v>
      </c>
      <c r="C389" t="s">
        <v>1311</v>
      </c>
      <c r="D389" t="s">
        <v>1058</v>
      </c>
      <c r="E389" t="s">
        <v>270</v>
      </c>
      <c r="F389" t="s">
        <v>271</v>
      </c>
      <c r="G389" s="1">
        <v>45236</v>
      </c>
      <c r="H389" s="2">
        <v>0.3611111111111111</v>
      </c>
      <c r="I389" t="s">
        <v>1059</v>
      </c>
      <c r="U389" t="s">
        <v>273</v>
      </c>
      <c r="V389" t="s">
        <v>274</v>
      </c>
      <c r="W389" t="s">
        <v>1060</v>
      </c>
      <c r="X389" t="s">
        <v>174</v>
      </c>
      <c r="Y389" t="s">
        <v>5</v>
      </c>
      <c r="AD389">
        <v>45.085512000000001</v>
      </c>
      <c r="AE389">
        <v>-109.329581</v>
      </c>
      <c r="AK389" t="s">
        <v>1312</v>
      </c>
      <c r="AN389" t="s">
        <v>1292</v>
      </c>
      <c r="AP389">
        <v>748.4</v>
      </c>
      <c r="AQ389" t="s">
        <v>119</v>
      </c>
      <c r="AS389" t="s">
        <v>285</v>
      </c>
      <c r="AU389" t="s">
        <v>286</v>
      </c>
      <c r="BU389" s="1">
        <v>45236</v>
      </c>
      <c r="CB389" t="s">
        <v>1196</v>
      </c>
      <c r="CC389" t="s">
        <v>169</v>
      </c>
    </row>
    <row r="390" spans="1:81" x14ac:dyDescent="0.35">
      <c r="A390" t="s">
        <v>160</v>
      </c>
      <c r="B390" t="s">
        <v>161</v>
      </c>
      <c r="C390" t="s">
        <v>1200</v>
      </c>
      <c r="D390" t="s">
        <v>269</v>
      </c>
      <c r="E390" t="s">
        <v>270</v>
      </c>
      <c r="F390" t="s">
        <v>271</v>
      </c>
      <c r="G390" s="1">
        <v>45236</v>
      </c>
      <c r="H390" s="2">
        <v>0.56944444444444442</v>
      </c>
      <c r="I390" t="s">
        <v>1059</v>
      </c>
      <c r="U390" t="s">
        <v>273</v>
      </c>
      <c r="V390" t="s">
        <v>274</v>
      </c>
      <c r="W390" t="s">
        <v>1060</v>
      </c>
      <c r="X390" t="s">
        <v>180</v>
      </c>
      <c r="Y390" t="s">
        <v>13</v>
      </c>
      <c r="AD390">
        <v>45.483319000000002</v>
      </c>
      <c r="AE390">
        <v>-108.961457</v>
      </c>
      <c r="AF390" t="s">
        <v>276</v>
      </c>
      <c r="AG390" t="s">
        <v>277</v>
      </c>
      <c r="AH390" t="s">
        <v>278</v>
      </c>
      <c r="AJ390" t="s">
        <v>279</v>
      </c>
      <c r="AK390" t="s">
        <v>1313</v>
      </c>
      <c r="AN390" t="s">
        <v>312</v>
      </c>
      <c r="AP390">
        <v>2.9</v>
      </c>
      <c r="AQ390" t="s">
        <v>116</v>
      </c>
      <c r="AS390" t="s">
        <v>285</v>
      </c>
      <c r="AU390" t="s">
        <v>286</v>
      </c>
      <c r="BE390" t="s">
        <v>1127</v>
      </c>
      <c r="BO390" t="s">
        <v>314</v>
      </c>
      <c r="BP390" t="s">
        <v>301</v>
      </c>
      <c r="BQ390" t="s">
        <v>315</v>
      </c>
      <c r="BS390" t="s">
        <v>316</v>
      </c>
      <c r="BT390" t="s">
        <v>291</v>
      </c>
      <c r="BU390" s="1">
        <v>45243</v>
      </c>
      <c r="BW390" t="s">
        <v>1314</v>
      </c>
      <c r="BX390" t="s">
        <v>293</v>
      </c>
      <c r="BY390">
        <v>0.2</v>
      </c>
      <c r="BZ390" t="s">
        <v>116</v>
      </c>
      <c r="CB390" t="s">
        <v>1085</v>
      </c>
      <c r="CC390" t="s">
        <v>169</v>
      </c>
    </row>
    <row r="391" spans="1:81" x14ac:dyDescent="0.35">
      <c r="A391" t="s">
        <v>160</v>
      </c>
      <c r="B391" t="s">
        <v>161</v>
      </c>
      <c r="C391" t="s">
        <v>1137</v>
      </c>
      <c r="D391" t="s">
        <v>1058</v>
      </c>
      <c r="E391" t="s">
        <v>270</v>
      </c>
      <c r="F391" t="s">
        <v>271</v>
      </c>
      <c r="G391" s="1">
        <v>45102</v>
      </c>
      <c r="H391" s="2">
        <v>0.41319444444444442</v>
      </c>
      <c r="I391" t="s">
        <v>1059</v>
      </c>
      <c r="U391" t="s">
        <v>273</v>
      </c>
      <c r="V391" t="s">
        <v>274</v>
      </c>
      <c r="W391" t="s">
        <v>1060</v>
      </c>
      <c r="X391" t="s">
        <v>190</v>
      </c>
      <c r="Y391" t="s">
        <v>6</v>
      </c>
      <c r="AD391">
        <v>45.150280000000002</v>
      </c>
      <c r="AE391">
        <v>-109.34062</v>
      </c>
      <c r="AK391" t="s">
        <v>1315</v>
      </c>
      <c r="AN391" t="s">
        <v>1090</v>
      </c>
      <c r="AP391">
        <v>13.44</v>
      </c>
      <c r="AQ391" t="s">
        <v>116</v>
      </c>
      <c r="AS391" t="s">
        <v>285</v>
      </c>
      <c r="AU391" t="s">
        <v>286</v>
      </c>
      <c r="BU391" s="1">
        <v>45102</v>
      </c>
      <c r="CB391" t="s">
        <v>1082</v>
      </c>
      <c r="CC391" t="s">
        <v>169</v>
      </c>
    </row>
    <row r="392" spans="1:81" x14ac:dyDescent="0.35">
      <c r="A392" t="s">
        <v>160</v>
      </c>
      <c r="B392" t="s">
        <v>161</v>
      </c>
      <c r="C392" t="s">
        <v>1316</v>
      </c>
      <c r="D392" t="s">
        <v>269</v>
      </c>
      <c r="E392" t="s">
        <v>270</v>
      </c>
      <c r="F392" t="s">
        <v>271</v>
      </c>
      <c r="G392" s="1">
        <v>45074</v>
      </c>
      <c r="H392" s="2">
        <v>0.36458333333333331</v>
      </c>
      <c r="I392" t="s">
        <v>1059</v>
      </c>
      <c r="U392" t="s">
        <v>273</v>
      </c>
      <c r="V392" t="s">
        <v>274</v>
      </c>
      <c r="W392" t="s">
        <v>1060</v>
      </c>
      <c r="X392" t="s">
        <v>174</v>
      </c>
      <c r="Y392" t="s">
        <v>5</v>
      </c>
      <c r="AD392">
        <v>45.085512000000001</v>
      </c>
      <c r="AE392">
        <v>-109.329581</v>
      </c>
      <c r="AF392" t="s">
        <v>276</v>
      </c>
      <c r="AG392" t="s">
        <v>277</v>
      </c>
      <c r="AH392" t="s">
        <v>278</v>
      </c>
      <c r="AJ392" t="s">
        <v>279</v>
      </c>
      <c r="AK392" t="s">
        <v>1317</v>
      </c>
      <c r="AN392" t="s">
        <v>312</v>
      </c>
      <c r="AP392">
        <v>1.8</v>
      </c>
      <c r="AQ392" t="s">
        <v>116</v>
      </c>
      <c r="AS392" t="s">
        <v>285</v>
      </c>
      <c r="AU392" t="s">
        <v>286</v>
      </c>
      <c r="BE392" t="s">
        <v>1318</v>
      </c>
      <c r="BO392" t="s">
        <v>314</v>
      </c>
      <c r="BP392" t="s">
        <v>301</v>
      </c>
      <c r="BQ392" t="s">
        <v>315</v>
      </c>
      <c r="BS392" t="s">
        <v>316</v>
      </c>
      <c r="BT392" t="s">
        <v>291</v>
      </c>
      <c r="BU392" s="1">
        <v>45079</v>
      </c>
      <c r="BW392" t="s">
        <v>1319</v>
      </c>
      <c r="BX392" t="s">
        <v>293</v>
      </c>
      <c r="BY392">
        <v>0.2</v>
      </c>
      <c r="BZ392" t="s">
        <v>116</v>
      </c>
      <c r="CB392" t="s">
        <v>1075</v>
      </c>
      <c r="CC392" t="s">
        <v>169</v>
      </c>
    </row>
    <row r="393" spans="1:81" x14ac:dyDescent="0.35">
      <c r="A393" t="s">
        <v>160</v>
      </c>
      <c r="B393" t="s">
        <v>161</v>
      </c>
      <c r="C393" t="s">
        <v>1320</v>
      </c>
      <c r="D393" t="s">
        <v>320</v>
      </c>
      <c r="E393" t="s">
        <v>270</v>
      </c>
      <c r="F393" t="s">
        <v>271</v>
      </c>
      <c r="G393" s="1">
        <v>45194</v>
      </c>
      <c r="H393" s="2">
        <v>0.52083333333333337</v>
      </c>
      <c r="I393" t="s">
        <v>1059</v>
      </c>
      <c r="U393" t="s">
        <v>273</v>
      </c>
      <c r="V393" t="s">
        <v>274</v>
      </c>
      <c r="W393" t="s">
        <v>1060</v>
      </c>
      <c r="X393" t="s">
        <v>180</v>
      </c>
      <c r="Y393" t="s">
        <v>13</v>
      </c>
      <c r="AD393">
        <v>45.483319000000002</v>
      </c>
      <c r="AE393">
        <v>-108.961457</v>
      </c>
      <c r="AF393" t="s">
        <v>276</v>
      </c>
      <c r="AG393" t="s">
        <v>277</v>
      </c>
      <c r="AH393" t="s">
        <v>278</v>
      </c>
      <c r="AJ393" t="s">
        <v>279</v>
      </c>
      <c r="AK393" t="s">
        <v>1321</v>
      </c>
      <c r="AM393" t="s">
        <v>297</v>
      </c>
      <c r="AN393" t="s">
        <v>332</v>
      </c>
      <c r="AO393" t="s">
        <v>333</v>
      </c>
      <c r="AP393">
        <v>2.6</v>
      </c>
      <c r="AQ393" t="s">
        <v>284</v>
      </c>
      <c r="AS393" t="s">
        <v>285</v>
      </c>
      <c r="AU393" t="s">
        <v>286</v>
      </c>
      <c r="BE393" t="s">
        <v>1322</v>
      </c>
      <c r="BO393">
        <v>353.2</v>
      </c>
      <c r="BP393" t="s">
        <v>288</v>
      </c>
      <c r="BQ393" t="s">
        <v>335</v>
      </c>
      <c r="BS393" t="s">
        <v>336</v>
      </c>
      <c r="BT393" t="s">
        <v>291</v>
      </c>
      <c r="BU393" s="1">
        <v>45222</v>
      </c>
      <c r="BW393" t="s">
        <v>1323</v>
      </c>
      <c r="BX393" t="s">
        <v>293</v>
      </c>
      <c r="BY393">
        <v>1.5</v>
      </c>
      <c r="BZ393" t="s">
        <v>284</v>
      </c>
      <c r="CB393" t="s">
        <v>1063</v>
      </c>
      <c r="CC393" t="s">
        <v>169</v>
      </c>
    </row>
    <row r="394" spans="1:81" x14ac:dyDescent="0.35">
      <c r="A394" t="s">
        <v>160</v>
      </c>
      <c r="B394" t="s">
        <v>161</v>
      </c>
      <c r="C394" t="s">
        <v>1324</v>
      </c>
      <c r="D394" t="s">
        <v>269</v>
      </c>
      <c r="E394" t="s">
        <v>270</v>
      </c>
      <c r="F394" t="s">
        <v>271</v>
      </c>
      <c r="G394" s="1">
        <v>45074</v>
      </c>
      <c r="H394" s="2">
        <v>0.51458333333333328</v>
      </c>
      <c r="I394" t="s">
        <v>1059</v>
      </c>
      <c r="U394" t="s">
        <v>273</v>
      </c>
      <c r="V394" t="s">
        <v>274</v>
      </c>
      <c r="W394" t="s">
        <v>1060</v>
      </c>
      <c r="X394" t="s">
        <v>186</v>
      </c>
      <c r="Y394" t="s">
        <v>12</v>
      </c>
      <c r="AD394">
        <v>45.468200000000003</v>
      </c>
      <c r="AE394">
        <v>-109.0895</v>
      </c>
      <c r="AF394" t="s">
        <v>276</v>
      </c>
      <c r="AG394" t="s">
        <v>277</v>
      </c>
      <c r="AH394" t="s">
        <v>278</v>
      </c>
      <c r="AJ394" t="s">
        <v>279</v>
      </c>
      <c r="AK394" t="s">
        <v>1325</v>
      </c>
      <c r="AM394" t="s">
        <v>281</v>
      </c>
      <c r="AN394" t="s">
        <v>1116</v>
      </c>
      <c r="AO394" t="s">
        <v>333</v>
      </c>
      <c r="AP394">
        <v>1.3</v>
      </c>
      <c r="AQ394" t="s">
        <v>284</v>
      </c>
      <c r="AS394" t="s">
        <v>285</v>
      </c>
      <c r="AU394" t="s">
        <v>286</v>
      </c>
      <c r="BE394" t="s">
        <v>1326</v>
      </c>
      <c r="BO394">
        <v>365.1</v>
      </c>
      <c r="BP394" t="s">
        <v>288</v>
      </c>
      <c r="BQ394" t="s">
        <v>289</v>
      </c>
      <c r="BS394" t="s">
        <v>290</v>
      </c>
      <c r="BT394" t="s">
        <v>291</v>
      </c>
      <c r="BU394" s="1">
        <v>45089</v>
      </c>
      <c r="BW394" t="s">
        <v>1327</v>
      </c>
      <c r="BX394" t="s">
        <v>293</v>
      </c>
      <c r="BY394">
        <v>0.8</v>
      </c>
      <c r="BZ394" t="s">
        <v>284</v>
      </c>
      <c r="CB394" t="s">
        <v>1104</v>
      </c>
      <c r="CC394" t="s">
        <v>169</v>
      </c>
    </row>
    <row r="395" spans="1:81" x14ac:dyDescent="0.35">
      <c r="A395" t="s">
        <v>160</v>
      </c>
      <c r="B395" t="s">
        <v>161</v>
      </c>
      <c r="C395" t="s">
        <v>1328</v>
      </c>
      <c r="D395" t="s">
        <v>1058</v>
      </c>
      <c r="E395" t="s">
        <v>270</v>
      </c>
      <c r="F395" t="s">
        <v>271</v>
      </c>
      <c r="G395" s="1">
        <v>45102</v>
      </c>
      <c r="H395" s="2">
        <v>0.4826388888888889</v>
      </c>
      <c r="I395" t="s">
        <v>1059</v>
      </c>
      <c r="U395" t="s">
        <v>273</v>
      </c>
      <c r="V395" t="s">
        <v>274</v>
      </c>
      <c r="W395" t="s">
        <v>1060</v>
      </c>
      <c r="X395" t="s">
        <v>162</v>
      </c>
      <c r="Y395" t="s">
        <v>9</v>
      </c>
      <c r="AD395">
        <v>45.373699999999999</v>
      </c>
      <c r="AE395">
        <v>-109.14619999999999</v>
      </c>
      <c r="AK395" t="s">
        <v>1329</v>
      </c>
      <c r="AN395" t="s">
        <v>1078</v>
      </c>
      <c r="AP395">
        <v>13.7</v>
      </c>
      <c r="AQ395" t="s">
        <v>118</v>
      </c>
      <c r="AS395" t="s">
        <v>285</v>
      </c>
      <c r="AU395" t="s">
        <v>286</v>
      </c>
      <c r="BU395" s="1">
        <v>45102</v>
      </c>
      <c r="CB395" t="s">
        <v>1172</v>
      </c>
      <c r="CC395" t="s">
        <v>169</v>
      </c>
    </row>
    <row r="396" spans="1:81" x14ac:dyDescent="0.35">
      <c r="A396" t="s">
        <v>160</v>
      </c>
      <c r="B396" t="s">
        <v>161</v>
      </c>
      <c r="C396" t="s">
        <v>1330</v>
      </c>
      <c r="D396" t="s">
        <v>1058</v>
      </c>
      <c r="E396" t="s">
        <v>270</v>
      </c>
      <c r="F396" t="s">
        <v>271</v>
      </c>
      <c r="G396" s="1">
        <v>45074</v>
      </c>
      <c r="H396" s="2">
        <v>0.36458333333333331</v>
      </c>
      <c r="I396" t="s">
        <v>1059</v>
      </c>
      <c r="U396" t="s">
        <v>273</v>
      </c>
      <c r="V396" t="s">
        <v>274</v>
      </c>
      <c r="W396" t="s">
        <v>1060</v>
      </c>
      <c r="X396" t="s">
        <v>174</v>
      </c>
      <c r="Y396" t="s">
        <v>5</v>
      </c>
      <c r="AD396">
        <v>45.085512000000001</v>
      </c>
      <c r="AE396">
        <v>-109.329581</v>
      </c>
      <c r="AK396" t="s">
        <v>1331</v>
      </c>
      <c r="AN396" t="s">
        <v>1292</v>
      </c>
      <c r="AP396">
        <v>752.5</v>
      </c>
      <c r="AQ396" t="s">
        <v>119</v>
      </c>
      <c r="AS396" t="s">
        <v>285</v>
      </c>
      <c r="AU396" t="s">
        <v>286</v>
      </c>
      <c r="BU396" s="1">
        <v>45074</v>
      </c>
      <c r="CB396" t="s">
        <v>1075</v>
      </c>
      <c r="CC396" t="s">
        <v>169</v>
      </c>
    </row>
    <row r="397" spans="1:81" x14ac:dyDescent="0.35">
      <c r="A397" t="s">
        <v>160</v>
      </c>
      <c r="B397" t="s">
        <v>161</v>
      </c>
      <c r="C397" t="s">
        <v>1332</v>
      </c>
      <c r="D397" t="s">
        <v>1058</v>
      </c>
      <c r="E397" t="s">
        <v>270</v>
      </c>
      <c r="F397" t="s">
        <v>271</v>
      </c>
      <c r="G397" s="1">
        <v>45166</v>
      </c>
      <c r="H397" s="2">
        <v>0.56597222222222221</v>
      </c>
      <c r="I397" t="s">
        <v>1059</v>
      </c>
      <c r="U397" t="s">
        <v>273</v>
      </c>
      <c r="V397" t="s">
        <v>274</v>
      </c>
      <c r="W397" t="s">
        <v>1060</v>
      </c>
      <c r="X397" t="s">
        <v>184</v>
      </c>
      <c r="Y397" t="s">
        <v>14</v>
      </c>
      <c r="AD397">
        <v>45.517800000000001</v>
      </c>
      <c r="AE397">
        <v>-108.8626</v>
      </c>
      <c r="AK397" t="s">
        <v>1333</v>
      </c>
      <c r="AN397" t="s">
        <v>1292</v>
      </c>
      <c r="AP397">
        <v>827.9</v>
      </c>
      <c r="AQ397" t="s">
        <v>119</v>
      </c>
      <c r="AS397" t="s">
        <v>285</v>
      </c>
      <c r="AU397" t="s">
        <v>286</v>
      </c>
      <c r="BU397" s="1">
        <v>45166</v>
      </c>
      <c r="CB397" t="s">
        <v>1109</v>
      </c>
      <c r="CC397" t="s">
        <v>169</v>
      </c>
    </row>
    <row r="398" spans="1:81" x14ac:dyDescent="0.35">
      <c r="A398" t="s">
        <v>160</v>
      </c>
      <c r="B398" t="s">
        <v>161</v>
      </c>
      <c r="C398" t="s">
        <v>1264</v>
      </c>
      <c r="D398" t="s">
        <v>1058</v>
      </c>
      <c r="E398" t="s">
        <v>270</v>
      </c>
      <c r="F398" t="s">
        <v>271</v>
      </c>
      <c r="G398" s="1">
        <v>45102</v>
      </c>
      <c r="H398" s="2">
        <v>0.3888888888888889</v>
      </c>
      <c r="I398" t="s">
        <v>1059</v>
      </c>
      <c r="U398" t="s">
        <v>273</v>
      </c>
      <c r="V398" t="s">
        <v>274</v>
      </c>
      <c r="W398" t="s">
        <v>1060</v>
      </c>
      <c r="X398" t="s">
        <v>188</v>
      </c>
      <c r="Y398" t="s">
        <v>7</v>
      </c>
      <c r="AD398">
        <v>45.157600000000002</v>
      </c>
      <c r="AE398">
        <v>-109.2688</v>
      </c>
      <c r="AK398" t="s">
        <v>1334</v>
      </c>
      <c r="AN398" t="s">
        <v>1081</v>
      </c>
      <c r="AP398">
        <v>107.8</v>
      </c>
      <c r="AQ398" t="s">
        <v>120</v>
      </c>
      <c r="AS398" t="s">
        <v>285</v>
      </c>
      <c r="AU398" t="s">
        <v>286</v>
      </c>
      <c r="BU398" s="1">
        <v>45102</v>
      </c>
      <c r="CB398" t="s">
        <v>1186</v>
      </c>
      <c r="CC398" t="s">
        <v>169</v>
      </c>
    </row>
    <row r="399" spans="1:81" x14ac:dyDescent="0.35">
      <c r="A399" t="s">
        <v>160</v>
      </c>
      <c r="B399" t="s">
        <v>161</v>
      </c>
      <c r="C399" t="s">
        <v>1173</v>
      </c>
      <c r="D399" t="s">
        <v>1058</v>
      </c>
      <c r="E399" t="s">
        <v>270</v>
      </c>
      <c r="F399" t="s">
        <v>271</v>
      </c>
      <c r="G399" s="1">
        <v>45074</v>
      </c>
      <c r="H399" s="2">
        <v>0.54791666666666672</v>
      </c>
      <c r="I399" t="s">
        <v>1059</v>
      </c>
      <c r="U399" t="s">
        <v>273</v>
      </c>
      <c r="V399" t="s">
        <v>274</v>
      </c>
      <c r="W399" t="s">
        <v>1060</v>
      </c>
      <c r="X399" t="s">
        <v>180</v>
      </c>
      <c r="Y399" t="s">
        <v>13</v>
      </c>
      <c r="AD399">
        <v>45.483319000000002</v>
      </c>
      <c r="AE399">
        <v>-108.961457</v>
      </c>
      <c r="AK399" t="s">
        <v>1335</v>
      </c>
      <c r="AN399" t="s">
        <v>1062</v>
      </c>
      <c r="AP399">
        <v>146</v>
      </c>
      <c r="AQ399" t="s">
        <v>117</v>
      </c>
      <c r="AS399" t="s">
        <v>285</v>
      </c>
      <c r="AU399" t="s">
        <v>286</v>
      </c>
      <c r="BU399" s="1">
        <v>45074</v>
      </c>
      <c r="CB399" t="s">
        <v>1063</v>
      </c>
      <c r="CC399" t="s">
        <v>169</v>
      </c>
    </row>
    <row r="400" spans="1:81" x14ac:dyDescent="0.35">
      <c r="A400" t="s">
        <v>160</v>
      </c>
      <c r="B400" t="s">
        <v>161</v>
      </c>
      <c r="C400" t="s">
        <v>1336</v>
      </c>
      <c r="D400" t="s">
        <v>1058</v>
      </c>
      <c r="E400" t="s">
        <v>270</v>
      </c>
      <c r="F400" t="s">
        <v>271</v>
      </c>
      <c r="G400" s="1">
        <v>45039</v>
      </c>
      <c r="H400" s="2">
        <v>0.44097222222222221</v>
      </c>
      <c r="I400" t="s">
        <v>1059</v>
      </c>
      <c r="U400" t="s">
        <v>273</v>
      </c>
      <c r="V400" t="s">
        <v>274</v>
      </c>
      <c r="W400" t="s">
        <v>1060</v>
      </c>
      <c r="X400" t="s">
        <v>172</v>
      </c>
      <c r="Y400" t="s">
        <v>8</v>
      </c>
      <c r="AD400">
        <v>45.277200000000001</v>
      </c>
      <c r="AE400">
        <v>-109.20959999999999</v>
      </c>
      <c r="AK400" t="s">
        <v>1337</v>
      </c>
      <c r="AN400" t="s">
        <v>1062</v>
      </c>
      <c r="AP400">
        <v>69.8</v>
      </c>
      <c r="AQ400" t="s">
        <v>117</v>
      </c>
      <c r="AS400" t="s">
        <v>285</v>
      </c>
      <c r="AU400" t="s">
        <v>286</v>
      </c>
      <c r="BU400" s="1">
        <v>45039</v>
      </c>
      <c r="CB400" t="s">
        <v>1147</v>
      </c>
      <c r="CC400" t="s">
        <v>169</v>
      </c>
    </row>
    <row r="401" spans="1:81" x14ac:dyDescent="0.35">
      <c r="A401" t="s">
        <v>160</v>
      </c>
      <c r="B401" t="s">
        <v>161</v>
      </c>
      <c r="C401" t="s">
        <v>1338</v>
      </c>
      <c r="D401" t="s">
        <v>1058</v>
      </c>
      <c r="E401" t="s">
        <v>270</v>
      </c>
      <c r="F401" t="s">
        <v>271</v>
      </c>
      <c r="G401" s="1">
        <v>45137</v>
      </c>
      <c r="H401" s="2">
        <v>0.41319444444444442</v>
      </c>
      <c r="I401" t="s">
        <v>1059</v>
      </c>
      <c r="U401" t="s">
        <v>273</v>
      </c>
      <c r="V401" t="s">
        <v>274</v>
      </c>
      <c r="W401" t="s">
        <v>1060</v>
      </c>
      <c r="X401" t="s">
        <v>190</v>
      </c>
      <c r="Y401" t="s">
        <v>6</v>
      </c>
      <c r="AD401">
        <v>45.150280000000002</v>
      </c>
      <c r="AE401">
        <v>-109.34062</v>
      </c>
      <c r="AK401" t="s">
        <v>1339</v>
      </c>
      <c r="AN401" t="s">
        <v>27</v>
      </c>
      <c r="AP401">
        <v>7.41</v>
      </c>
      <c r="AQ401" t="s">
        <v>121</v>
      </c>
      <c r="AS401" t="s">
        <v>285</v>
      </c>
      <c r="AU401" t="s">
        <v>286</v>
      </c>
      <c r="BU401" s="1">
        <v>45137</v>
      </c>
      <c r="CB401" t="s">
        <v>1082</v>
      </c>
      <c r="CC401" t="s">
        <v>169</v>
      </c>
    </row>
    <row r="402" spans="1:81" x14ac:dyDescent="0.35">
      <c r="A402" t="s">
        <v>160</v>
      </c>
      <c r="B402" t="s">
        <v>161</v>
      </c>
      <c r="C402" t="s">
        <v>1100</v>
      </c>
      <c r="D402" t="s">
        <v>269</v>
      </c>
      <c r="E402" t="s">
        <v>270</v>
      </c>
      <c r="F402" t="s">
        <v>271</v>
      </c>
      <c r="G402" s="1">
        <v>45236</v>
      </c>
      <c r="H402" s="2">
        <v>0.50694444444444442</v>
      </c>
      <c r="I402" t="s">
        <v>1059</v>
      </c>
      <c r="U402" t="s">
        <v>273</v>
      </c>
      <c r="V402" t="s">
        <v>274</v>
      </c>
      <c r="W402" t="s">
        <v>1060</v>
      </c>
      <c r="X402" t="s">
        <v>186</v>
      </c>
      <c r="Y402" t="s">
        <v>12</v>
      </c>
      <c r="AD402">
        <v>45.468200000000003</v>
      </c>
      <c r="AE402">
        <v>-109.0895</v>
      </c>
      <c r="AF402" t="s">
        <v>276</v>
      </c>
      <c r="AG402" t="s">
        <v>277</v>
      </c>
      <c r="AH402" t="s">
        <v>278</v>
      </c>
      <c r="AJ402" t="s">
        <v>279</v>
      </c>
      <c r="AK402" t="s">
        <v>1340</v>
      </c>
      <c r="AN402" t="s">
        <v>312</v>
      </c>
      <c r="AP402">
        <v>4.4000000000000004</v>
      </c>
      <c r="AQ402" t="s">
        <v>116</v>
      </c>
      <c r="AS402" t="s">
        <v>285</v>
      </c>
      <c r="AU402" t="s">
        <v>286</v>
      </c>
      <c r="BE402" t="s">
        <v>1102</v>
      </c>
      <c r="BO402" t="s">
        <v>314</v>
      </c>
      <c r="BP402" t="s">
        <v>301</v>
      </c>
      <c r="BQ402" t="s">
        <v>315</v>
      </c>
      <c r="BS402" t="s">
        <v>316</v>
      </c>
      <c r="BT402" t="s">
        <v>291</v>
      </c>
      <c r="BU402" s="1">
        <v>45243</v>
      </c>
      <c r="BW402" t="s">
        <v>1341</v>
      </c>
      <c r="BX402" t="s">
        <v>293</v>
      </c>
      <c r="BY402">
        <v>0.2</v>
      </c>
      <c r="BZ402" t="s">
        <v>116</v>
      </c>
      <c r="CB402" t="s">
        <v>1104</v>
      </c>
      <c r="CC402" t="s">
        <v>169</v>
      </c>
    </row>
    <row r="403" spans="1:81" x14ac:dyDescent="0.35">
      <c r="A403" t="s">
        <v>160</v>
      </c>
      <c r="B403" t="s">
        <v>161</v>
      </c>
      <c r="C403" t="s">
        <v>1342</v>
      </c>
      <c r="D403" t="s">
        <v>269</v>
      </c>
      <c r="E403" t="s">
        <v>270</v>
      </c>
      <c r="F403" t="s">
        <v>271</v>
      </c>
      <c r="G403" s="1">
        <v>45039</v>
      </c>
      <c r="H403" s="2">
        <v>0.39583333333333331</v>
      </c>
      <c r="I403" t="s">
        <v>1059</v>
      </c>
      <c r="U403" t="s">
        <v>273</v>
      </c>
      <c r="V403" t="s">
        <v>274</v>
      </c>
      <c r="W403" t="s">
        <v>1060</v>
      </c>
      <c r="X403" t="s">
        <v>188</v>
      </c>
      <c r="Y403" t="s">
        <v>7</v>
      </c>
      <c r="AD403">
        <v>45.157600000000002</v>
      </c>
      <c r="AE403">
        <v>-109.2688</v>
      </c>
      <c r="AF403" t="s">
        <v>276</v>
      </c>
      <c r="AG403" t="s">
        <v>277</v>
      </c>
      <c r="AH403" t="s">
        <v>278</v>
      </c>
      <c r="AJ403" t="s">
        <v>279</v>
      </c>
      <c r="AK403" t="s">
        <v>1343</v>
      </c>
      <c r="AM403" t="s">
        <v>297</v>
      </c>
      <c r="AN403" t="s">
        <v>332</v>
      </c>
      <c r="AO403" t="s">
        <v>333</v>
      </c>
      <c r="AP403">
        <v>150</v>
      </c>
      <c r="AQ403" t="s">
        <v>284</v>
      </c>
      <c r="AS403" t="s">
        <v>285</v>
      </c>
      <c r="AU403" t="s">
        <v>286</v>
      </c>
      <c r="BE403" t="s">
        <v>1344</v>
      </c>
      <c r="BO403">
        <v>353.2</v>
      </c>
      <c r="BP403" t="s">
        <v>288</v>
      </c>
      <c r="BQ403" t="s">
        <v>335</v>
      </c>
      <c r="BS403" t="s">
        <v>336</v>
      </c>
      <c r="BT403" t="s">
        <v>291</v>
      </c>
      <c r="BU403" s="1">
        <v>45063</v>
      </c>
      <c r="BW403" t="s">
        <v>1345</v>
      </c>
      <c r="BX403" t="s">
        <v>293</v>
      </c>
      <c r="BY403">
        <v>1.5</v>
      </c>
      <c r="BZ403" t="s">
        <v>284</v>
      </c>
      <c r="CB403" t="s">
        <v>1186</v>
      </c>
      <c r="CC403" t="s">
        <v>169</v>
      </c>
    </row>
    <row r="404" spans="1:81" x14ac:dyDescent="0.35">
      <c r="A404" t="s">
        <v>160</v>
      </c>
      <c r="B404" t="s">
        <v>161</v>
      </c>
      <c r="C404" t="s">
        <v>1057</v>
      </c>
      <c r="D404" t="s">
        <v>1058</v>
      </c>
      <c r="E404" t="s">
        <v>270</v>
      </c>
      <c r="F404" t="s">
        <v>271</v>
      </c>
      <c r="G404" s="1">
        <v>45166</v>
      </c>
      <c r="H404" s="2">
        <v>0.54861111111111116</v>
      </c>
      <c r="I404" t="s">
        <v>1059</v>
      </c>
      <c r="U404" t="s">
        <v>273</v>
      </c>
      <c r="V404" t="s">
        <v>274</v>
      </c>
      <c r="W404" t="s">
        <v>1060</v>
      </c>
      <c r="X404" t="s">
        <v>180</v>
      </c>
      <c r="Y404" t="s">
        <v>13</v>
      </c>
      <c r="AD404">
        <v>45.483319000000002</v>
      </c>
      <c r="AE404">
        <v>-108.961457</v>
      </c>
      <c r="AK404" t="s">
        <v>1346</v>
      </c>
      <c r="AN404" t="s">
        <v>1081</v>
      </c>
      <c r="AP404">
        <v>128.4</v>
      </c>
      <c r="AQ404" t="s">
        <v>120</v>
      </c>
      <c r="AS404" t="s">
        <v>285</v>
      </c>
      <c r="AU404" t="s">
        <v>286</v>
      </c>
      <c r="BU404" s="1">
        <v>45166</v>
      </c>
      <c r="CB404" t="s">
        <v>1063</v>
      </c>
      <c r="CC404" t="s">
        <v>169</v>
      </c>
    </row>
    <row r="405" spans="1:81" x14ac:dyDescent="0.35">
      <c r="A405" t="s">
        <v>160</v>
      </c>
      <c r="B405" t="s">
        <v>161</v>
      </c>
      <c r="C405" t="s">
        <v>1200</v>
      </c>
      <c r="D405" t="s">
        <v>269</v>
      </c>
      <c r="E405" t="s">
        <v>270</v>
      </c>
      <c r="F405" t="s">
        <v>271</v>
      </c>
      <c r="G405" s="1">
        <v>45236</v>
      </c>
      <c r="H405" s="2">
        <v>0.56944444444444442</v>
      </c>
      <c r="I405" t="s">
        <v>1059</v>
      </c>
      <c r="U405" t="s">
        <v>273</v>
      </c>
      <c r="V405" t="s">
        <v>274</v>
      </c>
      <c r="W405" t="s">
        <v>1060</v>
      </c>
      <c r="X405" t="s">
        <v>180</v>
      </c>
      <c r="Y405" t="s">
        <v>13</v>
      </c>
      <c r="AD405">
        <v>45.483319000000002</v>
      </c>
      <c r="AE405">
        <v>-108.961457</v>
      </c>
      <c r="AF405" t="s">
        <v>276</v>
      </c>
      <c r="AG405" t="s">
        <v>277</v>
      </c>
      <c r="AH405" t="s">
        <v>278</v>
      </c>
      <c r="AJ405" t="s">
        <v>279</v>
      </c>
      <c r="AK405" t="s">
        <v>1347</v>
      </c>
      <c r="AM405" t="s">
        <v>281</v>
      </c>
      <c r="AN405" t="s">
        <v>282</v>
      </c>
      <c r="AO405" t="s">
        <v>283</v>
      </c>
      <c r="AP405">
        <v>7.9</v>
      </c>
      <c r="AQ405" t="s">
        <v>284</v>
      </c>
      <c r="AS405" t="s">
        <v>285</v>
      </c>
      <c r="AU405" t="s">
        <v>286</v>
      </c>
      <c r="BE405" t="s">
        <v>1127</v>
      </c>
      <c r="BO405">
        <v>365.1</v>
      </c>
      <c r="BP405" t="s">
        <v>288</v>
      </c>
      <c r="BQ405" t="s">
        <v>289</v>
      </c>
      <c r="BS405" t="s">
        <v>290</v>
      </c>
      <c r="BT405" t="s">
        <v>291</v>
      </c>
      <c r="BU405" s="1">
        <v>45267</v>
      </c>
      <c r="BW405" t="s">
        <v>1348</v>
      </c>
      <c r="BX405" t="s">
        <v>293</v>
      </c>
      <c r="BY405">
        <v>1.5</v>
      </c>
      <c r="BZ405" t="s">
        <v>284</v>
      </c>
      <c r="CB405" t="s">
        <v>1085</v>
      </c>
      <c r="CC405" t="s">
        <v>169</v>
      </c>
    </row>
    <row r="406" spans="1:81" x14ac:dyDescent="0.35">
      <c r="A406" t="s">
        <v>160</v>
      </c>
      <c r="B406" t="s">
        <v>161</v>
      </c>
      <c r="C406" t="s">
        <v>1071</v>
      </c>
      <c r="D406" t="s">
        <v>269</v>
      </c>
      <c r="E406" t="s">
        <v>270</v>
      </c>
      <c r="F406" t="s">
        <v>271</v>
      </c>
      <c r="G406" s="1">
        <v>45039</v>
      </c>
      <c r="H406" s="2">
        <v>0.375</v>
      </c>
      <c r="I406" t="s">
        <v>1059</v>
      </c>
      <c r="U406" t="s">
        <v>273</v>
      </c>
      <c r="V406" t="s">
        <v>274</v>
      </c>
      <c r="W406" t="s">
        <v>1060</v>
      </c>
      <c r="X406" t="s">
        <v>174</v>
      </c>
      <c r="Y406" t="s">
        <v>5</v>
      </c>
      <c r="AD406">
        <v>45.085512000000001</v>
      </c>
      <c r="AE406">
        <v>-109.329581</v>
      </c>
      <c r="AF406" t="s">
        <v>276</v>
      </c>
      <c r="AG406" t="s">
        <v>277</v>
      </c>
      <c r="AH406" t="s">
        <v>278</v>
      </c>
      <c r="AJ406" t="s">
        <v>279</v>
      </c>
      <c r="AK406" t="s">
        <v>1349</v>
      </c>
      <c r="AL406" t="s">
        <v>375</v>
      </c>
      <c r="AM406" t="s">
        <v>281</v>
      </c>
      <c r="AN406" t="s">
        <v>1116</v>
      </c>
      <c r="AO406" t="s">
        <v>333</v>
      </c>
      <c r="AS406" t="s">
        <v>285</v>
      </c>
      <c r="AU406" t="s">
        <v>286</v>
      </c>
      <c r="BE406" t="s">
        <v>1073</v>
      </c>
      <c r="BO406">
        <v>365.1</v>
      </c>
      <c r="BP406" t="s">
        <v>288</v>
      </c>
      <c r="BQ406" t="s">
        <v>289</v>
      </c>
      <c r="BS406" t="s">
        <v>290</v>
      </c>
      <c r="BT406" t="s">
        <v>291</v>
      </c>
      <c r="BU406" s="1">
        <v>45063</v>
      </c>
      <c r="BW406" t="s">
        <v>1350</v>
      </c>
      <c r="BX406" t="s">
        <v>293</v>
      </c>
      <c r="BY406">
        <v>0.8</v>
      </c>
      <c r="BZ406" t="s">
        <v>284</v>
      </c>
      <c r="CB406" t="s">
        <v>1075</v>
      </c>
      <c r="CC406" t="s">
        <v>169</v>
      </c>
    </row>
    <row r="407" spans="1:81" x14ac:dyDescent="0.35">
      <c r="A407" t="s">
        <v>160</v>
      </c>
      <c r="B407" t="s">
        <v>161</v>
      </c>
      <c r="C407" t="s">
        <v>1332</v>
      </c>
      <c r="D407" t="s">
        <v>1058</v>
      </c>
      <c r="E407" t="s">
        <v>270</v>
      </c>
      <c r="F407" t="s">
        <v>271</v>
      </c>
      <c r="G407" s="1">
        <v>45166</v>
      </c>
      <c r="H407" s="2">
        <v>0.56597222222222221</v>
      </c>
      <c r="I407" t="s">
        <v>1059</v>
      </c>
      <c r="U407" t="s">
        <v>273</v>
      </c>
      <c r="V407" t="s">
        <v>274</v>
      </c>
      <c r="W407" t="s">
        <v>1060</v>
      </c>
      <c r="X407" t="s">
        <v>184</v>
      </c>
      <c r="Y407" t="s">
        <v>14</v>
      </c>
      <c r="AD407">
        <v>45.517800000000001</v>
      </c>
      <c r="AE407">
        <v>-108.8626</v>
      </c>
      <c r="AK407" t="s">
        <v>1351</v>
      </c>
      <c r="AN407" t="s">
        <v>1090</v>
      </c>
      <c r="AP407">
        <v>11.98</v>
      </c>
      <c r="AQ407" t="s">
        <v>116</v>
      </c>
      <c r="AS407" t="s">
        <v>285</v>
      </c>
      <c r="AU407" t="s">
        <v>286</v>
      </c>
      <c r="BU407" s="1">
        <v>45166</v>
      </c>
      <c r="CB407" t="s">
        <v>1109</v>
      </c>
      <c r="CC407" t="s">
        <v>169</v>
      </c>
    </row>
    <row r="408" spans="1:81" x14ac:dyDescent="0.35">
      <c r="A408" t="s">
        <v>160</v>
      </c>
      <c r="B408" t="s">
        <v>161</v>
      </c>
      <c r="C408" t="s">
        <v>1332</v>
      </c>
      <c r="D408" t="s">
        <v>1058</v>
      </c>
      <c r="E408" t="s">
        <v>270</v>
      </c>
      <c r="F408" t="s">
        <v>271</v>
      </c>
      <c r="G408" s="1">
        <v>45166</v>
      </c>
      <c r="H408" s="2">
        <v>0.56597222222222221</v>
      </c>
      <c r="I408" t="s">
        <v>1059</v>
      </c>
      <c r="U408" t="s">
        <v>273</v>
      </c>
      <c r="V408" t="s">
        <v>274</v>
      </c>
      <c r="W408" t="s">
        <v>1060</v>
      </c>
      <c r="X408" t="s">
        <v>184</v>
      </c>
      <c r="Y408" t="s">
        <v>14</v>
      </c>
      <c r="AD408">
        <v>45.517800000000001</v>
      </c>
      <c r="AE408">
        <v>-108.8626</v>
      </c>
      <c r="AK408" t="s">
        <v>1352</v>
      </c>
      <c r="AN408" t="s">
        <v>27</v>
      </c>
      <c r="AP408">
        <v>8.5299999999999994</v>
      </c>
      <c r="AQ408" t="s">
        <v>121</v>
      </c>
      <c r="AS408" t="s">
        <v>285</v>
      </c>
      <c r="AU408" t="s">
        <v>286</v>
      </c>
      <c r="BU408" s="1">
        <v>45166</v>
      </c>
      <c r="CB408" t="s">
        <v>1109</v>
      </c>
      <c r="CC408" t="s">
        <v>169</v>
      </c>
    </row>
    <row r="409" spans="1:81" x14ac:dyDescent="0.35">
      <c r="A409" t="s">
        <v>160</v>
      </c>
      <c r="B409" t="s">
        <v>161</v>
      </c>
      <c r="C409" t="s">
        <v>1220</v>
      </c>
      <c r="D409" t="s">
        <v>1058</v>
      </c>
      <c r="E409" t="s">
        <v>270</v>
      </c>
      <c r="F409" t="s">
        <v>271</v>
      </c>
      <c r="G409" s="1">
        <v>45102</v>
      </c>
      <c r="H409" s="2">
        <v>0.57638888888888884</v>
      </c>
      <c r="I409" t="s">
        <v>1059</v>
      </c>
      <c r="U409" t="s">
        <v>273</v>
      </c>
      <c r="V409" t="s">
        <v>274</v>
      </c>
      <c r="W409" t="s">
        <v>1060</v>
      </c>
      <c r="X409" t="s">
        <v>184</v>
      </c>
      <c r="Y409" t="s">
        <v>14</v>
      </c>
      <c r="AD409">
        <v>45.517800000000001</v>
      </c>
      <c r="AE409">
        <v>-108.8626</v>
      </c>
      <c r="AK409" t="s">
        <v>1353</v>
      </c>
      <c r="AN409" t="s">
        <v>1062</v>
      </c>
      <c r="AP409">
        <v>226</v>
      </c>
      <c r="AQ409" t="s">
        <v>117</v>
      </c>
      <c r="AS409" t="s">
        <v>285</v>
      </c>
      <c r="AU409" t="s">
        <v>286</v>
      </c>
      <c r="BU409" s="1">
        <v>45102</v>
      </c>
      <c r="CB409" t="s">
        <v>1109</v>
      </c>
      <c r="CC409" t="s">
        <v>169</v>
      </c>
    </row>
    <row r="410" spans="1:81" x14ac:dyDescent="0.35">
      <c r="A410" t="s">
        <v>160</v>
      </c>
      <c r="B410" t="s">
        <v>161</v>
      </c>
      <c r="C410" t="s">
        <v>1220</v>
      </c>
      <c r="D410" t="s">
        <v>1058</v>
      </c>
      <c r="E410" t="s">
        <v>270</v>
      </c>
      <c r="F410" t="s">
        <v>271</v>
      </c>
      <c r="G410" s="1">
        <v>45102</v>
      </c>
      <c r="H410" s="2">
        <v>0.57638888888888884</v>
      </c>
      <c r="I410" t="s">
        <v>1059</v>
      </c>
      <c r="U410" t="s">
        <v>273</v>
      </c>
      <c r="V410" t="s">
        <v>274</v>
      </c>
      <c r="W410" t="s">
        <v>1060</v>
      </c>
      <c r="X410" t="s">
        <v>184</v>
      </c>
      <c r="Y410" t="s">
        <v>14</v>
      </c>
      <c r="AD410">
        <v>45.517800000000001</v>
      </c>
      <c r="AE410">
        <v>-108.8626</v>
      </c>
      <c r="AK410" t="s">
        <v>1354</v>
      </c>
      <c r="AN410" t="s">
        <v>89</v>
      </c>
      <c r="AP410">
        <v>18.899999999999999</v>
      </c>
      <c r="AQ410" t="s">
        <v>122</v>
      </c>
      <c r="AS410" t="s">
        <v>285</v>
      </c>
      <c r="AU410" t="s">
        <v>286</v>
      </c>
      <c r="BU410" s="1">
        <v>45102</v>
      </c>
      <c r="CB410" t="s">
        <v>1109</v>
      </c>
      <c r="CC410" t="s">
        <v>169</v>
      </c>
    </row>
    <row r="411" spans="1:81" x14ac:dyDescent="0.35">
      <c r="A411" t="s">
        <v>160</v>
      </c>
      <c r="B411" t="s">
        <v>161</v>
      </c>
      <c r="C411" t="s">
        <v>1355</v>
      </c>
      <c r="D411" t="s">
        <v>1058</v>
      </c>
      <c r="E411" t="s">
        <v>270</v>
      </c>
      <c r="F411" t="s">
        <v>271</v>
      </c>
      <c r="G411" s="1">
        <v>45039</v>
      </c>
      <c r="H411" s="2">
        <v>0.39583333333333331</v>
      </c>
      <c r="I411" t="s">
        <v>1059</v>
      </c>
      <c r="U411" t="s">
        <v>273</v>
      </c>
      <c r="V411" t="s">
        <v>274</v>
      </c>
      <c r="W411" t="s">
        <v>1060</v>
      </c>
      <c r="X411" t="s">
        <v>188</v>
      </c>
      <c r="Y411" t="s">
        <v>7</v>
      </c>
      <c r="AD411">
        <v>45.157600000000002</v>
      </c>
      <c r="AE411">
        <v>-109.2688</v>
      </c>
      <c r="AK411" t="s">
        <v>1356</v>
      </c>
      <c r="AN411" t="s">
        <v>1062</v>
      </c>
      <c r="AP411">
        <v>41.2</v>
      </c>
      <c r="AQ411" t="s">
        <v>117</v>
      </c>
      <c r="AS411" t="s">
        <v>285</v>
      </c>
      <c r="AU411" t="s">
        <v>286</v>
      </c>
      <c r="BU411" s="1">
        <v>45039</v>
      </c>
      <c r="CB411" t="s">
        <v>1186</v>
      </c>
      <c r="CC411" t="s">
        <v>169</v>
      </c>
    </row>
    <row r="412" spans="1:81" x14ac:dyDescent="0.35">
      <c r="A412" t="s">
        <v>160</v>
      </c>
      <c r="B412" t="s">
        <v>161</v>
      </c>
      <c r="C412" t="s">
        <v>1311</v>
      </c>
      <c r="D412" t="s">
        <v>1058</v>
      </c>
      <c r="E412" t="s">
        <v>270</v>
      </c>
      <c r="F412" t="s">
        <v>271</v>
      </c>
      <c r="G412" s="1">
        <v>45236</v>
      </c>
      <c r="H412" s="2">
        <v>0.3611111111111111</v>
      </c>
      <c r="I412" t="s">
        <v>1059</v>
      </c>
      <c r="U412" t="s">
        <v>273</v>
      </c>
      <c r="V412" t="s">
        <v>274</v>
      </c>
      <c r="W412" t="s">
        <v>1060</v>
      </c>
      <c r="X412" t="s">
        <v>174</v>
      </c>
      <c r="Y412" t="s">
        <v>5</v>
      </c>
      <c r="AD412">
        <v>45.085512000000001</v>
      </c>
      <c r="AE412">
        <v>-109.329581</v>
      </c>
      <c r="AK412" t="s">
        <v>1357</v>
      </c>
      <c r="AN412" t="s">
        <v>89</v>
      </c>
      <c r="AP412">
        <v>0.31</v>
      </c>
      <c r="AQ412" t="s">
        <v>122</v>
      </c>
      <c r="AS412" t="s">
        <v>285</v>
      </c>
      <c r="AU412" t="s">
        <v>286</v>
      </c>
      <c r="BU412" s="1">
        <v>45236</v>
      </c>
      <c r="CB412" t="s">
        <v>1196</v>
      </c>
      <c r="CC412" t="s">
        <v>169</v>
      </c>
    </row>
    <row r="413" spans="1:81" x14ac:dyDescent="0.35">
      <c r="A413" t="s">
        <v>160</v>
      </c>
      <c r="B413" t="s">
        <v>161</v>
      </c>
      <c r="C413" t="s">
        <v>1358</v>
      </c>
      <c r="D413" t="s">
        <v>1058</v>
      </c>
      <c r="E413" t="s">
        <v>270</v>
      </c>
      <c r="F413" t="s">
        <v>271</v>
      </c>
      <c r="G413" s="1">
        <v>45039</v>
      </c>
      <c r="H413" s="2">
        <v>0.47569444444444442</v>
      </c>
      <c r="I413" t="s">
        <v>1059</v>
      </c>
      <c r="U413" t="s">
        <v>273</v>
      </c>
      <c r="V413" t="s">
        <v>274</v>
      </c>
      <c r="W413" t="s">
        <v>1060</v>
      </c>
      <c r="X413" t="s">
        <v>162</v>
      </c>
      <c r="Y413" t="s">
        <v>9</v>
      </c>
      <c r="AD413">
        <v>45.373699999999999</v>
      </c>
      <c r="AE413">
        <v>-109.14619999999999</v>
      </c>
      <c r="AK413" t="s">
        <v>1359</v>
      </c>
      <c r="AN413" t="s">
        <v>1078</v>
      </c>
      <c r="AP413">
        <v>5.0999999999999996</v>
      </c>
      <c r="AQ413" t="s">
        <v>118</v>
      </c>
      <c r="AS413" t="s">
        <v>285</v>
      </c>
      <c r="AU413" t="s">
        <v>286</v>
      </c>
      <c r="BU413" s="1">
        <v>45039</v>
      </c>
      <c r="CB413" t="s">
        <v>1152</v>
      </c>
      <c r="CC413" t="s">
        <v>169</v>
      </c>
    </row>
    <row r="414" spans="1:81" x14ac:dyDescent="0.35">
      <c r="A414" t="s">
        <v>160</v>
      </c>
      <c r="B414" t="s">
        <v>161</v>
      </c>
      <c r="C414" t="s">
        <v>1360</v>
      </c>
      <c r="D414" t="s">
        <v>269</v>
      </c>
      <c r="E414" t="s">
        <v>270</v>
      </c>
      <c r="F414" t="s">
        <v>271</v>
      </c>
      <c r="G414" s="1">
        <v>45137</v>
      </c>
      <c r="H414" s="2">
        <v>0.45833333333333331</v>
      </c>
      <c r="I414" t="s">
        <v>1059</v>
      </c>
      <c r="U414" t="s">
        <v>273</v>
      </c>
      <c r="V414" t="s">
        <v>274</v>
      </c>
      <c r="W414" t="s">
        <v>1060</v>
      </c>
      <c r="X414" t="s">
        <v>182</v>
      </c>
      <c r="Y414" t="s">
        <v>10</v>
      </c>
      <c r="AD414">
        <v>45.384601000000004</v>
      </c>
      <c r="AE414">
        <v>-109.14138199999999</v>
      </c>
      <c r="AF414" t="s">
        <v>276</v>
      </c>
      <c r="AG414" t="s">
        <v>277</v>
      </c>
      <c r="AH414" t="s">
        <v>278</v>
      </c>
      <c r="AJ414" t="s">
        <v>279</v>
      </c>
      <c r="AK414" t="s">
        <v>1361</v>
      </c>
      <c r="AM414" t="s">
        <v>297</v>
      </c>
      <c r="AN414" t="s">
        <v>298</v>
      </c>
      <c r="AO414" t="s">
        <v>283</v>
      </c>
      <c r="AP414">
        <v>262</v>
      </c>
      <c r="AQ414" t="s">
        <v>284</v>
      </c>
      <c r="AS414" t="s">
        <v>285</v>
      </c>
      <c r="AU414" t="s">
        <v>286</v>
      </c>
      <c r="BE414" t="s">
        <v>1362</v>
      </c>
      <c r="BO414" t="s">
        <v>300</v>
      </c>
      <c r="BP414" t="s">
        <v>301</v>
      </c>
      <c r="BQ414" t="s">
        <v>302</v>
      </c>
      <c r="BT414" t="s">
        <v>291</v>
      </c>
      <c r="BU414" s="1">
        <v>45160</v>
      </c>
      <c r="BW414" t="s">
        <v>1363</v>
      </c>
      <c r="BX414" t="s">
        <v>293</v>
      </c>
      <c r="BY414">
        <v>25</v>
      </c>
      <c r="BZ414" t="s">
        <v>284</v>
      </c>
      <c r="CB414" t="s">
        <v>1066</v>
      </c>
      <c r="CC414" t="s">
        <v>169</v>
      </c>
    </row>
    <row r="415" spans="1:81" x14ac:dyDescent="0.35">
      <c r="A415" t="s">
        <v>160</v>
      </c>
      <c r="B415" t="s">
        <v>161</v>
      </c>
      <c r="C415" t="s">
        <v>1189</v>
      </c>
      <c r="D415" t="s">
        <v>269</v>
      </c>
      <c r="E415" t="s">
        <v>270</v>
      </c>
      <c r="F415" t="s">
        <v>271</v>
      </c>
      <c r="G415" s="1">
        <v>45166</v>
      </c>
      <c r="H415" s="2">
        <v>0.51736111111111116</v>
      </c>
      <c r="I415" t="s">
        <v>1059</v>
      </c>
      <c r="U415" t="s">
        <v>273</v>
      </c>
      <c r="V415" t="s">
        <v>274</v>
      </c>
      <c r="W415" t="s">
        <v>1060</v>
      </c>
      <c r="X415" t="s">
        <v>170</v>
      </c>
      <c r="Y415" t="s">
        <v>11</v>
      </c>
      <c r="AD415">
        <v>45.457799999999999</v>
      </c>
      <c r="AE415">
        <v>-109.0801</v>
      </c>
      <c r="AF415" t="s">
        <v>276</v>
      </c>
      <c r="AG415" t="s">
        <v>277</v>
      </c>
      <c r="AH415" t="s">
        <v>278</v>
      </c>
      <c r="AJ415" t="s">
        <v>279</v>
      </c>
      <c r="AK415" t="s">
        <v>1364</v>
      </c>
      <c r="AM415" t="s">
        <v>281</v>
      </c>
      <c r="AN415" t="s">
        <v>1116</v>
      </c>
      <c r="AO415" t="s">
        <v>333</v>
      </c>
      <c r="AP415">
        <v>6.9</v>
      </c>
      <c r="AQ415" t="s">
        <v>284</v>
      </c>
      <c r="AS415" t="s">
        <v>285</v>
      </c>
      <c r="AU415" t="s">
        <v>286</v>
      </c>
      <c r="BE415" t="s">
        <v>1191</v>
      </c>
      <c r="BO415">
        <v>365.1</v>
      </c>
      <c r="BP415" t="s">
        <v>288</v>
      </c>
      <c r="BQ415" t="s">
        <v>289</v>
      </c>
      <c r="BS415" t="s">
        <v>290</v>
      </c>
      <c r="BT415" t="s">
        <v>291</v>
      </c>
      <c r="BU415" s="1">
        <v>45181</v>
      </c>
      <c r="BW415" t="s">
        <v>1365</v>
      </c>
      <c r="BX415" t="s">
        <v>293</v>
      </c>
      <c r="BY415">
        <v>0.8</v>
      </c>
      <c r="BZ415" t="s">
        <v>284</v>
      </c>
      <c r="CB415" t="s">
        <v>1147</v>
      </c>
      <c r="CC415" t="s">
        <v>169</v>
      </c>
    </row>
    <row r="416" spans="1:81" x14ac:dyDescent="0.35">
      <c r="A416" t="s">
        <v>160</v>
      </c>
      <c r="B416" t="s">
        <v>161</v>
      </c>
      <c r="C416" t="s">
        <v>1366</v>
      </c>
      <c r="D416" t="s">
        <v>1058</v>
      </c>
      <c r="E416" t="s">
        <v>270</v>
      </c>
      <c r="F416" t="s">
        <v>271</v>
      </c>
      <c r="G416" s="1">
        <v>45137</v>
      </c>
      <c r="H416" s="2">
        <v>0.51041666666666663</v>
      </c>
      <c r="I416" t="s">
        <v>1059</v>
      </c>
      <c r="U416" t="s">
        <v>273</v>
      </c>
      <c r="V416" t="s">
        <v>274</v>
      </c>
      <c r="W416" t="s">
        <v>1060</v>
      </c>
      <c r="X416" t="s">
        <v>186</v>
      </c>
      <c r="Y416" t="s">
        <v>12</v>
      </c>
      <c r="AD416">
        <v>45.468200000000003</v>
      </c>
      <c r="AE416">
        <v>-109.0895</v>
      </c>
      <c r="AK416" t="s">
        <v>1367</v>
      </c>
      <c r="AN416" t="s">
        <v>27</v>
      </c>
      <c r="AP416">
        <v>8.3800000000000008</v>
      </c>
      <c r="AQ416" t="s">
        <v>121</v>
      </c>
      <c r="AS416" t="s">
        <v>285</v>
      </c>
      <c r="AU416" t="s">
        <v>286</v>
      </c>
      <c r="BU416" s="1">
        <v>45137</v>
      </c>
      <c r="CB416" t="s">
        <v>1091</v>
      </c>
      <c r="CC416" t="s">
        <v>169</v>
      </c>
    </row>
    <row r="417" spans="1:81" x14ac:dyDescent="0.35">
      <c r="A417" t="s">
        <v>160</v>
      </c>
      <c r="B417" t="s">
        <v>161</v>
      </c>
      <c r="C417" t="s">
        <v>1230</v>
      </c>
      <c r="D417" t="s">
        <v>373</v>
      </c>
      <c r="E417" t="s">
        <v>270</v>
      </c>
      <c r="F417" t="s">
        <v>271</v>
      </c>
      <c r="G417" s="1">
        <v>45102</v>
      </c>
      <c r="H417" s="2">
        <v>0.59375</v>
      </c>
      <c r="I417" t="s">
        <v>1059</v>
      </c>
      <c r="U417" t="s">
        <v>273</v>
      </c>
      <c r="V417" t="s">
        <v>274</v>
      </c>
      <c r="W417" t="s">
        <v>1060</v>
      </c>
      <c r="X417" t="s">
        <v>176</v>
      </c>
      <c r="Y417" t="s">
        <v>15</v>
      </c>
      <c r="AD417">
        <v>45.520789999999998</v>
      </c>
      <c r="AE417">
        <v>-108.83714000000001</v>
      </c>
      <c r="AF417" t="s">
        <v>276</v>
      </c>
      <c r="AG417" t="s">
        <v>277</v>
      </c>
      <c r="AH417" t="s">
        <v>278</v>
      </c>
      <c r="AJ417" t="s">
        <v>279</v>
      </c>
      <c r="AK417" t="s">
        <v>1368</v>
      </c>
      <c r="AL417" t="s">
        <v>375</v>
      </c>
      <c r="AN417" t="s">
        <v>312</v>
      </c>
      <c r="AS417" t="s">
        <v>285</v>
      </c>
      <c r="AU417" t="s">
        <v>286</v>
      </c>
      <c r="BE417" t="s">
        <v>1112</v>
      </c>
      <c r="BO417" t="s">
        <v>314</v>
      </c>
      <c r="BP417" t="s">
        <v>301</v>
      </c>
      <c r="BQ417" t="s">
        <v>315</v>
      </c>
      <c r="BS417" t="s">
        <v>316</v>
      </c>
      <c r="BT417" t="s">
        <v>291</v>
      </c>
      <c r="BU417" s="1">
        <v>45107</v>
      </c>
      <c r="BW417" t="s">
        <v>1369</v>
      </c>
      <c r="BX417" t="s">
        <v>293</v>
      </c>
      <c r="BY417">
        <v>0.2</v>
      </c>
      <c r="BZ417" t="s">
        <v>116</v>
      </c>
      <c r="CB417" t="s">
        <v>1085</v>
      </c>
      <c r="CC417" t="s">
        <v>169</v>
      </c>
    </row>
    <row r="418" spans="1:81" x14ac:dyDescent="0.35">
      <c r="A418" t="s">
        <v>160</v>
      </c>
      <c r="B418" t="s">
        <v>161</v>
      </c>
      <c r="C418" t="s">
        <v>1170</v>
      </c>
      <c r="D418" t="s">
        <v>1058</v>
      </c>
      <c r="E418" t="s">
        <v>270</v>
      </c>
      <c r="F418" t="s">
        <v>271</v>
      </c>
      <c r="G418" s="1">
        <v>45137</v>
      </c>
      <c r="H418" s="2">
        <v>0.4826388888888889</v>
      </c>
      <c r="I418" t="s">
        <v>1059</v>
      </c>
      <c r="U418" t="s">
        <v>273</v>
      </c>
      <c r="V418" t="s">
        <v>274</v>
      </c>
      <c r="W418" t="s">
        <v>1060</v>
      </c>
      <c r="X418" t="s">
        <v>162</v>
      </c>
      <c r="Y418" t="s">
        <v>9</v>
      </c>
      <c r="AD418">
        <v>45.373699999999999</v>
      </c>
      <c r="AE418">
        <v>-109.14619999999999</v>
      </c>
      <c r="AK418" t="s">
        <v>1370</v>
      </c>
      <c r="AN418" t="s">
        <v>1090</v>
      </c>
      <c r="AP418">
        <v>10.29</v>
      </c>
      <c r="AQ418" t="s">
        <v>116</v>
      </c>
      <c r="AS418" t="s">
        <v>285</v>
      </c>
      <c r="AU418" t="s">
        <v>286</v>
      </c>
      <c r="BU418" s="1">
        <v>45137</v>
      </c>
      <c r="CB418" t="s">
        <v>1172</v>
      </c>
      <c r="CC418" t="s">
        <v>169</v>
      </c>
    </row>
    <row r="419" spans="1:81" x14ac:dyDescent="0.35">
      <c r="A419" t="s">
        <v>160</v>
      </c>
      <c r="B419" t="s">
        <v>161</v>
      </c>
      <c r="C419" t="s">
        <v>1299</v>
      </c>
      <c r="D419" t="s">
        <v>269</v>
      </c>
      <c r="E419" t="s">
        <v>270</v>
      </c>
      <c r="F419" t="s">
        <v>271</v>
      </c>
      <c r="G419" s="1">
        <v>45236</v>
      </c>
      <c r="H419" s="2">
        <v>0.4513888888888889</v>
      </c>
      <c r="I419" t="s">
        <v>1059</v>
      </c>
      <c r="U419" t="s">
        <v>273</v>
      </c>
      <c r="V419" t="s">
        <v>274</v>
      </c>
      <c r="W419" t="s">
        <v>1060</v>
      </c>
      <c r="X419" t="s">
        <v>182</v>
      </c>
      <c r="Y419" t="s">
        <v>10</v>
      </c>
      <c r="AD419">
        <v>45.384601000000004</v>
      </c>
      <c r="AE419">
        <v>-109.14138199999999</v>
      </c>
      <c r="AF419" t="s">
        <v>276</v>
      </c>
      <c r="AG419" t="s">
        <v>277</v>
      </c>
      <c r="AH419" t="s">
        <v>278</v>
      </c>
      <c r="AJ419" t="s">
        <v>279</v>
      </c>
      <c r="AK419" t="s">
        <v>1371</v>
      </c>
      <c r="AM419" t="s">
        <v>297</v>
      </c>
      <c r="AN419" t="s">
        <v>298</v>
      </c>
      <c r="AO419" t="s">
        <v>283</v>
      </c>
      <c r="AP419">
        <v>246</v>
      </c>
      <c r="AQ419" t="s">
        <v>284</v>
      </c>
      <c r="AS419" t="s">
        <v>285</v>
      </c>
      <c r="AU419" t="s">
        <v>286</v>
      </c>
      <c r="BE419" t="s">
        <v>1301</v>
      </c>
      <c r="BO419" t="s">
        <v>300</v>
      </c>
      <c r="BP419" t="s">
        <v>301</v>
      </c>
      <c r="BQ419" t="s">
        <v>302</v>
      </c>
      <c r="BT419" t="s">
        <v>291</v>
      </c>
      <c r="BU419" s="1">
        <v>45267</v>
      </c>
      <c r="BW419" t="s">
        <v>1372</v>
      </c>
      <c r="BX419" t="s">
        <v>293</v>
      </c>
      <c r="BY419">
        <v>25</v>
      </c>
      <c r="BZ419" t="s">
        <v>284</v>
      </c>
      <c r="CB419" t="s">
        <v>1066</v>
      </c>
      <c r="CC419" t="s">
        <v>169</v>
      </c>
    </row>
    <row r="420" spans="1:81" x14ac:dyDescent="0.35">
      <c r="A420" t="s">
        <v>160</v>
      </c>
      <c r="B420" t="s">
        <v>161</v>
      </c>
      <c r="C420" t="s">
        <v>1216</v>
      </c>
      <c r="D420" t="s">
        <v>269</v>
      </c>
      <c r="E420" t="s">
        <v>270</v>
      </c>
      <c r="F420" t="s">
        <v>271</v>
      </c>
      <c r="G420" s="1">
        <v>45102</v>
      </c>
      <c r="H420" s="2">
        <v>0.45833333333333331</v>
      </c>
      <c r="I420" t="s">
        <v>1059</v>
      </c>
      <c r="U420" t="s">
        <v>273</v>
      </c>
      <c r="V420" t="s">
        <v>274</v>
      </c>
      <c r="W420" t="s">
        <v>1060</v>
      </c>
      <c r="X420" t="s">
        <v>182</v>
      </c>
      <c r="Y420" t="s">
        <v>10</v>
      </c>
      <c r="AD420">
        <v>45.384601000000004</v>
      </c>
      <c r="AE420">
        <v>-109.14138199999999</v>
      </c>
      <c r="AF420" t="s">
        <v>276</v>
      </c>
      <c r="AG420" t="s">
        <v>277</v>
      </c>
      <c r="AH420" t="s">
        <v>278</v>
      </c>
      <c r="AJ420" t="s">
        <v>279</v>
      </c>
      <c r="AK420" t="s">
        <v>1373</v>
      </c>
      <c r="AM420" t="s">
        <v>281</v>
      </c>
      <c r="AN420" t="s">
        <v>1116</v>
      </c>
      <c r="AO420" t="s">
        <v>333</v>
      </c>
      <c r="AP420">
        <v>6.4</v>
      </c>
      <c r="AQ420" t="s">
        <v>284</v>
      </c>
      <c r="AS420" t="s">
        <v>285</v>
      </c>
      <c r="AU420" t="s">
        <v>286</v>
      </c>
      <c r="BE420" t="s">
        <v>1218</v>
      </c>
      <c r="BO420">
        <v>365.1</v>
      </c>
      <c r="BP420" t="s">
        <v>288</v>
      </c>
      <c r="BQ420" t="s">
        <v>289</v>
      </c>
      <c r="BS420" t="s">
        <v>290</v>
      </c>
      <c r="BT420" t="s">
        <v>291</v>
      </c>
      <c r="BU420" s="1">
        <v>45121</v>
      </c>
      <c r="BW420" t="s">
        <v>1374</v>
      </c>
      <c r="BX420" t="s">
        <v>293</v>
      </c>
      <c r="BY420">
        <v>0.8</v>
      </c>
      <c r="BZ420" t="s">
        <v>284</v>
      </c>
      <c r="CB420" t="s">
        <v>1066</v>
      </c>
      <c r="CC420" t="s">
        <v>169</v>
      </c>
    </row>
    <row r="421" spans="1:81" x14ac:dyDescent="0.35">
      <c r="A421" t="s">
        <v>160</v>
      </c>
      <c r="B421" t="s">
        <v>161</v>
      </c>
      <c r="C421" t="s">
        <v>1198</v>
      </c>
      <c r="D421" t="s">
        <v>1058</v>
      </c>
      <c r="E421" t="s">
        <v>270</v>
      </c>
      <c r="F421" t="s">
        <v>271</v>
      </c>
      <c r="G421" s="1">
        <v>45194</v>
      </c>
      <c r="H421" s="2">
        <v>0.36458333333333331</v>
      </c>
      <c r="I421" t="s">
        <v>1059</v>
      </c>
      <c r="U421" t="s">
        <v>273</v>
      </c>
      <c r="V421" t="s">
        <v>274</v>
      </c>
      <c r="W421" t="s">
        <v>1060</v>
      </c>
      <c r="X421" t="s">
        <v>174</v>
      </c>
      <c r="Y421" t="s">
        <v>5</v>
      </c>
      <c r="AD421">
        <v>45.085512000000001</v>
      </c>
      <c r="AE421">
        <v>-109.329581</v>
      </c>
      <c r="AK421" t="s">
        <v>1375</v>
      </c>
      <c r="AN421" t="s">
        <v>1292</v>
      </c>
      <c r="AP421">
        <v>758.1</v>
      </c>
      <c r="AQ421" t="s">
        <v>119</v>
      </c>
      <c r="AS421" t="s">
        <v>285</v>
      </c>
      <c r="AU421" t="s">
        <v>286</v>
      </c>
      <c r="BU421" s="1">
        <v>45194</v>
      </c>
      <c r="CB421" t="s">
        <v>1075</v>
      </c>
      <c r="CC421" t="s">
        <v>169</v>
      </c>
    </row>
    <row r="422" spans="1:81" x14ac:dyDescent="0.35">
      <c r="A422" t="s">
        <v>160</v>
      </c>
      <c r="B422" t="s">
        <v>161</v>
      </c>
      <c r="C422" t="s">
        <v>1376</v>
      </c>
      <c r="D422" t="s">
        <v>1058</v>
      </c>
      <c r="E422" t="s">
        <v>270</v>
      </c>
      <c r="F422" t="s">
        <v>271</v>
      </c>
      <c r="G422" s="1">
        <v>45166</v>
      </c>
      <c r="H422" s="2">
        <v>0.41319444444444442</v>
      </c>
      <c r="I422" t="s">
        <v>1059</v>
      </c>
      <c r="U422" t="s">
        <v>273</v>
      </c>
      <c r="V422" t="s">
        <v>274</v>
      </c>
      <c r="W422" t="s">
        <v>1060</v>
      </c>
      <c r="X422" t="s">
        <v>190</v>
      </c>
      <c r="Y422" t="s">
        <v>6</v>
      </c>
      <c r="AD422">
        <v>45.150280000000002</v>
      </c>
      <c r="AE422">
        <v>-109.34062</v>
      </c>
      <c r="AK422" t="s">
        <v>1377</v>
      </c>
      <c r="AN422" t="s">
        <v>1081</v>
      </c>
      <c r="AP422">
        <v>103.5</v>
      </c>
      <c r="AQ422" t="s">
        <v>120</v>
      </c>
      <c r="AS422" t="s">
        <v>285</v>
      </c>
      <c r="AU422" t="s">
        <v>286</v>
      </c>
      <c r="BU422" s="1">
        <v>45166</v>
      </c>
      <c r="CB422" t="s">
        <v>1260</v>
      </c>
      <c r="CC422" t="s">
        <v>169</v>
      </c>
    </row>
    <row r="423" spans="1:81" x14ac:dyDescent="0.35">
      <c r="A423" t="s">
        <v>160</v>
      </c>
      <c r="B423" t="s">
        <v>161</v>
      </c>
      <c r="C423" t="s">
        <v>1216</v>
      </c>
      <c r="D423" t="s">
        <v>269</v>
      </c>
      <c r="E423" t="s">
        <v>270</v>
      </c>
      <c r="F423" t="s">
        <v>271</v>
      </c>
      <c r="G423" s="1">
        <v>45102</v>
      </c>
      <c r="H423" s="2">
        <v>0.45833333333333331</v>
      </c>
      <c r="I423" t="s">
        <v>1059</v>
      </c>
      <c r="U423" t="s">
        <v>273</v>
      </c>
      <c r="V423" t="s">
        <v>274</v>
      </c>
      <c r="W423" t="s">
        <v>1060</v>
      </c>
      <c r="X423" t="s">
        <v>182</v>
      </c>
      <c r="Y423" t="s">
        <v>10</v>
      </c>
      <c r="AD423">
        <v>45.384601000000004</v>
      </c>
      <c r="AE423">
        <v>-109.14138199999999</v>
      </c>
      <c r="AF423" t="s">
        <v>276</v>
      </c>
      <c r="AG423" t="s">
        <v>277</v>
      </c>
      <c r="AH423" t="s">
        <v>278</v>
      </c>
      <c r="AJ423" t="s">
        <v>279</v>
      </c>
      <c r="AK423" t="s">
        <v>1378</v>
      </c>
      <c r="AM423" t="s">
        <v>297</v>
      </c>
      <c r="AN423" t="s">
        <v>298</v>
      </c>
      <c r="AO423" t="s">
        <v>283</v>
      </c>
      <c r="AP423">
        <v>329</v>
      </c>
      <c r="AQ423" t="s">
        <v>284</v>
      </c>
      <c r="AS423" t="s">
        <v>285</v>
      </c>
      <c r="AU423" t="s">
        <v>286</v>
      </c>
      <c r="BE423" t="s">
        <v>1218</v>
      </c>
      <c r="BO423" t="s">
        <v>300</v>
      </c>
      <c r="BP423" t="s">
        <v>301</v>
      </c>
      <c r="BQ423" t="s">
        <v>302</v>
      </c>
      <c r="BT423" t="s">
        <v>291</v>
      </c>
      <c r="BU423" s="1">
        <v>45110</v>
      </c>
      <c r="BW423" t="s">
        <v>1379</v>
      </c>
      <c r="BX423" t="s">
        <v>293</v>
      </c>
      <c r="BY423">
        <v>25</v>
      </c>
      <c r="BZ423" t="s">
        <v>284</v>
      </c>
      <c r="CB423" t="s">
        <v>1066</v>
      </c>
      <c r="CC423" t="s">
        <v>169</v>
      </c>
    </row>
    <row r="424" spans="1:81" x14ac:dyDescent="0.35">
      <c r="A424" t="s">
        <v>160</v>
      </c>
      <c r="B424" t="s">
        <v>161</v>
      </c>
      <c r="C424" t="s">
        <v>1125</v>
      </c>
      <c r="D424" t="s">
        <v>320</v>
      </c>
      <c r="E424" t="s">
        <v>270</v>
      </c>
      <c r="F424" t="s">
        <v>271</v>
      </c>
      <c r="G424" s="1">
        <v>45236</v>
      </c>
      <c r="H424" s="2">
        <v>0.56944444444444442</v>
      </c>
      <c r="I424" t="s">
        <v>1059</v>
      </c>
      <c r="U424" t="s">
        <v>273</v>
      </c>
      <c r="V424" t="s">
        <v>274</v>
      </c>
      <c r="W424" t="s">
        <v>1060</v>
      </c>
      <c r="X424" t="s">
        <v>180</v>
      </c>
      <c r="Y424" t="s">
        <v>13</v>
      </c>
      <c r="AD424">
        <v>45.483319000000002</v>
      </c>
      <c r="AE424">
        <v>-108.961457</v>
      </c>
      <c r="AF424" t="s">
        <v>276</v>
      </c>
      <c r="AG424" t="s">
        <v>277</v>
      </c>
      <c r="AH424" t="s">
        <v>278</v>
      </c>
      <c r="AJ424" t="s">
        <v>279</v>
      </c>
      <c r="AK424" t="s">
        <v>1380</v>
      </c>
      <c r="AM424" t="s">
        <v>281</v>
      </c>
      <c r="AN424" t="s">
        <v>282</v>
      </c>
      <c r="AO424" t="s">
        <v>283</v>
      </c>
      <c r="AP424">
        <v>8.6999999999999993</v>
      </c>
      <c r="AQ424" t="s">
        <v>284</v>
      </c>
      <c r="AS424" t="s">
        <v>285</v>
      </c>
      <c r="AU424" t="s">
        <v>286</v>
      </c>
      <c r="BE424" t="s">
        <v>1127</v>
      </c>
      <c r="BO424">
        <v>365.1</v>
      </c>
      <c r="BP424" t="s">
        <v>288</v>
      </c>
      <c r="BQ424" t="s">
        <v>289</v>
      </c>
      <c r="BS424" t="s">
        <v>290</v>
      </c>
      <c r="BT424" t="s">
        <v>291</v>
      </c>
      <c r="BU424" s="1">
        <v>45267</v>
      </c>
      <c r="BW424" t="s">
        <v>1381</v>
      </c>
      <c r="BX424" t="s">
        <v>293</v>
      </c>
      <c r="BY424">
        <v>1.5</v>
      </c>
      <c r="BZ424" t="s">
        <v>284</v>
      </c>
      <c r="CB424" t="s">
        <v>1085</v>
      </c>
      <c r="CC424" t="s">
        <v>169</v>
      </c>
    </row>
    <row r="425" spans="1:81" x14ac:dyDescent="0.35">
      <c r="A425" t="s">
        <v>160</v>
      </c>
      <c r="B425" t="s">
        <v>161</v>
      </c>
      <c r="C425" t="s">
        <v>1382</v>
      </c>
      <c r="D425" t="s">
        <v>269</v>
      </c>
      <c r="E425" t="s">
        <v>270</v>
      </c>
      <c r="F425" t="s">
        <v>271</v>
      </c>
      <c r="G425" s="1">
        <v>45236</v>
      </c>
      <c r="H425" s="2">
        <v>0.3611111111111111</v>
      </c>
      <c r="I425" t="s">
        <v>1059</v>
      </c>
      <c r="U425" t="s">
        <v>273</v>
      </c>
      <c r="V425" t="s">
        <v>274</v>
      </c>
      <c r="W425" t="s">
        <v>1060</v>
      </c>
      <c r="X425" t="s">
        <v>174</v>
      </c>
      <c r="Y425" t="s">
        <v>5</v>
      </c>
      <c r="AD425">
        <v>45.085512000000001</v>
      </c>
      <c r="AE425">
        <v>-109.329581</v>
      </c>
      <c r="AF425" t="s">
        <v>276</v>
      </c>
      <c r="AG425" t="s">
        <v>277</v>
      </c>
      <c r="AH425" t="s">
        <v>278</v>
      </c>
      <c r="AJ425" t="s">
        <v>279</v>
      </c>
      <c r="AK425" t="s">
        <v>1383</v>
      </c>
      <c r="AN425" t="s">
        <v>312</v>
      </c>
      <c r="AP425">
        <v>0.3</v>
      </c>
      <c r="AQ425" t="s">
        <v>116</v>
      </c>
      <c r="AS425" t="s">
        <v>285</v>
      </c>
      <c r="AU425" t="s">
        <v>286</v>
      </c>
      <c r="BE425" t="s">
        <v>1384</v>
      </c>
      <c r="BO425" t="s">
        <v>314</v>
      </c>
      <c r="BP425" t="s">
        <v>301</v>
      </c>
      <c r="BQ425" t="s">
        <v>315</v>
      </c>
      <c r="BS425" t="s">
        <v>316</v>
      </c>
      <c r="BT425" t="s">
        <v>291</v>
      </c>
      <c r="BU425" s="1">
        <v>45243</v>
      </c>
      <c r="BW425" t="s">
        <v>1385</v>
      </c>
      <c r="BX425" t="s">
        <v>293</v>
      </c>
      <c r="BY425">
        <v>0.2</v>
      </c>
      <c r="BZ425" t="s">
        <v>116</v>
      </c>
      <c r="CB425" t="s">
        <v>1196</v>
      </c>
      <c r="CC425" t="s">
        <v>169</v>
      </c>
    </row>
    <row r="426" spans="1:81" x14ac:dyDescent="0.35">
      <c r="A426" t="s">
        <v>160</v>
      </c>
      <c r="B426" t="s">
        <v>161</v>
      </c>
      <c r="C426" t="s">
        <v>1386</v>
      </c>
      <c r="D426" t="s">
        <v>269</v>
      </c>
      <c r="E426" t="s">
        <v>270</v>
      </c>
      <c r="F426" t="s">
        <v>271</v>
      </c>
      <c r="G426" s="1">
        <v>45039</v>
      </c>
      <c r="H426" s="2">
        <v>0.44097222222222221</v>
      </c>
      <c r="I426" t="s">
        <v>1059</v>
      </c>
      <c r="U426" t="s">
        <v>273</v>
      </c>
      <c r="V426" t="s">
        <v>274</v>
      </c>
      <c r="W426" t="s">
        <v>1060</v>
      </c>
      <c r="X426" t="s">
        <v>172</v>
      </c>
      <c r="Y426" t="s">
        <v>8</v>
      </c>
      <c r="AD426">
        <v>45.277200000000001</v>
      </c>
      <c r="AE426">
        <v>-109.20959999999999</v>
      </c>
      <c r="AF426" t="s">
        <v>276</v>
      </c>
      <c r="AG426" t="s">
        <v>277</v>
      </c>
      <c r="AH426" t="s">
        <v>278</v>
      </c>
      <c r="AJ426" t="s">
        <v>279</v>
      </c>
      <c r="AK426" t="s">
        <v>1387</v>
      </c>
      <c r="AM426" t="s">
        <v>281</v>
      </c>
      <c r="AN426" t="s">
        <v>282</v>
      </c>
      <c r="AO426" t="s">
        <v>283</v>
      </c>
      <c r="AP426">
        <v>20.399999999999999</v>
      </c>
      <c r="AQ426" t="s">
        <v>284</v>
      </c>
      <c r="AS426" t="s">
        <v>285</v>
      </c>
      <c r="AU426" t="s">
        <v>286</v>
      </c>
      <c r="BE426" t="s">
        <v>1388</v>
      </c>
      <c r="BO426">
        <v>365.1</v>
      </c>
      <c r="BP426" t="s">
        <v>288</v>
      </c>
      <c r="BQ426" t="s">
        <v>289</v>
      </c>
      <c r="BS426" t="s">
        <v>290</v>
      </c>
      <c r="BT426" t="s">
        <v>291</v>
      </c>
      <c r="BU426" s="1">
        <v>45077</v>
      </c>
      <c r="BW426" t="s">
        <v>1389</v>
      </c>
      <c r="BX426" t="s">
        <v>293</v>
      </c>
      <c r="BY426">
        <v>1.5</v>
      </c>
      <c r="BZ426" t="s">
        <v>284</v>
      </c>
      <c r="CB426" t="s">
        <v>1147</v>
      </c>
      <c r="CC426" t="s">
        <v>169</v>
      </c>
    </row>
    <row r="427" spans="1:81" x14ac:dyDescent="0.35">
      <c r="A427" t="s">
        <v>160</v>
      </c>
      <c r="B427" t="s">
        <v>161</v>
      </c>
      <c r="C427" t="s">
        <v>1390</v>
      </c>
      <c r="D427" t="s">
        <v>1058</v>
      </c>
      <c r="E427" t="s">
        <v>270</v>
      </c>
      <c r="F427" t="s">
        <v>271</v>
      </c>
      <c r="G427" s="1">
        <v>45102</v>
      </c>
      <c r="H427" s="2">
        <v>0.36458333333333331</v>
      </c>
      <c r="I427" t="s">
        <v>1059</v>
      </c>
      <c r="U427" t="s">
        <v>273</v>
      </c>
      <c r="V427" t="s">
        <v>274</v>
      </c>
      <c r="W427" t="s">
        <v>1060</v>
      </c>
      <c r="X427" t="s">
        <v>174</v>
      </c>
      <c r="Y427" t="s">
        <v>5</v>
      </c>
      <c r="AD427">
        <v>45.085512000000001</v>
      </c>
      <c r="AE427">
        <v>-109.329581</v>
      </c>
      <c r="AK427" t="s">
        <v>1391</v>
      </c>
      <c r="AN427" t="s">
        <v>27</v>
      </c>
      <c r="AP427">
        <v>7.12</v>
      </c>
      <c r="AQ427" t="s">
        <v>121</v>
      </c>
      <c r="AS427" t="s">
        <v>285</v>
      </c>
      <c r="AU427" t="s">
        <v>286</v>
      </c>
      <c r="BU427" s="1">
        <v>45102</v>
      </c>
      <c r="CB427" t="s">
        <v>1075</v>
      </c>
      <c r="CC427" t="s">
        <v>169</v>
      </c>
    </row>
    <row r="428" spans="1:81" x14ac:dyDescent="0.35">
      <c r="A428" t="s">
        <v>160</v>
      </c>
      <c r="B428" t="s">
        <v>161</v>
      </c>
      <c r="C428" t="s">
        <v>1392</v>
      </c>
      <c r="D428" t="s">
        <v>1058</v>
      </c>
      <c r="E428" t="s">
        <v>270</v>
      </c>
      <c r="F428" t="s">
        <v>271</v>
      </c>
      <c r="G428" s="1">
        <v>45137</v>
      </c>
      <c r="H428" s="2">
        <v>0.52430555555555558</v>
      </c>
      <c r="I428" t="s">
        <v>1059</v>
      </c>
      <c r="U428" t="s">
        <v>273</v>
      </c>
      <c r="V428" t="s">
        <v>274</v>
      </c>
      <c r="W428" t="s">
        <v>1060</v>
      </c>
      <c r="X428" t="s">
        <v>162</v>
      </c>
      <c r="Y428" t="s">
        <v>9</v>
      </c>
      <c r="AD428">
        <v>45.373699999999999</v>
      </c>
      <c r="AE428">
        <v>-109.14619999999999</v>
      </c>
      <c r="AK428" t="s">
        <v>1393</v>
      </c>
      <c r="AN428" t="s">
        <v>1081</v>
      </c>
      <c r="AP428">
        <v>112.8</v>
      </c>
      <c r="AQ428" t="s">
        <v>120</v>
      </c>
      <c r="AS428" t="s">
        <v>285</v>
      </c>
      <c r="AU428" t="s">
        <v>286</v>
      </c>
      <c r="BU428" s="1">
        <v>45137</v>
      </c>
      <c r="CB428" t="s">
        <v>1147</v>
      </c>
      <c r="CC428" t="s">
        <v>169</v>
      </c>
    </row>
    <row r="429" spans="1:81" x14ac:dyDescent="0.35">
      <c r="A429" t="s">
        <v>160</v>
      </c>
      <c r="B429" t="s">
        <v>161</v>
      </c>
      <c r="C429" t="s">
        <v>1394</v>
      </c>
      <c r="D429" t="s">
        <v>269</v>
      </c>
      <c r="E429" t="s">
        <v>270</v>
      </c>
      <c r="F429" t="s">
        <v>271</v>
      </c>
      <c r="G429" s="1">
        <v>45236</v>
      </c>
      <c r="H429" s="2">
        <v>0.62152777777777779</v>
      </c>
      <c r="I429" t="s">
        <v>1059</v>
      </c>
      <c r="U429" t="s">
        <v>273</v>
      </c>
      <c r="V429" t="s">
        <v>274</v>
      </c>
      <c r="W429" t="s">
        <v>1060</v>
      </c>
      <c r="X429" t="s">
        <v>176</v>
      </c>
      <c r="Y429" t="s">
        <v>15</v>
      </c>
      <c r="AD429">
        <v>45.520789999999998</v>
      </c>
      <c r="AE429">
        <v>-108.83714000000001</v>
      </c>
      <c r="AF429" t="s">
        <v>276</v>
      </c>
      <c r="AG429" t="s">
        <v>277</v>
      </c>
      <c r="AH429" t="s">
        <v>278</v>
      </c>
      <c r="AJ429" t="s">
        <v>279</v>
      </c>
      <c r="AK429" t="s">
        <v>1395</v>
      </c>
      <c r="AM429" t="s">
        <v>281</v>
      </c>
      <c r="AN429" t="s">
        <v>282</v>
      </c>
      <c r="AO429" t="s">
        <v>283</v>
      </c>
      <c r="AP429">
        <v>7</v>
      </c>
      <c r="AQ429" t="s">
        <v>284</v>
      </c>
      <c r="AS429" t="s">
        <v>285</v>
      </c>
      <c r="AU429" t="s">
        <v>286</v>
      </c>
      <c r="BE429" t="s">
        <v>1131</v>
      </c>
      <c r="BO429">
        <v>365.1</v>
      </c>
      <c r="BP429" t="s">
        <v>288</v>
      </c>
      <c r="BQ429" t="s">
        <v>289</v>
      </c>
      <c r="BS429" t="s">
        <v>290</v>
      </c>
      <c r="BT429" t="s">
        <v>291</v>
      </c>
      <c r="BU429" s="1">
        <v>45267</v>
      </c>
      <c r="BW429" t="s">
        <v>1396</v>
      </c>
      <c r="BX429" t="s">
        <v>293</v>
      </c>
      <c r="BY429">
        <v>1.5</v>
      </c>
      <c r="BZ429" t="s">
        <v>284</v>
      </c>
      <c r="CB429" t="s">
        <v>1075</v>
      </c>
      <c r="CC429" t="s">
        <v>169</v>
      </c>
    </row>
    <row r="430" spans="1:81" x14ac:dyDescent="0.35">
      <c r="A430" t="s">
        <v>160</v>
      </c>
      <c r="B430" t="s">
        <v>161</v>
      </c>
      <c r="C430" t="s">
        <v>1397</v>
      </c>
      <c r="D430" t="s">
        <v>1058</v>
      </c>
      <c r="E430" t="s">
        <v>270</v>
      </c>
      <c r="F430" t="s">
        <v>271</v>
      </c>
      <c r="G430" s="1">
        <v>45236</v>
      </c>
      <c r="H430" s="2">
        <v>0.56944444444444442</v>
      </c>
      <c r="I430" t="s">
        <v>1059</v>
      </c>
      <c r="U430" t="s">
        <v>273</v>
      </c>
      <c r="V430" t="s">
        <v>274</v>
      </c>
      <c r="W430" t="s">
        <v>1060</v>
      </c>
      <c r="X430" t="s">
        <v>180</v>
      </c>
      <c r="Y430" t="s">
        <v>13</v>
      </c>
      <c r="AD430">
        <v>45.483319000000002</v>
      </c>
      <c r="AE430">
        <v>-108.961457</v>
      </c>
      <c r="AK430" t="s">
        <v>1398</v>
      </c>
      <c r="AN430" t="s">
        <v>1062</v>
      </c>
      <c r="AP430">
        <v>193</v>
      </c>
      <c r="AQ430" t="s">
        <v>117</v>
      </c>
      <c r="AS430" t="s">
        <v>285</v>
      </c>
      <c r="AU430" t="s">
        <v>286</v>
      </c>
      <c r="BU430" s="1">
        <v>45236</v>
      </c>
      <c r="CB430" t="s">
        <v>1085</v>
      </c>
      <c r="CC430" t="s">
        <v>169</v>
      </c>
    </row>
    <row r="431" spans="1:81" x14ac:dyDescent="0.35">
      <c r="A431" t="s">
        <v>160</v>
      </c>
      <c r="B431" t="s">
        <v>161</v>
      </c>
      <c r="C431" t="s">
        <v>1071</v>
      </c>
      <c r="D431" t="s">
        <v>269</v>
      </c>
      <c r="E431" t="s">
        <v>270</v>
      </c>
      <c r="F431" t="s">
        <v>271</v>
      </c>
      <c r="G431" s="1">
        <v>45039</v>
      </c>
      <c r="H431" s="2">
        <v>0.375</v>
      </c>
      <c r="I431" t="s">
        <v>1059</v>
      </c>
      <c r="U431" t="s">
        <v>273</v>
      </c>
      <c r="V431" t="s">
        <v>274</v>
      </c>
      <c r="W431" t="s">
        <v>1060</v>
      </c>
      <c r="X431" t="s">
        <v>174</v>
      </c>
      <c r="Y431" t="s">
        <v>5</v>
      </c>
      <c r="AD431">
        <v>45.085512000000001</v>
      </c>
      <c r="AE431">
        <v>-109.329581</v>
      </c>
      <c r="AF431" t="s">
        <v>276</v>
      </c>
      <c r="AG431" t="s">
        <v>277</v>
      </c>
      <c r="AH431" t="s">
        <v>278</v>
      </c>
      <c r="AJ431" t="s">
        <v>279</v>
      </c>
      <c r="AK431" t="s">
        <v>1399</v>
      </c>
      <c r="AM431" t="s">
        <v>297</v>
      </c>
      <c r="AN431" t="s">
        <v>298</v>
      </c>
      <c r="AO431" t="s">
        <v>283</v>
      </c>
      <c r="AP431">
        <v>283</v>
      </c>
      <c r="AQ431" t="s">
        <v>284</v>
      </c>
      <c r="AS431" t="s">
        <v>285</v>
      </c>
      <c r="AU431" t="s">
        <v>286</v>
      </c>
      <c r="BE431" t="s">
        <v>1073</v>
      </c>
      <c r="BO431" t="s">
        <v>300</v>
      </c>
      <c r="BP431" t="s">
        <v>301</v>
      </c>
      <c r="BQ431" t="s">
        <v>302</v>
      </c>
      <c r="BT431" t="s">
        <v>291</v>
      </c>
      <c r="BU431" s="1">
        <v>45077</v>
      </c>
      <c r="BW431" t="s">
        <v>1400</v>
      </c>
      <c r="BX431" t="s">
        <v>293</v>
      </c>
      <c r="BY431">
        <v>25</v>
      </c>
      <c r="BZ431" t="s">
        <v>284</v>
      </c>
      <c r="CB431" t="s">
        <v>1075</v>
      </c>
      <c r="CC431" t="s">
        <v>169</v>
      </c>
    </row>
    <row r="432" spans="1:81" x14ac:dyDescent="0.35">
      <c r="A432" t="s">
        <v>160</v>
      </c>
      <c r="B432" t="s">
        <v>161</v>
      </c>
      <c r="C432" t="s">
        <v>1278</v>
      </c>
      <c r="D432" t="s">
        <v>269</v>
      </c>
      <c r="E432" t="s">
        <v>270</v>
      </c>
      <c r="F432" t="s">
        <v>271</v>
      </c>
      <c r="G432" s="1">
        <v>45166</v>
      </c>
      <c r="H432" s="2">
        <v>0.54861111111111116</v>
      </c>
      <c r="I432" t="s">
        <v>1059</v>
      </c>
      <c r="U432" t="s">
        <v>273</v>
      </c>
      <c r="V432" t="s">
        <v>274</v>
      </c>
      <c r="W432" t="s">
        <v>1060</v>
      </c>
      <c r="X432" t="s">
        <v>180</v>
      </c>
      <c r="Y432" t="s">
        <v>13</v>
      </c>
      <c r="AD432">
        <v>45.483319000000002</v>
      </c>
      <c r="AE432">
        <v>-108.961457</v>
      </c>
      <c r="AF432" t="s">
        <v>276</v>
      </c>
      <c r="AG432" t="s">
        <v>277</v>
      </c>
      <c r="AH432" t="s">
        <v>278</v>
      </c>
      <c r="AJ432" t="s">
        <v>279</v>
      </c>
      <c r="AK432" t="s">
        <v>1401</v>
      </c>
      <c r="AM432" t="s">
        <v>297</v>
      </c>
      <c r="AN432" t="s">
        <v>298</v>
      </c>
      <c r="AO432" t="s">
        <v>283</v>
      </c>
      <c r="AP432">
        <v>260</v>
      </c>
      <c r="AQ432" t="s">
        <v>284</v>
      </c>
      <c r="AS432" t="s">
        <v>285</v>
      </c>
      <c r="AU432" t="s">
        <v>286</v>
      </c>
      <c r="BE432" t="s">
        <v>1280</v>
      </c>
      <c r="BO432" t="s">
        <v>300</v>
      </c>
      <c r="BP432" t="s">
        <v>301</v>
      </c>
      <c r="BQ432" t="s">
        <v>302</v>
      </c>
      <c r="BT432" t="s">
        <v>291</v>
      </c>
      <c r="BU432" s="1">
        <v>45197</v>
      </c>
      <c r="BW432" t="s">
        <v>1402</v>
      </c>
      <c r="BX432" t="s">
        <v>293</v>
      </c>
      <c r="BY432">
        <v>25</v>
      </c>
      <c r="BZ432" t="s">
        <v>284</v>
      </c>
      <c r="CB432" t="s">
        <v>1063</v>
      </c>
      <c r="CC432" t="s">
        <v>169</v>
      </c>
    </row>
    <row r="433" spans="1:81" x14ac:dyDescent="0.35">
      <c r="A433" t="s">
        <v>160</v>
      </c>
      <c r="B433" t="s">
        <v>161</v>
      </c>
      <c r="C433" t="s">
        <v>1096</v>
      </c>
      <c r="D433" t="s">
        <v>269</v>
      </c>
      <c r="E433" t="s">
        <v>270</v>
      </c>
      <c r="F433" t="s">
        <v>271</v>
      </c>
      <c r="G433" s="1">
        <v>45137</v>
      </c>
      <c r="H433" s="2">
        <v>0.36458333333333331</v>
      </c>
      <c r="I433" t="s">
        <v>1059</v>
      </c>
      <c r="U433" t="s">
        <v>273</v>
      </c>
      <c r="V433" t="s">
        <v>274</v>
      </c>
      <c r="W433" t="s">
        <v>1060</v>
      </c>
      <c r="X433" t="s">
        <v>174</v>
      </c>
      <c r="Y433" t="s">
        <v>5</v>
      </c>
      <c r="AD433">
        <v>45.085512000000001</v>
      </c>
      <c r="AE433">
        <v>-109.329581</v>
      </c>
      <c r="AF433" t="s">
        <v>276</v>
      </c>
      <c r="AG433" t="s">
        <v>277</v>
      </c>
      <c r="AH433" t="s">
        <v>278</v>
      </c>
      <c r="AJ433" t="s">
        <v>279</v>
      </c>
      <c r="AK433" t="s">
        <v>1403</v>
      </c>
      <c r="AM433" t="s">
        <v>297</v>
      </c>
      <c r="AN433" t="s">
        <v>298</v>
      </c>
      <c r="AO433" t="s">
        <v>283</v>
      </c>
      <c r="AP433">
        <v>184</v>
      </c>
      <c r="AQ433" t="s">
        <v>284</v>
      </c>
      <c r="AS433" t="s">
        <v>285</v>
      </c>
      <c r="AU433" t="s">
        <v>286</v>
      </c>
      <c r="BE433" t="s">
        <v>1098</v>
      </c>
      <c r="BO433" t="s">
        <v>300</v>
      </c>
      <c r="BP433" t="s">
        <v>301</v>
      </c>
      <c r="BQ433" t="s">
        <v>302</v>
      </c>
      <c r="BT433" t="s">
        <v>291</v>
      </c>
      <c r="BU433" s="1">
        <v>45160</v>
      </c>
      <c r="BW433" t="s">
        <v>1404</v>
      </c>
      <c r="BX433" t="s">
        <v>293</v>
      </c>
      <c r="BY433">
        <v>25</v>
      </c>
      <c r="BZ433" t="s">
        <v>284</v>
      </c>
      <c r="CB433" t="s">
        <v>1075</v>
      </c>
      <c r="CC433" t="s">
        <v>169</v>
      </c>
    </row>
    <row r="434" spans="1:81" x14ac:dyDescent="0.35">
      <c r="A434" t="s">
        <v>160</v>
      </c>
      <c r="B434" t="s">
        <v>161</v>
      </c>
      <c r="C434" t="s">
        <v>1405</v>
      </c>
      <c r="D434" t="s">
        <v>1058</v>
      </c>
      <c r="E434" t="s">
        <v>270</v>
      </c>
      <c r="F434" t="s">
        <v>271</v>
      </c>
      <c r="G434" s="1">
        <v>45102</v>
      </c>
      <c r="H434" s="2">
        <v>0.51041666666666663</v>
      </c>
      <c r="I434" t="s">
        <v>1059</v>
      </c>
      <c r="U434" t="s">
        <v>273</v>
      </c>
      <c r="V434" t="s">
        <v>274</v>
      </c>
      <c r="W434" t="s">
        <v>1060</v>
      </c>
      <c r="X434" t="s">
        <v>186</v>
      </c>
      <c r="Y434" t="s">
        <v>12</v>
      </c>
      <c r="AD434">
        <v>45.468200000000003</v>
      </c>
      <c r="AE434">
        <v>-109.0895</v>
      </c>
      <c r="AK434" t="s">
        <v>1406</v>
      </c>
      <c r="AN434" t="s">
        <v>1292</v>
      </c>
      <c r="AP434">
        <v>812.9</v>
      </c>
      <c r="AQ434" t="s">
        <v>119</v>
      </c>
      <c r="AS434" t="s">
        <v>285</v>
      </c>
      <c r="AU434" t="s">
        <v>286</v>
      </c>
      <c r="BU434" s="1">
        <v>45102</v>
      </c>
      <c r="CB434" t="s">
        <v>1104</v>
      </c>
      <c r="CC434" t="s">
        <v>169</v>
      </c>
    </row>
    <row r="435" spans="1:81" x14ac:dyDescent="0.35">
      <c r="A435" t="s">
        <v>160</v>
      </c>
      <c r="B435" t="s">
        <v>161</v>
      </c>
      <c r="C435" t="s">
        <v>1162</v>
      </c>
      <c r="D435" t="s">
        <v>269</v>
      </c>
      <c r="E435" t="s">
        <v>270</v>
      </c>
      <c r="F435" t="s">
        <v>271</v>
      </c>
      <c r="G435" s="1">
        <v>45102</v>
      </c>
      <c r="H435" s="2">
        <v>0.41319444444444442</v>
      </c>
      <c r="I435" t="s">
        <v>1059</v>
      </c>
      <c r="U435" t="s">
        <v>273</v>
      </c>
      <c r="V435" t="s">
        <v>274</v>
      </c>
      <c r="W435" t="s">
        <v>1060</v>
      </c>
      <c r="X435" t="s">
        <v>190</v>
      </c>
      <c r="Y435" t="s">
        <v>6</v>
      </c>
      <c r="AD435">
        <v>45.150280000000002</v>
      </c>
      <c r="AE435">
        <v>-109.34062</v>
      </c>
      <c r="AF435" t="s">
        <v>276</v>
      </c>
      <c r="AG435" t="s">
        <v>277</v>
      </c>
      <c r="AH435" t="s">
        <v>278</v>
      </c>
      <c r="AJ435" t="s">
        <v>279</v>
      </c>
      <c r="AK435" t="s">
        <v>1407</v>
      </c>
      <c r="AN435" t="s">
        <v>312</v>
      </c>
      <c r="AP435">
        <v>2.2000000000000002</v>
      </c>
      <c r="AQ435" t="s">
        <v>116</v>
      </c>
      <c r="AS435" t="s">
        <v>285</v>
      </c>
      <c r="AU435" t="s">
        <v>286</v>
      </c>
      <c r="BE435" t="s">
        <v>1164</v>
      </c>
      <c r="BO435" t="s">
        <v>314</v>
      </c>
      <c r="BP435" t="s">
        <v>301</v>
      </c>
      <c r="BQ435" t="s">
        <v>315</v>
      </c>
      <c r="BS435" t="s">
        <v>316</v>
      </c>
      <c r="BT435" t="s">
        <v>291</v>
      </c>
      <c r="BU435" s="1">
        <v>45107</v>
      </c>
      <c r="BW435" t="s">
        <v>1408</v>
      </c>
      <c r="BX435" t="s">
        <v>293</v>
      </c>
      <c r="BY435">
        <v>0.2</v>
      </c>
      <c r="BZ435" t="s">
        <v>116</v>
      </c>
      <c r="CB435" t="s">
        <v>1082</v>
      </c>
      <c r="CC435" t="s">
        <v>169</v>
      </c>
    </row>
    <row r="436" spans="1:81" x14ac:dyDescent="0.35">
      <c r="A436" t="s">
        <v>160</v>
      </c>
      <c r="B436" t="s">
        <v>161</v>
      </c>
      <c r="C436" t="s">
        <v>1245</v>
      </c>
      <c r="D436" t="s">
        <v>269</v>
      </c>
      <c r="E436" t="s">
        <v>270</v>
      </c>
      <c r="F436" t="s">
        <v>271</v>
      </c>
      <c r="G436" s="1">
        <v>45236</v>
      </c>
      <c r="H436" s="2">
        <v>0.38194444444444442</v>
      </c>
      <c r="I436" t="s">
        <v>1059</v>
      </c>
      <c r="U436" t="s">
        <v>273</v>
      </c>
      <c r="V436" t="s">
        <v>274</v>
      </c>
      <c r="W436" t="s">
        <v>1060</v>
      </c>
      <c r="X436" t="s">
        <v>188</v>
      </c>
      <c r="Y436" t="s">
        <v>7</v>
      </c>
      <c r="AD436">
        <v>45.157600000000002</v>
      </c>
      <c r="AE436">
        <v>-109.2688</v>
      </c>
      <c r="AF436" t="s">
        <v>276</v>
      </c>
      <c r="AG436" t="s">
        <v>277</v>
      </c>
      <c r="AH436" t="s">
        <v>278</v>
      </c>
      <c r="AJ436" t="s">
        <v>279</v>
      </c>
      <c r="AK436" t="s">
        <v>1409</v>
      </c>
      <c r="AM436" t="s">
        <v>297</v>
      </c>
      <c r="AN436" t="s">
        <v>298</v>
      </c>
      <c r="AO436" t="s">
        <v>283</v>
      </c>
      <c r="AP436">
        <v>224</v>
      </c>
      <c r="AQ436" t="s">
        <v>284</v>
      </c>
      <c r="AS436" t="s">
        <v>285</v>
      </c>
      <c r="AU436" t="s">
        <v>286</v>
      </c>
      <c r="BE436" t="s">
        <v>1247</v>
      </c>
      <c r="BO436" t="s">
        <v>300</v>
      </c>
      <c r="BP436" t="s">
        <v>301</v>
      </c>
      <c r="BQ436" t="s">
        <v>302</v>
      </c>
      <c r="BT436" t="s">
        <v>291</v>
      </c>
      <c r="BU436" s="1">
        <v>45267</v>
      </c>
      <c r="BW436" t="s">
        <v>1410</v>
      </c>
      <c r="BX436" t="s">
        <v>293</v>
      </c>
      <c r="BY436">
        <v>25</v>
      </c>
      <c r="BZ436" t="s">
        <v>284</v>
      </c>
      <c r="CB436" t="s">
        <v>1186</v>
      </c>
      <c r="CC436" t="s">
        <v>169</v>
      </c>
    </row>
    <row r="437" spans="1:81" x14ac:dyDescent="0.35">
      <c r="A437" t="s">
        <v>160</v>
      </c>
      <c r="B437" t="s">
        <v>161</v>
      </c>
      <c r="C437" t="s">
        <v>1411</v>
      </c>
      <c r="D437" t="s">
        <v>269</v>
      </c>
      <c r="E437" t="s">
        <v>270</v>
      </c>
      <c r="F437" t="s">
        <v>271</v>
      </c>
      <c r="G437" s="1">
        <v>45137</v>
      </c>
      <c r="H437" s="2">
        <v>0.52430555555555558</v>
      </c>
      <c r="I437" t="s">
        <v>1059</v>
      </c>
      <c r="U437" t="s">
        <v>273</v>
      </c>
      <c r="V437" t="s">
        <v>274</v>
      </c>
      <c r="W437" t="s">
        <v>1060</v>
      </c>
      <c r="X437" t="s">
        <v>170</v>
      </c>
      <c r="Y437" t="s">
        <v>11</v>
      </c>
      <c r="AD437">
        <v>45.457799999999999</v>
      </c>
      <c r="AE437">
        <v>-109.0801</v>
      </c>
      <c r="AF437" t="s">
        <v>276</v>
      </c>
      <c r="AG437" t="s">
        <v>277</v>
      </c>
      <c r="AH437" t="s">
        <v>278</v>
      </c>
      <c r="AJ437" t="s">
        <v>279</v>
      </c>
      <c r="AK437" t="s">
        <v>1412</v>
      </c>
      <c r="AM437" t="s">
        <v>281</v>
      </c>
      <c r="AN437" t="s">
        <v>1116</v>
      </c>
      <c r="AO437" t="s">
        <v>333</v>
      </c>
      <c r="AP437">
        <v>4.2</v>
      </c>
      <c r="AQ437" t="s">
        <v>284</v>
      </c>
      <c r="AS437" t="s">
        <v>285</v>
      </c>
      <c r="AU437" t="s">
        <v>286</v>
      </c>
      <c r="BE437" t="s">
        <v>1413</v>
      </c>
      <c r="BO437">
        <v>365.1</v>
      </c>
      <c r="BP437" t="s">
        <v>288</v>
      </c>
      <c r="BQ437" t="s">
        <v>289</v>
      </c>
      <c r="BS437" t="s">
        <v>290</v>
      </c>
      <c r="BT437" t="s">
        <v>291</v>
      </c>
      <c r="BU437" s="1">
        <v>45148</v>
      </c>
      <c r="BW437" t="s">
        <v>1414</v>
      </c>
      <c r="BX437" t="s">
        <v>293</v>
      </c>
      <c r="BY437">
        <v>0.8</v>
      </c>
      <c r="BZ437" t="s">
        <v>284</v>
      </c>
      <c r="CB437" t="s">
        <v>1147</v>
      </c>
      <c r="CC437" t="s">
        <v>169</v>
      </c>
    </row>
    <row r="438" spans="1:81" x14ac:dyDescent="0.35">
      <c r="A438" t="s">
        <v>160</v>
      </c>
      <c r="B438" t="s">
        <v>161</v>
      </c>
      <c r="C438" t="s">
        <v>1415</v>
      </c>
      <c r="D438" t="s">
        <v>269</v>
      </c>
      <c r="E438" t="s">
        <v>270</v>
      </c>
      <c r="F438" t="s">
        <v>271</v>
      </c>
      <c r="G438" s="1">
        <v>45137</v>
      </c>
      <c r="H438" s="2">
        <v>0.41319444444444442</v>
      </c>
      <c r="I438" t="s">
        <v>1059</v>
      </c>
      <c r="U438" t="s">
        <v>273</v>
      </c>
      <c r="V438" t="s">
        <v>274</v>
      </c>
      <c r="W438" t="s">
        <v>1060</v>
      </c>
      <c r="X438" t="s">
        <v>190</v>
      </c>
      <c r="Y438" t="s">
        <v>6</v>
      </c>
      <c r="AD438">
        <v>45.150280000000002</v>
      </c>
      <c r="AE438">
        <v>-109.34062</v>
      </c>
      <c r="AF438" t="s">
        <v>276</v>
      </c>
      <c r="AG438" t="s">
        <v>277</v>
      </c>
      <c r="AH438" t="s">
        <v>278</v>
      </c>
      <c r="AJ438" t="s">
        <v>279</v>
      </c>
      <c r="AK438" t="s">
        <v>1416</v>
      </c>
      <c r="AN438" t="s">
        <v>312</v>
      </c>
      <c r="AP438">
        <v>1.8</v>
      </c>
      <c r="AQ438" t="s">
        <v>116</v>
      </c>
      <c r="AS438" t="s">
        <v>285</v>
      </c>
      <c r="AU438" t="s">
        <v>286</v>
      </c>
      <c r="BE438" t="s">
        <v>1417</v>
      </c>
      <c r="BO438" t="s">
        <v>314</v>
      </c>
      <c r="BP438" t="s">
        <v>301</v>
      </c>
      <c r="BQ438" t="s">
        <v>315</v>
      </c>
      <c r="BS438" t="s">
        <v>316</v>
      </c>
      <c r="BT438" t="s">
        <v>291</v>
      </c>
      <c r="BU438" s="1">
        <v>45141</v>
      </c>
      <c r="BW438" t="s">
        <v>1418</v>
      </c>
      <c r="BX438" t="s">
        <v>293</v>
      </c>
      <c r="BY438">
        <v>0.2</v>
      </c>
      <c r="BZ438" t="s">
        <v>116</v>
      </c>
      <c r="CB438" t="s">
        <v>1082</v>
      </c>
      <c r="CC438" t="s">
        <v>169</v>
      </c>
    </row>
    <row r="439" spans="1:81" x14ac:dyDescent="0.35">
      <c r="A439" t="s">
        <v>160</v>
      </c>
      <c r="B439" t="s">
        <v>161</v>
      </c>
      <c r="C439" t="s">
        <v>1419</v>
      </c>
      <c r="D439" t="s">
        <v>373</v>
      </c>
      <c r="E439" t="s">
        <v>270</v>
      </c>
      <c r="F439" t="s">
        <v>271</v>
      </c>
      <c r="G439" s="1">
        <v>45137</v>
      </c>
      <c r="H439" s="2">
        <v>0.59375</v>
      </c>
      <c r="I439" t="s">
        <v>1059</v>
      </c>
      <c r="U439" t="s">
        <v>273</v>
      </c>
      <c r="V439" t="s">
        <v>274</v>
      </c>
      <c r="W439" t="s">
        <v>1060</v>
      </c>
      <c r="X439" t="s">
        <v>176</v>
      </c>
      <c r="Y439" t="s">
        <v>15</v>
      </c>
      <c r="AD439">
        <v>45.520789999999998</v>
      </c>
      <c r="AE439">
        <v>-108.83714000000001</v>
      </c>
      <c r="AF439" t="s">
        <v>276</v>
      </c>
      <c r="AG439" t="s">
        <v>277</v>
      </c>
      <c r="AH439" t="s">
        <v>278</v>
      </c>
      <c r="AJ439" t="s">
        <v>279</v>
      </c>
      <c r="AK439" t="s">
        <v>1420</v>
      </c>
      <c r="AL439" t="s">
        <v>375</v>
      </c>
      <c r="AM439" t="s">
        <v>281</v>
      </c>
      <c r="AN439" t="s">
        <v>1116</v>
      </c>
      <c r="AO439" t="s">
        <v>333</v>
      </c>
      <c r="AS439" t="s">
        <v>285</v>
      </c>
      <c r="AU439" t="s">
        <v>286</v>
      </c>
      <c r="BE439" t="s">
        <v>1421</v>
      </c>
      <c r="BO439">
        <v>365.1</v>
      </c>
      <c r="BP439" t="s">
        <v>288</v>
      </c>
      <c r="BQ439" t="s">
        <v>289</v>
      </c>
      <c r="BS439" t="s">
        <v>290</v>
      </c>
      <c r="BT439" t="s">
        <v>291</v>
      </c>
      <c r="BU439" s="1">
        <v>45148</v>
      </c>
      <c r="BW439" t="s">
        <v>1422</v>
      </c>
      <c r="BX439" t="s">
        <v>293</v>
      </c>
      <c r="BY439">
        <v>0.8</v>
      </c>
      <c r="BZ439" t="s">
        <v>284</v>
      </c>
      <c r="CB439" t="s">
        <v>1085</v>
      </c>
      <c r="CC439" t="s">
        <v>169</v>
      </c>
    </row>
    <row r="440" spans="1:81" x14ac:dyDescent="0.35">
      <c r="A440" t="s">
        <v>160</v>
      </c>
      <c r="B440" t="s">
        <v>161</v>
      </c>
      <c r="C440" t="s">
        <v>1251</v>
      </c>
      <c r="D440" t="s">
        <v>1058</v>
      </c>
      <c r="E440" t="s">
        <v>270</v>
      </c>
      <c r="F440" t="s">
        <v>271</v>
      </c>
      <c r="G440" s="1">
        <v>45137</v>
      </c>
      <c r="H440" s="2">
        <v>0.59375</v>
      </c>
      <c r="I440" t="s">
        <v>1059</v>
      </c>
      <c r="U440" t="s">
        <v>273</v>
      </c>
      <c r="V440" t="s">
        <v>274</v>
      </c>
      <c r="W440" t="s">
        <v>1060</v>
      </c>
      <c r="X440" t="s">
        <v>176</v>
      </c>
      <c r="Y440" t="s">
        <v>15</v>
      </c>
      <c r="AD440">
        <v>45.520789999999998</v>
      </c>
      <c r="AE440">
        <v>-108.83714000000001</v>
      </c>
      <c r="AK440" t="s">
        <v>1423</v>
      </c>
      <c r="AN440" t="s">
        <v>1078</v>
      </c>
      <c r="AP440">
        <v>21.7</v>
      </c>
      <c r="AQ440" t="s">
        <v>118</v>
      </c>
      <c r="AS440" t="s">
        <v>285</v>
      </c>
      <c r="AU440" t="s">
        <v>286</v>
      </c>
      <c r="BU440" s="1">
        <v>45137</v>
      </c>
      <c r="CB440" t="s">
        <v>1085</v>
      </c>
      <c r="CC440" t="s">
        <v>169</v>
      </c>
    </row>
    <row r="441" spans="1:81" x14ac:dyDescent="0.35">
      <c r="A441" t="s">
        <v>160</v>
      </c>
      <c r="B441" t="s">
        <v>161</v>
      </c>
      <c r="C441" t="s">
        <v>1299</v>
      </c>
      <c r="D441" t="s">
        <v>269</v>
      </c>
      <c r="E441" t="s">
        <v>270</v>
      </c>
      <c r="F441" t="s">
        <v>271</v>
      </c>
      <c r="G441" s="1">
        <v>45236</v>
      </c>
      <c r="H441" s="2">
        <v>0.4513888888888889</v>
      </c>
      <c r="I441" t="s">
        <v>1059</v>
      </c>
      <c r="U441" t="s">
        <v>273</v>
      </c>
      <c r="V441" t="s">
        <v>274</v>
      </c>
      <c r="W441" t="s">
        <v>1060</v>
      </c>
      <c r="X441" t="s">
        <v>182</v>
      </c>
      <c r="Y441" t="s">
        <v>10</v>
      </c>
      <c r="AD441">
        <v>45.384601000000004</v>
      </c>
      <c r="AE441">
        <v>-109.14138199999999</v>
      </c>
      <c r="AF441" t="s">
        <v>276</v>
      </c>
      <c r="AG441" t="s">
        <v>277</v>
      </c>
      <c r="AH441" t="s">
        <v>278</v>
      </c>
      <c r="AJ441" t="s">
        <v>279</v>
      </c>
      <c r="AK441" t="s">
        <v>1424</v>
      </c>
      <c r="AM441" t="s">
        <v>281</v>
      </c>
      <c r="AN441" t="s">
        <v>282</v>
      </c>
      <c r="AO441" t="s">
        <v>283</v>
      </c>
      <c r="AP441">
        <v>7.4</v>
      </c>
      <c r="AQ441" t="s">
        <v>284</v>
      </c>
      <c r="AS441" t="s">
        <v>285</v>
      </c>
      <c r="AU441" t="s">
        <v>286</v>
      </c>
      <c r="BE441" t="s">
        <v>1301</v>
      </c>
      <c r="BO441">
        <v>365.1</v>
      </c>
      <c r="BP441" t="s">
        <v>288</v>
      </c>
      <c r="BQ441" t="s">
        <v>289</v>
      </c>
      <c r="BS441" t="s">
        <v>290</v>
      </c>
      <c r="BT441" t="s">
        <v>291</v>
      </c>
      <c r="BU441" s="1">
        <v>45267</v>
      </c>
      <c r="BW441" t="s">
        <v>1425</v>
      </c>
      <c r="BX441" t="s">
        <v>293</v>
      </c>
      <c r="BY441">
        <v>1.5</v>
      </c>
      <c r="BZ441" t="s">
        <v>284</v>
      </c>
      <c r="CB441" t="s">
        <v>1066</v>
      </c>
      <c r="CC441" t="s">
        <v>169</v>
      </c>
    </row>
    <row r="442" spans="1:81" x14ac:dyDescent="0.35">
      <c r="A442" t="s">
        <v>160</v>
      </c>
      <c r="B442" t="s">
        <v>161</v>
      </c>
      <c r="C442" t="s">
        <v>1366</v>
      </c>
      <c r="D442" t="s">
        <v>1058</v>
      </c>
      <c r="E442" t="s">
        <v>270</v>
      </c>
      <c r="F442" t="s">
        <v>271</v>
      </c>
      <c r="G442" s="1">
        <v>45137</v>
      </c>
      <c r="H442" s="2">
        <v>0.51041666666666663</v>
      </c>
      <c r="I442" t="s">
        <v>1059</v>
      </c>
      <c r="U442" t="s">
        <v>273</v>
      </c>
      <c r="V442" t="s">
        <v>274</v>
      </c>
      <c r="W442" t="s">
        <v>1060</v>
      </c>
      <c r="X442" t="s">
        <v>186</v>
      </c>
      <c r="Y442" t="s">
        <v>12</v>
      </c>
      <c r="AD442">
        <v>45.468200000000003</v>
      </c>
      <c r="AE442">
        <v>-109.0895</v>
      </c>
      <c r="AK442" t="s">
        <v>1426</v>
      </c>
      <c r="AN442" t="s">
        <v>1090</v>
      </c>
      <c r="AP442">
        <v>11.54</v>
      </c>
      <c r="AQ442" t="s">
        <v>116</v>
      </c>
      <c r="AS442" t="s">
        <v>285</v>
      </c>
      <c r="AU442" t="s">
        <v>286</v>
      </c>
      <c r="BU442" s="1">
        <v>45137</v>
      </c>
      <c r="CB442" t="s">
        <v>1091</v>
      </c>
      <c r="CC442" t="s">
        <v>169</v>
      </c>
    </row>
    <row r="443" spans="1:81" x14ac:dyDescent="0.35">
      <c r="A443" t="s">
        <v>160</v>
      </c>
      <c r="B443" t="s">
        <v>161</v>
      </c>
      <c r="C443" t="s">
        <v>1242</v>
      </c>
      <c r="D443" t="s">
        <v>1058</v>
      </c>
      <c r="E443" t="s">
        <v>270</v>
      </c>
      <c r="F443" t="s">
        <v>271</v>
      </c>
      <c r="G443" s="1">
        <v>45166</v>
      </c>
      <c r="H443" s="2">
        <v>0.4826388888888889</v>
      </c>
      <c r="I443" t="s">
        <v>1059</v>
      </c>
      <c r="U443" t="s">
        <v>273</v>
      </c>
      <c r="V443" t="s">
        <v>274</v>
      </c>
      <c r="W443" t="s">
        <v>1060</v>
      </c>
      <c r="X443" t="s">
        <v>162</v>
      </c>
      <c r="Y443" t="s">
        <v>9</v>
      </c>
      <c r="AD443">
        <v>45.373699999999999</v>
      </c>
      <c r="AE443">
        <v>-109.14619999999999</v>
      </c>
      <c r="AK443" t="s">
        <v>1427</v>
      </c>
      <c r="AN443" t="s">
        <v>89</v>
      </c>
      <c r="AP443">
        <v>17.100000000000001</v>
      </c>
      <c r="AQ443" t="s">
        <v>122</v>
      </c>
      <c r="AS443" t="s">
        <v>285</v>
      </c>
      <c r="AU443" t="s">
        <v>286</v>
      </c>
      <c r="BU443" s="1">
        <v>45166</v>
      </c>
      <c r="CB443" t="s">
        <v>1172</v>
      </c>
      <c r="CC443" t="s">
        <v>169</v>
      </c>
    </row>
    <row r="444" spans="1:81" x14ac:dyDescent="0.35">
      <c r="A444" t="s">
        <v>160</v>
      </c>
      <c r="B444" t="s">
        <v>161</v>
      </c>
      <c r="C444" t="s">
        <v>1189</v>
      </c>
      <c r="D444" t="s">
        <v>269</v>
      </c>
      <c r="E444" t="s">
        <v>270</v>
      </c>
      <c r="F444" t="s">
        <v>271</v>
      </c>
      <c r="G444" s="1">
        <v>45166</v>
      </c>
      <c r="H444" s="2">
        <v>0.51736111111111116</v>
      </c>
      <c r="I444" t="s">
        <v>1059</v>
      </c>
      <c r="U444" t="s">
        <v>273</v>
      </c>
      <c r="V444" t="s">
        <v>274</v>
      </c>
      <c r="W444" t="s">
        <v>1060</v>
      </c>
      <c r="X444" t="s">
        <v>170</v>
      </c>
      <c r="Y444" t="s">
        <v>11</v>
      </c>
      <c r="AD444">
        <v>45.457799999999999</v>
      </c>
      <c r="AE444">
        <v>-109.0801</v>
      </c>
      <c r="AF444" t="s">
        <v>276</v>
      </c>
      <c r="AG444" t="s">
        <v>277</v>
      </c>
      <c r="AH444" t="s">
        <v>278</v>
      </c>
      <c r="AJ444" t="s">
        <v>279</v>
      </c>
      <c r="AK444" t="s">
        <v>1428</v>
      </c>
      <c r="AM444" t="s">
        <v>297</v>
      </c>
      <c r="AN444" t="s">
        <v>298</v>
      </c>
      <c r="AO444" t="s">
        <v>283</v>
      </c>
      <c r="AP444">
        <v>279</v>
      </c>
      <c r="AQ444" t="s">
        <v>284</v>
      </c>
      <c r="AS444" t="s">
        <v>285</v>
      </c>
      <c r="AU444" t="s">
        <v>286</v>
      </c>
      <c r="BE444" t="s">
        <v>1191</v>
      </c>
      <c r="BO444" t="s">
        <v>300</v>
      </c>
      <c r="BP444" t="s">
        <v>301</v>
      </c>
      <c r="BQ444" t="s">
        <v>302</v>
      </c>
      <c r="BT444" t="s">
        <v>291</v>
      </c>
      <c r="BU444" s="1">
        <v>45197</v>
      </c>
      <c r="BW444" t="s">
        <v>1429</v>
      </c>
      <c r="BX444" t="s">
        <v>293</v>
      </c>
      <c r="BY444">
        <v>25</v>
      </c>
      <c r="BZ444" t="s">
        <v>284</v>
      </c>
      <c r="CB444" t="s">
        <v>1147</v>
      </c>
      <c r="CC444" t="s">
        <v>169</v>
      </c>
    </row>
    <row r="445" spans="1:81" x14ac:dyDescent="0.35">
      <c r="A445" t="s">
        <v>160</v>
      </c>
      <c r="B445" t="s">
        <v>161</v>
      </c>
      <c r="C445" t="s">
        <v>1430</v>
      </c>
      <c r="D445" t="s">
        <v>1058</v>
      </c>
      <c r="E445" t="s">
        <v>270</v>
      </c>
      <c r="F445" t="s">
        <v>271</v>
      </c>
      <c r="G445" s="1">
        <v>45039</v>
      </c>
      <c r="H445" s="2">
        <v>0.52777777777777779</v>
      </c>
      <c r="I445" t="s">
        <v>1059</v>
      </c>
      <c r="U445" t="s">
        <v>273</v>
      </c>
      <c r="V445" t="s">
        <v>274</v>
      </c>
      <c r="W445" t="s">
        <v>1060</v>
      </c>
      <c r="X445" t="s">
        <v>180</v>
      </c>
      <c r="Y445" t="s">
        <v>13</v>
      </c>
      <c r="AD445">
        <v>45.483319000000002</v>
      </c>
      <c r="AE445">
        <v>-108.961457</v>
      </c>
      <c r="AK445" t="s">
        <v>1431</v>
      </c>
      <c r="AN445" t="s">
        <v>1078</v>
      </c>
      <c r="AP445">
        <v>7.5</v>
      </c>
      <c r="AQ445" t="s">
        <v>118</v>
      </c>
      <c r="AS445" t="s">
        <v>285</v>
      </c>
      <c r="AU445" t="s">
        <v>286</v>
      </c>
      <c r="BU445" s="1">
        <v>45039</v>
      </c>
      <c r="CB445" t="s">
        <v>1063</v>
      </c>
      <c r="CC445" t="s">
        <v>169</v>
      </c>
    </row>
    <row r="446" spans="1:81" x14ac:dyDescent="0.35">
      <c r="A446" t="s">
        <v>160</v>
      </c>
      <c r="B446" t="s">
        <v>161</v>
      </c>
      <c r="C446" t="s">
        <v>1268</v>
      </c>
      <c r="D446" t="s">
        <v>1058</v>
      </c>
      <c r="E446" t="s">
        <v>270</v>
      </c>
      <c r="F446" t="s">
        <v>271</v>
      </c>
      <c r="G446" s="1">
        <v>45194</v>
      </c>
      <c r="H446" s="2">
        <v>0.55347222222222225</v>
      </c>
      <c r="I446" t="s">
        <v>1059</v>
      </c>
      <c r="U446" t="s">
        <v>273</v>
      </c>
      <c r="V446" t="s">
        <v>274</v>
      </c>
      <c r="W446" t="s">
        <v>1060</v>
      </c>
      <c r="X446" t="s">
        <v>176</v>
      </c>
      <c r="Y446" t="s">
        <v>15</v>
      </c>
      <c r="AD446">
        <v>45.520789999999998</v>
      </c>
      <c r="AE446">
        <v>-108.83714000000001</v>
      </c>
      <c r="AK446" t="s">
        <v>1432</v>
      </c>
      <c r="AN446" t="s">
        <v>27</v>
      </c>
      <c r="AP446">
        <v>8.4499999999999993</v>
      </c>
      <c r="AQ446" t="s">
        <v>121</v>
      </c>
      <c r="AS446" t="s">
        <v>285</v>
      </c>
      <c r="AU446" t="s">
        <v>286</v>
      </c>
      <c r="BU446" s="1">
        <v>45194</v>
      </c>
      <c r="CB446" t="s">
        <v>1085</v>
      </c>
      <c r="CC446" t="s">
        <v>169</v>
      </c>
    </row>
    <row r="447" spans="1:81" x14ac:dyDescent="0.35">
      <c r="A447" t="s">
        <v>160</v>
      </c>
      <c r="B447" t="s">
        <v>161</v>
      </c>
      <c r="C447" t="s">
        <v>1433</v>
      </c>
      <c r="D447" t="s">
        <v>320</v>
      </c>
      <c r="E447" t="s">
        <v>270</v>
      </c>
      <c r="F447" t="s">
        <v>271</v>
      </c>
      <c r="G447" s="1">
        <v>45102</v>
      </c>
      <c r="H447" s="2">
        <v>0.54166666666666663</v>
      </c>
      <c r="I447" t="s">
        <v>1059</v>
      </c>
      <c r="U447" t="s">
        <v>273</v>
      </c>
      <c r="V447" t="s">
        <v>274</v>
      </c>
      <c r="W447" t="s">
        <v>1060</v>
      </c>
      <c r="X447" t="s">
        <v>180</v>
      </c>
      <c r="Y447" t="s">
        <v>13</v>
      </c>
      <c r="AD447">
        <v>45.483319000000002</v>
      </c>
      <c r="AE447">
        <v>-108.961457</v>
      </c>
      <c r="AF447" t="s">
        <v>276</v>
      </c>
      <c r="AG447" t="s">
        <v>277</v>
      </c>
      <c r="AH447" t="s">
        <v>278</v>
      </c>
      <c r="AJ447" t="s">
        <v>279</v>
      </c>
      <c r="AK447" t="s">
        <v>1434</v>
      </c>
      <c r="AM447" t="s">
        <v>297</v>
      </c>
      <c r="AN447" t="s">
        <v>298</v>
      </c>
      <c r="AO447" t="s">
        <v>283</v>
      </c>
      <c r="AP447">
        <v>550</v>
      </c>
      <c r="AQ447" t="s">
        <v>284</v>
      </c>
      <c r="AS447" t="s">
        <v>285</v>
      </c>
      <c r="AU447" t="s">
        <v>286</v>
      </c>
      <c r="BE447" t="s">
        <v>1435</v>
      </c>
      <c r="BO447" t="s">
        <v>300</v>
      </c>
      <c r="BP447" t="s">
        <v>301</v>
      </c>
      <c r="BQ447" t="s">
        <v>302</v>
      </c>
      <c r="BT447" t="s">
        <v>291</v>
      </c>
      <c r="BU447" s="1">
        <v>45110</v>
      </c>
      <c r="BW447" t="s">
        <v>1436</v>
      </c>
      <c r="BX447" t="s">
        <v>293</v>
      </c>
      <c r="BY447">
        <v>25</v>
      </c>
      <c r="BZ447" t="s">
        <v>284</v>
      </c>
      <c r="CB447" t="s">
        <v>1063</v>
      </c>
      <c r="CC447" t="s">
        <v>169</v>
      </c>
    </row>
    <row r="448" spans="1:81" x14ac:dyDescent="0.35">
      <c r="A448" t="s">
        <v>160</v>
      </c>
      <c r="B448" t="s">
        <v>161</v>
      </c>
      <c r="C448" t="s">
        <v>1251</v>
      </c>
      <c r="D448" t="s">
        <v>1058</v>
      </c>
      <c r="E448" t="s">
        <v>270</v>
      </c>
      <c r="F448" t="s">
        <v>271</v>
      </c>
      <c r="G448" s="1">
        <v>45137</v>
      </c>
      <c r="H448" s="2">
        <v>0.59375</v>
      </c>
      <c r="I448" t="s">
        <v>1059</v>
      </c>
      <c r="U448" t="s">
        <v>273</v>
      </c>
      <c r="V448" t="s">
        <v>274</v>
      </c>
      <c r="W448" t="s">
        <v>1060</v>
      </c>
      <c r="X448" t="s">
        <v>176</v>
      </c>
      <c r="Y448" t="s">
        <v>15</v>
      </c>
      <c r="AD448">
        <v>45.520789999999998</v>
      </c>
      <c r="AE448">
        <v>-108.83714000000001</v>
      </c>
      <c r="AK448" t="s">
        <v>1437</v>
      </c>
      <c r="AN448" t="s">
        <v>1081</v>
      </c>
      <c r="AP448">
        <v>118</v>
      </c>
      <c r="AQ448" t="s">
        <v>120</v>
      </c>
      <c r="AS448" t="s">
        <v>285</v>
      </c>
      <c r="AU448" t="s">
        <v>286</v>
      </c>
      <c r="BU448" s="1">
        <v>45137</v>
      </c>
      <c r="CB448" t="s">
        <v>1085</v>
      </c>
      <c r="CC448" t="s">
        <v>169</v>
      </c>
    </row>
    <row r="449" spans="1:81" x14ac:dyDescent="0.35">
      <c r="A449" t="s">
        <v>160</v>
      </c>
      <c r="B449" t="s">
        <v>161</v>
      </c>
      <c r="C449" t="s">
        <v>1328</v>
      </c>
      <c r="D449" t="s">
        <v>1058</v>
      </c>
      <c r="E449" t="s">
        <v>270</v>
      </c>
      <c r="F449" t="s">
        <v>271</v>
      </c>
      <c r="G449" s="1">
        <v>45102</v>
      </c>
      <c r="H449" s="2">
        <v>0.4826388888888889</v>
      </c>
      <c r="I449" t="s">
        <v>1059</v>
      </c>
      <c r="U449" t="s">
        <v>273</v>
      </c>
      <c r="V449" t="s">
        <v>274</v>
      </c>
      <c r="W449" t="s">
        <v>1060</v>
      </c>
      <c r="X449" t="s">
        <v>162</v>
      </c>
      <c r="Y449" t="s">
        <v>9</v>
      </c>
      <c r="AD449">
        <v>45.373699999999999</v>
      </c>
      <c r="AE449">
        <v>-109.14619999999999</v>
      </c>
      <c r="AK449" t="s">
        <v>1438</v>
      </c>
      <c r="AN449" t="s">
        <v>27</v>
      </c>
      <c r="AP449">
        <v>7.9</v>
      </c>
      <c r="AQ449" t="s">
        <v>121</v>
      </c>
      <c r="AS449" t="s">
        <v>285</v>
      </c>
      <c r="AU449" t="s">
        <v>286</v>
      </c>
      <c r="BU449" s="1">
        <v>45102</v>
      </c>
      <c r="CB449" t="s">
        <v>1172</v>
      </c>
      <c r="CC449" t="s">
        <v>169</v>
      </c>
    </row>
    <row r="450" spans="1:81" x14ac:dyDescent="0.35">
      <c r="A450" t="s">
        <v>160</v>
      </c>
      <c r="B450" t="s">
        <v>161</v>
      </c>
      <c r="C450" t="s">
        <v>1284</v>
      </c>
      <c r="D450" t="s">
        <v>269</v>
      </c>
      <c r="E450" t="s">
        <v>270</v>
      </c>
      <c r="F450" t="s">
        <v>271</v>
      </c>
      <c r="G450" s="1">
        <v>45074</v>
      </c>
      <c r="H450" s="2">
        <v>0.58888888888888891</v>
      </c>
      <c r="I450" t="s">
        <v>1059</v>
      </c>
      <c r="U450" t="s">
        <v>273</v>
      </c>
      <c r="V450" t="s">
        <v>274</v>
      </c>
      <c r="W450" t="s">
        <v>1060</v>
      </c>
      <c r="X450" t="s">
        <v>176</v>
      </c>
      <c r="Y450" t="s">
        <v>15</v>
      </c>
      <c r="AD450">
        <v>45.520789999999998</v>
      </c>
      <c r="AE450">
        <v>-108.83714000000001</v>
      </c>
      <c r="AF450" t="s">
        <v>276</v>
      </c>
      <c r="AG450" t="s">
        <v>277</v>
      </c>
      <c r="AH450" t="s">
        <v>278</v>
      </c>
      <c r="AJ450" t="s">
        <v>279</v>
      </c>
      <c r="AK450" t="s">
        <v>1439</v>
      </c>
      <c r="AN450" t="s">
        <v>312</v>
      </c>
      <c r="AP450">
        <v>46.2</v>
      </c>
      <c r="AQ450" t="s">
        <v>116</v>
      </c>
      <c r="AS450" t="s">
        <v>285</v>
      </c>
      <c r="AU450" t="s">
        <v>286</v>
      </c>
      <c r="BE450" t="s">
        <v>1155</v>
      </c>
      <c r="BO450" t="s">
        <v>314</v>
      </c>
      <c r="BP450" t="s">
        <v>301</v>
      </c>
      <c r="BQ450" t="s">
        <v>315</v>
      </c>
      <c r="BS450" t="s">
        <v>316</v>
      </c>
      <c r="BT450" t="s">
        <v>291</v>
      </c>
      <c r="BU450" s="1">
        <v>45079</v>
      </c>
      <c r="BW450" t="s">
        <v>1440</v>
      </c>
      <c r="BX450" t="s">
        <v>293</v>
      </c>
      <c r="BY450">
        <v>0.2</v>
      </c>
      <c r="BZ450" t="s">
        <v>116</v>
      </c>
      <c r="CB450" t="s">
        <v>1085</v>
      </c>
      <c r="CC450" t="s">
        <v>169</v>
      </c>
    </row>
    <row r="451" spans="1:81" x14ac:dyDescent="0.35">
      <c r="A451" t="s">
        <v>160</v>
      </c>
      <c r="B451" t="s">
        <v>161</v>
      </c>
      <c r="C451" t="s">
        <v>1198</v>
      </c>
      <c r="D451" t="s">
        <v>1058</v>
      </c>
      <c r="E451" t="s">
        <v>270</v>
      </c>
      <c r="F451" t="s">
        <v>271</v>
      </c>
      <c r="G451" s="1">
        <v>45194</v>
      </c>
      <c r="H451" s="2">
        <v>0.36458333333333331</v>
      </c>
      <c r="I451" t="s">
        <v>1059</v>
      </c>
      <c r="U451" t="s">
        <v>273</v>
      </c>
      <c r="V451" t="s">
        <v>274</v>
      </c>
      <c r="W451" t="s">
        <v>1060</v>
      </c>
      <c r="X451" t="s">
        <v>174</v>
      </c>
      <c r="Y451" t="s">
        <v>5</v>
      </c>
      <c r="AD451">
        <v>45.085512000000001</v>
      </c>
      <c r="AE451">
        <v>-109.329581</v>
      </c>
      <c r="AK451" t="s">
        <v>1441</v>
      </c>
      <c r="AN451" t="s">
        <v>1090</v>
      </c>
      <c r="AP451">
        <v>12.92</v>
      </c>
      <c r="AQ451" t="s">
        <v>116</v>
      </c>
      <c r="AS451" t="s">
        <v>285</v>
      </c>
      <c r="AU451" t="s">
        <v>286</v>
      </c>
      <c r="BU451" s="1">
        <v>45194</v>
      </c>
      <c r="CB451" t="s">
        <v>1075</v>
      </c>
      <c r="CC451" t="s">
        <v>169</v>
      </c>
    </row>
    <row r="452" spans="1:81" x14ac:dyDescent="0.35">
      <c r="A452" t="s">
        <v>160</v>
      </c>
      <c r="B452" t="s">
        <v>161</v>
      </c>
      <c r="C452" t="s">
        <v>1193</v>
      </c>
      <c r="D452" t="s">
        <v>269</v>
      </c>
      <c r="E452" t="s">
        <v>270</v>
      </c>
      <c r="F452" t="s">
        <v>271</v>
      </c>
      <c r="G452" s="1">
        <v>45166</v>
      </c>
      <c r="H452" s="2">
        <v>0.4375</v>
      </c>
      <c r="I452" t="s">
        <v>1059</v>
      </c>
      <c r="U452" t="s">
        <v>273</v>
      </c>
      <c r="V452" t="s">
        <v>274</v>
      </c>
      <c r="W452" t="s">
        <v>1060</v>
      </c>
      <c r="X452" t="s">
        <v>172</v>
      </c>
      <c r="Y452" t="s">
        <v>8</v>
      </c>
      <c r="AD452">
        <v>45.277200000000001</v>
      </c>
      <c r="AE452">
        <v>-109.20959999999999</v>
      </c>
      <c r="AF452" t="s">
        <v>276</v>
      </c>
      <c r="AG452" t="s">
        <v>277</v>
      </c>
      <c r="AH452" t="s">
        <v>278</v>
      </c>
      <c r="AJ452" t="s">
        <v>279</v>
      </c>
      <c r="AK452" t="s">
        <v>1442</v>
      </c>
      <c r="AM452" t="s">
        <v>297</v>
      </c>
      <c r="AN452" t="s">
        <v>298</v>
      </c>
      <c r="AO452" t="s">
        <v>283</v>
      </c>
      <c r="AP452">
        <v>224</v>
      </c>
      <c r="AQ452" t="s">
        <v>284</v>
      </c>
      <c r="AS452" t="s">
        <v>285</v>
      </c>
      <c r="AU452" t="s">
        <v>286</v>
      </c>
      <c r="BE452" t="s">
        <v>1191</v>
      </c>
      <c r="BO452" t="s">
        <v>300</v>
      </c>
      <c r="BP452" t="s">
        <v>301</v>
      </c>
      <c r="BQ452" t="s">
        <v>302</v>
      </c>
      <c r="BT452" t="s">
        <v>291</v>
      </c>
      <c r="BU452" s="1">
        <v>45197</v>
      </c>
      <c r="BW452" t="s">
        <v>1443</v>
      </c>
      <c r="BX452" t="s">
        <v>293</v>
      </c>
      <c r="BY452">
        <v>25</v>
      </c>
      <c r="BZ452" t="s">
        <v>284</v>
      </c>
      <c r="CB452" t="s">
        <v>1196</v>
      </c>
      <c r="CC452" t="s">
        <v>169</v>
      </c>
    </row>
    <row r="453" spans="1:81" x14ac:dyDescent="0.35">
      <c r="A453" t="s">
        <v>160</v>
      </c>
      <c r="B453" t="s">
        <v>161</v>
      </c>
      <c r="C453" t="s">
        <v>1137</v>
      </c>
      <c r="D453" t="s">
        <v>1058</v>
      </c>
      <c r="E453" t="s">
        <v>270</v>
      </c>
      <c r="F453" t="s">
        <v>271</v>
      </c>
      <c r="G453" s="1">
        <v>45102</v>
      </c>
      <c r="H453" s="2">
        <v>0.41319444444444442</v>
      </c>
      <c r="I453" t="s">
        <v>1059</v>
      </c>
      <c r="U453" t="s">
        <v>273</v>
      </c>
      <c r="V453" t="s">
        <v>274</v>
      </c>
      <c r="W453" t="s">
        <v>1060</v>
      </c>
      <c r="X453" t="s">
        <v>190</v>
      </c>
      <c r="Y453" t="s">
        <v>6</v>
      </c>
      <c r="AD453">
        <v>45.150280000000002</v>
      </c>
      <c r="AE453">
        <v>-109.34062</v>
      </c>
      <c r="AK453" t="s">
        <v>1444</v>
      </c>
      <c r="AN453" t="s">
        <v>1081</v>
      </c>
      <c r="AP453">
        <v>109.3</v>
      </c>
      <c r="AQ453" t="s">
        <v>120</v>
      </c>
      <c r="AS453" t="s">
        <v>285</v>
      </c>
      <c r="AU453" t="s">
        <v>286</v>
      </c>
      <c r="BU453" s="1">
        <v>45102</v>
      </c>
      <c r="CB453" t="s">
        <v>1082</v>
      </c>
      <c r="CC453" t="s">
        <v>169</v>
      </c>
    </row>
    <row r="454" spans="1:81" x14ac:dyDescent="0.35">
      <c r="A454" t="s">
        <v>160</v>
      </c>
      <c r="B454" t="s">
        <v>161</v>
      </c>
      <c r="C454" t="s">
        <v>1297</v>
      </c>
      <c r="D454" t="s">
        <v>1058</v>
      </c>
      <c r="E454" t="s">
        <v>270</v>
      </c>
      <c r="F454" t="s">
        <v>271</v>
      </c>
      <c r="G454" s="1">
        <v>45194</v>
      </c>
      <c r="H454" s="2">
        <v>0.52083333333333337</v>
      </c>
      <c r="I454" t="s">
        <v>1059</v>
      </c>
      <c r="U454" t="s">
        <v>273</v>
      </c>
      <c r="V454" t="s">
        <v>274</v>
      </c>
      <c r="W454" t="s">
        <v>1060</v>
      </c>
      <c r="X454" t="s">
        <v>180</v>
      </c>
      <c r="Y454" t="s">
        <v>13</v>
      </c>
      <c r="AD454">
        <v>45.483319000000002</v>
      </c>
      <c r="AE454">
        <v>-108.961457</v>
      </c>
      <c r="AK454" t="s">
        <v>1445</v>
      </c>
      <c r="AN454" t="s">
        <v>89</v>
      </c>
      <c r="AP454">
        <v>10.199999999999999</v>
      </c>
      <c r="AQ454" t="s">
        <v>122</v>
      </c>
      <c r="AS454" t="s">
        <v>285</v>
      </c>
      <c r="AU454" t="s">
        <v>286</v>
      </c>
      <c r="BU454" s="1">
        <v>45194</v>
      </c>
      <c r="CB454" t="s">
        <v>1063</v>
      </c>
      <c r="CC454" t="s">
        <v>169</v>
      </c>
    </row>
    <row r="455" spans="1:81" x14ac:dyDescent="0.35">
      <c r="A455" t="s">
        <v>160</v>
      </c>
      <c r="B455" t="s">
        <v>161</v>
      </c>
      <c r="C455" t="s">
        <v>1240</v>
      </c>
      <c r="D455" t="s">
        <v>1058</v>
      </c>
      <c r="E455" t="s">
        <v>270</v>
      </c>
      <c r="F455" t="s">
        <v>271</v>
      </c>
      <c r="G455" s="1">
        <v>45137</v>
      </c>
      <c r="H455" s="2">
        <v>0.3923611111111111</v>
      </c>
      <c r="I455" t="s">
        <v>1059</v>
      </c>
      <c r="U455" t="s">
        <v>273</v>
      </c>
      <c r="V455" t="s">
        <v>274</v>
      </c>
      <c r="W455" t="s">
        <v>1060</v>
      </c>
      <c r="X455" t="s">
        <v>188</v>
      </c>
      <c r="Y455" t="s">
        <v>7</v>
      </c>
      <c r="AD455">
        <v>45.157600000000002</v>
      </c>
      <c r="AE455">
        <v>-109.2688</v>
      </c>
      <c r="AK455" t="s">
        <v>1446</v>
      </c>
      <c r="AN455" t="s">
        <v>1078</v>
      </c>
      <c r="AP455">
        <v>10.27</v>
      </c>
      <c r="AQ455" t="s">
        <v>118</v>
      </c>
      <c r="AS455" t="s">
        <v>285</v>
      </c>
      <c r="AU455" t="s">
        <v>286</v>
      </c>
      <c r="BU455" s="1">
        <v>45137</v>
      </c>
      <c r="CB455" t="s">
        <v>1186</v>
      </c>
      <c r="CC455" t="s">
        <v>169</v>
      </c>
    </row>
    <row r="456" spans="1:81" x14ac:dyDescent="0.35">
      <c r="A456" t="s">
        <v>160</v>
      </c>
      <c r="B456" t="s">
        <v>161</v>
      </c>
      <c r="C456" t="s">
        <v>1382</v>
      </c>
      <c r="D456" t="s">
        <v>269</v>
      </c>
      <c r="E456" t="s">
        <v>270</v>
      </c>
      <c r="F456" t="s">
        <v>271</v>
      </c>
      <c r="G456" s="1">
        <v>45236</v>
      </c>
      <c r="H456" s="2">
        <v>0.3611111111111111</v>
      </c>
      <c r="I456" t="s">
        <v>1059</v>
      </c>
      <c r="U456" t="s">
        <v>273</v>
      </c>
      <c r="V456" t="s">
        <v>274</v>
      </c>
      <c r="W456" t="s">
        <v>1060</v>
      </c>
      <c r="X456" t="s">
        <v>174</v>
      </c>
      <c r="Y456" t="s">
        <v>5</v>
      </c>
      <c r="AD456">
        <v>45.085512000000001</v>
      </c>
      <c r="AE456">
        <v>-109.329581</v>
      </c>
      <c r="AF456" t="s">
        <v>276</v>
      </c>
      <c r="AG456" t="s">
        <v>277</v>
      </c>
      <c r="AH456" t="s">
        <v>278</v>
      </c>
      <c r="AJ456" t="s">
        <v>279</v>
      </c>
      <c r="AK456" t="s">
        <v>1447</v>
      </c>
      <c r="AM456" t="s">
        <v>281</v>
      </c>
      <c r="AN456" t="s">
        <v>1116</v>
      </c>
      <c r="AO456" t="s">
        <v>333</v>
      </c>
      <c r="AP456">
        <v>1.2</v>
      </c>
      <c r="AQ456" t="s">
        <v>284</v>
      </c>
      <c r="AS456" t="s">
        <v>285</v>
      </c>
      <c r="AU456" t="s">
        <v>286</v>
      </c>
      <c r="BE456" t="s">
        <v>1384</v>
      </c>
      <c r="BO456">
        <v>365.1</v>
      </c>
      <c r="BP456" t="s">
        <v>288</v>
      </c>
      <c r="BQ456" t="s">
        <v>289</v>
      </c>
      <c r="BS456" t="s">
        <v>290</v>
      </c>
      <c r="BT456" t="s">
        <v>291</v>
      </c>
      <c r="BU456" s="1">
        <v>45268</v>
      </c>
      <c r="BW456" t="s">
        <v>1448</v>
      </c>
      <c r="BX456" t="s">
        <v>293</v>
      </c>
      <c r="BY456">
        <v>0.8</v>
      </c>
      <c r="BZ456" t="s">
        <v>284</v>
      </c>
      <c r="CB456" t="s">
        <v>1196</v>
      </c>
      <c r="CC456" t="s">
        <v>169</v>
      </c>
    </row>
    <row r="457" spans="1:81" x14ac:dyDescent="0.35">
      <c r="A457" t="s">
        <v>160</v>
      </c>
      <c r="B457" t="s">
        <v>161</v>
      </c>
      <c r="C457" t="s">
        <v>1449</v>
      </c>
      <c r="D457" t="s">
        <v>373</v>
      </c>
      <c r="E457" t="s">
        <v>270</v>
      </c>
      <c r="F457" t="s">
        <v>271</v>
      </c>
      <c r="G457" s="1">
        <v>45039</v>
      </c>
      <c r="H457" s="2">
        <v>0.5625</v>
      </c>
      <c r="I457" t="s">
        <v>1059</v>
      </c>
      <c r="U457" t="s">
        <v>273</v>
      </c>
      <c r="V457" t="s">
        <v>274</v>
      </c>
      <c r="W457" t="s">
        <v>1060</v>
      </c>
      <c r="X457" t="s">
        <v>176</v>
      </c>
      <c r="Y457" t="s">
        <v>15</v>
      </c>
      <c r="AD457">
        <v>45.520789999999998</v>
      </c>
      <c r="AE457">
        <v>-108.83714000000001</v>
      </c>
      <c r="AF457" t="s">
        <v>276</v>
      </c>
      <c r="AG457" t="s">
        <v>277</v>
      </c>
      <c r="AH457" t="s">
        <v>278</v>
      </c>
      <c r="AJ457" t="s">
        <v>279</v>
      </c>
      <c r="AK457" t="s">
        <v>1450</v>
      </c>
      <c r="AM457" t="s">
        <v>297</v>
      </c>
      <c r="AN457" t="s">
        <v>298</v>
      </c>
      <c r="AO457" t="s">
        <v>283</v>
      </c>
      <c r="AP457">
        <v>451</v>
      </c>
      <c r="AQ457" t="s">
        <v>284</v>
      </c>
      <c r="AS457" t="s">
        <v>285</v>
      </c>
      <c r="AU457" t="s">
        <v>286</v>
      </c>
      <c r="BE457" t="s">
        <v>1159</v>
      </c>
      <c r="BO457" t="s">
        <v>300</v>
      </c>
      <c r="BP457" t="s">
        <v>301</v>
      </c>
      <c r="BQ457" t="s">
        <v>302</v>
      </c>
      <c r="BT457" t="s">
        <v>291</v>
      </c>
      <c r="BU457" s="1">
        <v>45077</v>
      </c>
      <c r="BW457" t="s">
        <v>1451</v>
      </c>
      <c r="BX457" t="s">
        <v>293</v>
      </c>
      <c r="BY457">
        <v>25</v>
      </c>
      <c r="BZ457" t="s">
        <v>284</v>
      </c>
      <c r="CB457" t="s">
        <v>1075</v>
      </c>
      <c r="CC457" t="s">
        <v>169</v>
      </c>
    </row>
    <row r="458" spans="1:81" x14ac:dyDescent="0.35">
      <c r="A458" t="s">
        <v>160</v>
      </c>
      <c r="B458" t="s">
        <v>161</v>
      </c>
      <c r="C458" t="s">
        <v>1266</v>
      </c>
      <c r="D458" t="s">
        <v>1058</v>
      </c>
      <c r="E458" t="s">
        <v>270</v>
      </c>
      <c r="F458" t="s">
        <v>271</v>
      </c>
      <c r="G458" s="1">
        <v>45236</v>
      </c>
      <c r="H458" s="2">
        <v>0.38194444444444442</v>
      </c>
      <c r="I458" t="s">
        <v>1059</v>
      </c>
      <c r="U458" t="s">
        <v>273</v>
      </c>
      <c r="V458" t="s">
        <v>274</v>
      </c>
      <c r="W458" t="s">
        <v>1060</v>
      </c>
      <c r="X458" t="s">
        <v>188</v>
      </c>
      <c r="Y458" t="s">
        <v>7</v>
      </c>
      <c r="AD458">
        <v>45.157600000000002</v>
      </c>
      <c r="AE458">
        <v>-109.2688</v>
      </c>
      <c r="AK458" t="s">
        <v>1452</v>
      </c>
      <c r="AN458" t="s">
        <v>1090</v>
      </c>
      <c r="AP458">
        <v>13.79</v>
      </c>
      <c r="AQ458" t="s">
        <v>116</v>
      </c>
      <c r="AS458" t="s">
        <v>285</v>
      </c>
      <c r="AU458" t="s">
        <v>286</v>
      </c>
      <c r="BU458" s="1">
        <v>45236</v>
      </c>
      <c r="CB458" t="s">
        <v>1260</v>
      </c>
      <c r="CC458" t="s">
        <v>169</v>
      </c>
    </row>
    <row r="459" spans="1:81" x14ac:dyDescent="0.35">
      <c r="A459" t="s">
        <v>160</v>
      </c>
      <c r="B459" t="s">
        <v>161</v>
      </c>
      <c r="C459" t="s">
        <v>1453</v>
      </c>
      <c r="D459" t="s">
        <v>1058</v>
      </c>
      <c r="E459" t="s">
        <v>270</v>
      </c>
      <c r="F459" t="s">
        <v>271</v>
      </c>
      <c r="G459" s="1">
        <v>45166</v>
      </c>
      <c r="H459" s="2">
        <v>0.51736111111111116</v>
      </c>
      <c r="I459" t="s">
        <v>1059</v>
      </c>
      <c r="U459" t="s">
        <v>273</v>
      </c>
      <c r="V459" t="s">
        <v>274</v>
      </c>
      <c r="W459" t="s">
        <v>1060</v>
      </c>
      <c r="X459" t="s">
        <v>170</v>
      </c>
      <c r="Y459" t="s">
        <v>11</v>
      </c>
      <c r="AD459">
        <v>45.457799999999999</v>
      </c>
      <c r="AE459">
        <v>-109.0801</v>
      </c>
      <c r="AK459" t="s">
        <v>1454</v>
      </c>
      <c r="AN459" t="s">
        <v>1078</v>
      </c>
      <c r="AP459">
        <v>18</v>
      </c>
      <c r="AQ459" t="s">
        <v>118</v>
      </c>
      <c r="AS459" t="s">
        <v>285</v>
      </c>
      <c r="AU459" t="s">
        <v>286</v>
      </c>
      <c r="BU459" s="1">
        <v>45166</v>
      </c>
      <c r="CB459" t="s">
        <v>1147</v>
      </c>
      <c r="CC459" t="s">
        <v>169</v>
      </c>
    </row>
    <row r="460" spans="1:81" x14ac:dyDescent="0.35">
      <c r="A460" t="s">
        <v>160</v>
      </c>
      <c r="B460" t="s">
        <v>161</v>
      </c>
      <c r="C460" t="s">
        <v>1455</v>
      </c>
      <c r="D460" t="s">
        <v>1058</v>
      </c>
      <c r="E460" t="s">
        <v>270</v>
      </c>
      <c r="F460" t="s">
        <v>271</v>
      </c>
      <c r="G460" s="1">
        <v>45137</v>
      </c>
      <c r="H460" s="2">
        <v>0.4375</v>
      </c>
      <c r="I460" t="s">
        <v>1059</v>
      </c>
      <c r="U460" t="s">
        <v>273</v>
      </c>
      <c r="V460" t="s">
        <v>274</v>
      </c>
      <c r="W460" t="s">
        <v>1060</v>
      </c>
      <c r="X460" t="s">
        <v>172</v>
      </c>
      <c r="Y460" t="s">
        <v>8</v>
      </c>
      <c r="AD460">
        <v>45.277200000000001</v>
      </c>
      <c r="AE460">
        <v>-109.20959999999999</v>
      </c>
      <c r="AK460" t="s">
        <v>1456</v>
      </c>
      <c r="AN460" t="s">
        <v>1062</v>
      </c>
      <c r="AP460">
        <v>78</v>
      </c>
      <c r="AQ460" t="s">
        <v>117</v>
      </c>
      <c r="AS460" t="s">
        <v>285</v>
      </c>
      <c r="AU460" t="s">
        <v>286</v>
      </c>
      <c r="BU460" s="1">
        <v>45137</v>
      </c>
      <c r="CB460" t="s">
        <v>1196</v>
      </c>
      <c r="CC460" t="s">
        <v>169</v>
      </c>
    </row>
    <row r="461" spans="1:81" x14ac:dyDescent="0.35">
      <c r="A461" t="s">
        <v>160</v>
      </c>
      <c r="B461" t="s">
        <v>161</v>
      </c>
      <c r="C461" t="s">
        <v>1457</v>
      </c>
      <c r="D461" t="s">
        <v>269</v>
      </c>
      <c r="E461" t="s">
        <v>270</v>
      </c>
      <c r="F461" t="s">
        <v>271</v>
      </c>
      <c r="G461" s="1">
        <v>45137</v>
      </c>
      <c r="H461" s="2">
        <v>0.51041666666666663</v>
      </c>
      <c r="I461" t="s">
        <v>1059</v>
      </c>
      <c r="U461" t="s">
        <v>273</v>
      </c>
      <c r="V461" t="s">
        <v>274</v>
      </c>
      <c r="W461" t="s">
        <v>1060</v>
      </c>
      <c r="X461" t="s">
        <v>180</v>
      </c>
      <c r="Y461" t="s">
        <v>13</v>
      </c>
      <c r="AD461">
        <v>45.483319000000002</v>
      </c>
      <c r="AE461">
        <v>-108.961457</v>
      </c>
      <c r="AF461" t="s">
        <v>276</v>
      </c>
      <c r="AG461" t="s">
        <v>277</v>
      </c>
      <c r="AH461" t="s">
        <v>278</v>
      </c>
      <c r="AJ461" t="s">
        <v>279</v>
      </c>
      <c r="AK461" t="s">
        <v>1458</v>
      </c>
      <c r="AM461" t="s">
        <v>281</v>
      </c>
      <c r="AN461" t="s">
        <v>282</v>
      </c>
      <c r="AO461" t="s">
        <v>283</v>
      </c>
      <c r="AP461">
        <v>36.299999999999997</v>
      </c>
      <c r="AQ461" t="s">
        <v>284</v>
      </c>
      <c r="AS461" t="s">
        <v>285</v>
      </c>
      <c r="AU461" t="s">
        <v>286</v>
      </c>
      <c r="BE461" t="s">
        <v>1459</v>
      </c>
      <c r="BO461">
        <v>365.1</v>
      </c>
      <c r="BP461" t="s">
        <v>288</v>
      </c>
      <c r="BQ461" t="s">
        <v>289</v>
      </c>
      <c r="BS461" t="s">
        <v>290</v>
      </c>
      <c r="BT461" t="s">
        <v>291</v>
      </c>
      <c r="BU461" s="1">
        <v>45160</v>
      </c>
      <c r="BW461" t="s">
        <v>1460</v>
      </c>
      <c r="BX461" t="s">
        <v>293</v>
      </c>
      <c r="BY461">
        <v>1.5</v>
      </c>
      <c r="BZ461" t="s">
        <v>284</v>
      </c>
      <c r="CB461" t="s">
        <v>1063</v>
      </c>
      <c r="CC461" t="s">
        <v>169</v>
      </c>
    </row>
    <row r="462" spans="1:81" x14ac:dyDescent="0.35">
      <c r="A462" t="s">
        <v>160</v>
      </c>
      <c r="B462" t="s">
        <v>161</v>
      </c>
      <c r="C462" t="s">
        <v>1253</v>
      </c>
      <c r="D462" t="s">
        <v>373</v>
      </c>
      <c r="E462" t="s">
        <v>270</v>
      </c>
      <c r="F462" t="s">
        <v>271</v>
      </c>
      <c r="G462" s="1">
        <v>45166</v>
      </c>
      <c r="H462" s="2">
        <v>0.57986111111111116</v>
      </c>
      <c r="I462" t="s">
        <v>1059</v>
      </c>
      <c r="U462" t="s">
        <v>273</v>
      </c>
      <c r="V462" t="s">
        <v>274</v>
      </c>
      <c r="W462" t="s">
        <v>1060</v>
      </c>
      <c r="X462" t="s">
        <v>176</v>
      </c>
      <c r="Y462" t="s">
        <v>15</v>
      </c>
      <c r="AD462">
        <v>45.520789999999998</v>
      </c>
      <c r="AE462">
        <v>-108.83714000000001</v>
      </c>
      <c r="AF462" t="s">
        <v>276</v>
      </c>
      <c r="AG462" t="s">
        <v>277</v>
      </c>
      <c r="AH462" t="s">
        <v>278</v>
      </c>
      <c r="AJ462" t="s">
        <v>279</v>
      </c>
      <c r="AK462" t="s">
        <v>1461</v>
      </c>
      <c r="AL462" t="s">
        <v>375</v>
      </c>
      <c r="AM462" t="s">
        <v>281</v>
      </c>
      <c r="AN462" t="s">
        <v>1116</v>
      </c>
      <c r="AO462" t="s">
        <v>333</v>
      </c>
      <c r="AS462" t="s">
        <v>285</v>
      </c>
      <c r="AU462" t="s">
        <v>286</v>
      </c>
      <c r="BE462" t="s">
        <v>1462</v>
      </c>
      <c r="BO462">
        <v>365.1</v>
      </c>
      <c r="BP462" t="s">
        <v>288</v>
      </c>
      <c r="BQ462" t="s">
        <v>289</v>
      </c>
      <c r="BS462" t="s">
        <v>290</v>
      </c>
      <c r="BT462" t="s">
        <v>291</v>
      </c>
      <c r="BU462" s="1">
        <v>45181</v>
      </c>
      <c r="BW462" t="s">
        <v>1463</v>
      </c>
      <c r="BX462" t="s">
        <v>293</v>
      </c>
      <c r="BY462">
        <v>0.8</v>
      </c>
      <c r="BZ462" t="s">
        <v>284</v>
      </c>
      <c r="CB462" t="s">
        <v>1085</v>
      </c>
      <c r="CC462" t="s">
        <v>169</v>
      </c>
    </row>
    <row r="463" spans="1:81" x14ac:dyDescent="0.35">
      <c r="A463" t="s">
        <v>160</v>
      </c>
      <c r="B463" t="s">
        <v>161</v>
      </c>
      <c r="C463" t="s">
        <v>1464</v>
      </c>
      <c r="D463" t="s">
        <v>269</v>
      </c>
      <c r="E463" t="s">
        <v>270</v>
      </c>
      <c r="F463" t="s">
        <v>271</v>
      </c>
      <c r="G463" s="1">
        <v>45074</v>
      </c>
      <c r="H463" s="2">
        <v>0.52708333333333335</v>
      </c>
      <c r="I463" t="s">
        <v>1059</v>
      </c>
      <c r="U463" t="s">
        <v>273</v>
      </c>
      <c r="V463" t="s">
        <v>274</v>
      </c>
      <c r="W463" t="s">
        <v>1060</v>
      </c>
      <c r="X463" t="s">
        <v>170</v>
      </c>
      <c r="Y463" t="s">
        <v>11</v>
      </c>
      <c r="AD463">
        <v>45.457799999999999</v>
      </c>
      <c r="AE463">
        <v>-109.0801</v>
      </c>
      <c r="AF463" t="s">
        <v>276</v>
      </c>
      <c r="AG463" t="s">
        <v>277</v>
      </c>
      <c r="AH463" t="s">
        <v>278</v>
      </c>
      <c r="AJ463" t="s">
        <v>279</v>
      </c>
      <c r="AK463" t="s">
        <v>1465</v>
      </c>
      <c r="AM463" t="s">
        <v>297</v>
      </c>
      <c r="AN463" t="s">
        <v>298</v>
      </c>
      <c r="AO463" t="s">
        <v>283</v>
      </c>
      <c r="AP463">
        <v>513</v>
      </c>
      <c r="AQ463" t="s">
        <v>284</v>
      </c>
      <c r="AS463" t="s">
        <v>285</v>
      </c>
      <c r="AU463" t="s">
        <v>286</v>
      </c>
      <c r="BE463" t="s">
        <v>1466</v>
      </c>
      <c r="BO463" t="s">
        <v>300</v>
      </c>
      <c r="BP463" t="s">
        <v>301</v>
      </c>
      <c r="BQ463" t="s">
        <v>302</v>
      </c>
      <c r="BT463" t="s">
        <v>291</v>
      </c>
      <c r="BU463" s="1">
        <v>45107</v>
      </c>
      <c r="BW463" t="s">
        <v>1467</v>
      </c>
      <c r="BX463" t="s">
        <v>293</v>
      </c>
      <c r="BY463">
        <v>25</v>
      </c>
      <c r="BZ463" t="s">
        <v>284</v>
      </c>
      <c r="CB463" t="s">
        <v>1147</v>
      </c>
      <c r="CC463" t="s">
        <v>169</v>
      </c>
    </row>
    <row r="464" spans="1:81" x14ac:dyDescent="0.35">
      <c r="A464" t="s">
        <v>160</v>
      </c>
      <c r="B464" t="s">
        <v>161</v>
      </c>
      <c r="C464" t="s">
        <v>1386</v>
      </c>
      <c r="D464" t="s">
        <v>269</v>
      </c>
      <c r="E464" t="s">
        <v>270</v>
      </c>
      <c r="F464" t="s">
        <v>271</v>
      </c>
      <c r="G464" s="1">
        <v>45039</v>
      </c>
      <c r="H464" s="2">
        <v>0.44097222222222221</v>
      </c>
      <c r="I464" t="s">
        <v>1059</v>
      </c>
      <c r="U464" t="s">
        <v>273</v>
      </c>
      <c r="V464" t="s">
        <v>274</v>
      </c>
      <c r="W464" t="s">
        <v>1060</v>
      </c>
      <c r="X464" t="s">
        <v>172</v>
      </c>
      <c r="Y464" t="s">
        <v>8</v>
      </c>
      <c r="AD464">
        <v>45.277200000000001</v>
      </c>
      <c r="AE464">
        <v>-109.20959999999999</v>
      </c>
      <c r="AF464" t="s">
        <v>276</v>
      </c>
      <c r="AG464" t="s">
        <v>277</v>
      </c>
      <c r="AH464" t="s">
        <v>278</v>
      </c>
      <c r="AJ464" t="s">
        <v>279</v>
      </c>
      <c r="AK464" t="s">
        <v>1468</v>
      </c>
      <c r="AM464" t="s">
        <v>281</v>
      </c>
      <c r="AN464" t="s">
        <v>1116</v>
      </c>
      <c r="AO464" t="s">
        <v>333</v>
      </c>
      <c r="AP464">
        <v>5.8</v>
      </c>
      <c r="AQ464" t="s">
        <v>284</v>
      </c>
      <c r="AS464" t="s">
        <v>285</v>
      </c>
      <c r="AU464" t="s">
        <v>286</v>
      </c>
      <c r="BE464" t="s">
        <v>1388</v>
      </c>
      <c r="BO464">
        <v>365.1</v>
      </c>
      <c r="BP464" t="s">
        <v>288</v>
      </c>
      <c r="BQ464" t="s">
        <v>289</v>
      </c>
      <c r="BS464" t="s">
        <v>290</v>
      </c>
      <c r="BT464" t="s">
        <v>291</v>
      </c>
      <c r="BU464" s="1">
        <v>45063</v>
      </c>
      <c r="BW464" t="s">
        <v>1469</v>
      </c>
      <c r="BX464" t="s">
        <v>293</v>
      </c>
      <c r="BY464">
        <v>0.8</v>
      </c>
      <c r="BZ464" t="s">
        <v>284</v>
      </c>
      <c r="CB464" t="s">
        <v>1147</v>
      </c>
      <c r="CC464" t="s">
        <v>169</v>
      </c>
    </row>
    <row r="465" spans="1:81" x14ac:dyDescent="0.35">
      <c r="A465" t="s">
        <v>160</v>
      </c>
      <c r="B465" t="s">
        <v>161</v>
      </c>
      <c r="C465" t="s">
        <v>1470</v>
      </c>
      <c r="D465" t="s">
        <v>269</v>
      </c>
      <c r="E465" t="s">
        <v>270</v>
      </c>
      <c r="F465" t="s">
        <v>271</v>
      </c>
      <c r="G465" s="1">
        <v>45102</v>
      </c>
      <c r="H465" s="2">
        <v>0.52777777777777779</v>
      </c>
      <c r="I465" t="s">
        <v>1059</v>
      </c>
      <c r="U465" t="s">
        <v>273</v>
      </c>
      <c r="V465" t="s">
        <v>274</v>
      </c>
      <c r="W465" t="s">
        <v>1060</v>
      </c>
      <c r="X465" t="s">
        <v>170</v>
      </c>
      <c r="Y465" t="s">
        <v>11</v>
      </c>
      <c r="AD465">
        <v>45.457799999999999</v>
      </c>
      <c r="AE465">
        <v>-109.0801</v>
      </c>
      <c r="AF465" t="s">
        <v>276</v>
      </c>
      <c r="AG465" t="s">
        <v>277</v>
      </c>
      <c r="AH465" t="s">
        <v>278</v>
      </c>
      <c r="AJ465" t="s">
        <v>279</v>
      </c>
      <c r="AK465" t="s">
        <v>1471</v>
      </c>
      <c r="AM465" t="s">
        <v>281</v>
      </c>
      <c r="AN465" t="s">
        <v>1116</v>
      </c>
      <c r="AO465" t="s">
        <v>333</v>
      </c>
      <c r="AP465">
        <v>10.3</v>
      </c>
      <c r="AQ465" t="s">
        <v>284</v>
      </c>
      <c r="AS465" t="s">
        <v>285</v>
      </c>
      <c r="AU465" t="s">
        <v>286</v>
      </c>
      <c r="BE465" t="s">
        <v>1472</v>
      </c>
      <c r="BO465">
        <v>365.1</v>
      </c>
      <c r="BP465" t="s">
        <v>288</v>
      </c>
      <c r="BQ465" t="s">
        <v>289</v>
      </c>
      <c r="BS465" t="s">
        <v>290</v>
      </c>
      <c r="BT465" t="s">
        <v>291</v>
      </c>
      <c r="BU465" s="1">
        <v>45121</v>
      </c>
      <c r="BW465" t="s">
        <v>1473</v>
      </c>
      <c r="BX465" t="s">
        <v>293</v>
      </c>
      <c r="BY465">
        <v>0.8</v>
      </c>
      <c r="BZ465" t="s">
        <v>284</v>
      </c>
      <c r="CB465" t="s">
        <v>1147</v>
      </c>
      <c r="CC465" t="s">
        <v>169</v>
      </c>
    </row>
    <row r="466" spans="1:81" x14ac:dyDescent="0.35">
      <c r="A466" t="s">
        <v>160</v>
      </c>
      <c r="B466" t="s">
        <v>161</v>
      </c>
      <c r="C466" t="s">
        <v>1256</v>
      </c>
      <c r="D466" t="s">
        <v>269</v>
      </c>
      <c r="E466" t="s">
        <v>270</v>
      </c>
      <c r="F466" t="s">
        <v>271</v>
      </c>
      <c r="G466" s="1">
        <v>45194</v>
      </c>
      <c r="H466" s="2">
        <v>0.40625</v>
      </c>
      <c r="I466" t="s">
        <v>1059</v>
      </c>
      <c r="U466" t="s">
        <v>273</v>
      </c>
      <c r="V466" t="s">
        <v>274</v>
      </c>
      <c r="W466" t="s">
        <v>1060</v>
      </c>
      <c r="X466" t="s">
        <v>190</v>
      </c>
      <c r="Y466" t="s">
        <v>6</v>
      </c>
      <c r="AD466">
        <v>45.150280000000002</v>
      </c>
      <c r="AE466">
        <v>-109.34062</v>
      </c>
      <c r="AF466" t="s">
        <v>276</v>
      </c>
      <c r="AG466" t="s">
        <v>277</v>
      </c>
      <c r="AH466" t="s">
        <v>278</v>
      </c>
      <c r="AJ466" t="s">
        <v>279</v>
      </c>
      <c r="AK466" t="s">
        <v>1474</v>
      </c>
      <c r="AN466" t="s">
        <v>312</v>
      </c>
      <c r="AP466">
        <v>1</v>
      </c>
      <c r="AQ466" t="s">
        <v>116</v>
      </c>
      <c r="AS466" t="s">
        <v>285</v>
      </c>
      <c r="AU466" t="s">
        <v>286</v>
      </c>
      <c r="BE466" t="s">
        <v>1258</v>
      </c>
      <c r="BO466" t="s">
        <v>314</v>
      </c>
      <c r="BP466" t="s">
        <v>301</v>
      </c>
      <c r="BQ466" t="s">
        <v>315</v>
      </c>
      <c r="BS466" t="s">
        <v>316</v>
      </c>
      <c r="BT466" t="s">
        <v>291</v>
      </c>
      <c r="BU466" s="1">
        <v>45201</v>
      </c>
      <c r="BW466" t="s">
        <v>1475</v>
      </c>
      <c r="BX466" t="s">
        <v>293</v>
      </c>
      <c r="BY466">
        <v>0.2</v>
      </c>
      <c r="BZ466" t="s">
        <v>116</v>
      </c>
      <c r="CB466" t="s">
        <v>1260</v>
      </c>
      <c r="CC466" t="s">
        <v>169</v>
      </c>
    </row>
    <row r="467" spans="1:81" x14ac:dyDescent="0.35">
      <c r="A467" t="s">
        <v>160</v>
      </c>
      <c r="B467" t="s">
        <v>161</v>
      </c>
      <c r="C467" t="s">
        <v>1249</v>
      </c>
      <c r="D467" t="s">
        <v>1058</v>
      </c>
      <c r="E467" t="s">
        <v>270</v>
      </c>
      <c r="F467" t="s">
        <v>271</v>
      </c>
      <c r="G467" s="1">
        <v>45102</v>
      </c>
      <c r="H467" s="2">
        <v>0.52777777777777779</v>
      </c>
      <c r="I467" t="s">
        <v>1059</v>
      </c>
      <c r="U467" t="s">
        <v>273</v>
      </c>
      <c r="V467" t="s">
        <v>274</v>
      </c>
      <c r="W467" t="s">
        <v>1060</v>
      </c>
      <c r="X467" t="s">
        <v>170</v>
      </c>
      <c r="Y467" t="s">
        <v>11</v>
      </c>
      <c r="AD467">
        <v>45.457799999999999</v>
      </c>
      <c r="AE467">
        <v>-109.0801</v>
      </c>
      <c r="AK467" t="s">
        <v>1476</v>
      </c>
      <c r="AN467" t="s">
        <v>27</v>
      </c>
      <c r="AP467">
        <v>7.62</v>
      </c>
      <c r="AQ467" t="s">
        <v>121</v>
      </c>
      <c r="AS467" t="s">
        <v>285</v>
      </c>
      <c r="AU467" t="s">
        <v>286</v>
      </c>
      <c r="BU467" s="1">
        <v>45102</v>
      </c>
      <c r="CB467" t="s">
        <v>1147</v>
      </c>
      <c r="CC467" t="s">
        <v>169</v>
      </c>
    </row>
    <row r="468" spans="1:81" x14ac:dyDescent="0.35">
      <c r="A468" t="s">
        <v>160</v>
      </c>
      <c r="B468" t="s">
        <v>161</v>
      </c>
      <c r="C468" t="s">
        <v>1477</v>
      </c>
      <c r="D468" t="s">
        <v>1058</v>
      </c>
      <c r="E468" t="s">
        <v>270</v>
      </c>
      <c r="F468" t="s">
        <v>271</v>
      </c>
      <c r="G468" s="1">
        <v>45194</v>
      </c>
      <c r="H468" s="2">
        <v>0.40625</v>
      </c>
      <c r="I468" t="s">
        <v>1059</v>
      </c>
      <c r="U468" t="s">
        <v>273</v>
      </c>
      <c r="V468" t="s">
        <v>274</v>
      </c>
      <c r="W468" t="s">
        <v>1060</v>
      </c>
      <c r="X468" t="s">
        <v>190</v>
      </c>
      <c r="Y468" t="s">
        <v>6</v>
      </c>
      <c r="AD468">
        <v>45.150280000000002</v>
      </c>
      <c r="AE468">
        <v>-109.34062</v>
      </c>
      <c r="AK468" t="s">
        <v>1478</v>
      </c>
      <c r="AN468" t="s">
        <v>1090</v>
      </c>
      <c r="AP468">
        <v>13.17</v>
      </c>
      <c r="AQ468" t="s">
        <v>116</v>
      </c>
      <c r="AS468" t="s">
        <v>285</v>
      </c>
      <c r="AU468" t="s">
        <v>286</v>
      </c>
      <c r="BU468" s="1">
        <v>45194</v>
      </c>
      <c r="CB468" t="s">
        <v>1260</v>
      </c>
      <c r="CC468" t="s">
        <v>169</v>
      </c>
    </row>
    <row r="469" spans="1:81" x14ac:dyDescent="0.35">
      <c r="A469" t="s">
        <v>160</v>
      </c>
      <c r="B469" t="s">
        <v>161</v>
      </c>
      <c r="C469" t="s">
        <v>1270</v>
      </c>
      <c r="D469" t="s">
        <v>269</v>
      </c>
      <c r="E469" t="s">
        <v>270</v>
      </c>
      <c r="F469" t="s">
        <v>271</v>
      </c>
      <c r="G469" s="1">
        <v>45137</v>
      </c>
      <c r="H469" s="2">
        <v>0.4375</v>
      </c>
      <c r="I469" t="s">
        <v>1059</v>
      </c>
      <c r="U469" t="s">
        <v>273</v>
      </c>
      <c r="V469" t="s">
        <v>274</v>
      </c>
      <c r="W469" t="s">
        <v>1060</v>
      </c>
      <c r="X469" t="s">
        <v>172</v>
      </c>
      <c r="Y469" t="s">
        <v>8</v>
      </c>
      <c r="AD469">
        <v>45.277200000000001</v>
      </c>
      <c r="AE469">
        <v>-109.20959999999999</v>
      </c>
      <c r="AF469" t="s">
        <v>276</v>
      </c>
      <c r="AG469" t="s">
        <v>277</v>
      </c>
      <c r="AH469" t="s">
        <v>278</v>
      </c>
      <c r="AJ469" t="s">
        <v>279</v>
      </c>
      <c r="AK469" t="s">
        <v>1479</v>
      </c>
      <c r="AM469" t="s">
        <v>281</v>
      </c>
      <c r="AN469" t="s">
        <v>282</v>
      </c>
      <c r="AO469" t="s">
        <v>283</v>
      </c>
      <c r="AP469">
        <v>12.6</v>
      </c>
      <c r="AQ469" t="s">
        <v>284</v>
      </c>
      <c r="AS469" t="s">
        <v>285</v>
      </c>
      <c r="AU469" t="s">
        <v>286</v>
      </c>
      <c r="BE469" t="s">
        <v>1272</v>
      </c>
      <c r="BO469">
        <v>365.1</v>
      </c>
      <c r="BP469" t="s">
        <v>288</v>
      </c>
      <c r="BQ469" t="s">
        <v>289</v>
      </c>
      <c r="BS469" t="s">
        <v>290</v>
      </c>
      <c r="BT469" t="s">
        <v>291</v>
      </c>
      <c r="BU469" s="1">
        <v>45160</v>
      </c>
      <c r="BW469" t="s">
        <v>1480</v>
      </c>
      <c r="BX469" t="s">
        <v>293</v>
      </c>
      <c r="BY469">
        <v>1.5</v>
      </c>
      <c r="BZ469" t="s">
        <v>284</v>
      </c>
      <c r="CB469" t="s">
        <v>1196</v>
      </c>
      <c r="CC469" t="s">
        <v>169</v>
      </c>
    </row>
    <row r="470" spans="1:81" x14ac:dyDescent="0.35">
      <c r="A470" t="s">
        <v>160</v>
      </c>
      <c r="B470" t="s">
        <v>161</v>
      </c>
      <c r="C470" t="s">
        <v>1481</v>
      </c>
      <c r="D470" t="s">
        <v>269</v>
      </c>
      <c r="E470" t="s">
        <v>270</v>
      </c>
      <c r="F470" t="s">
        <v>271</v>
      </c>
      <c r="G470" s="1">
        <v>45194</v>
      </c>
      <c r="H470" s="2">
        <v>0.48958333333333331</v>
      </c>
      <c r="I470" t="s">
        <v>1059</v>
      </c>
      <c r="U470" t="s">
        <v>273</v>
      </c>
      <c r="V470" t="s">
        <v>274</v>
      </c>
      <c r="W470" t="s">
        <v>1060</v>
      </c>
      <c r="X470" t="s">
        <v>186</v>
      </c>
      <c r="Y470" t="s">
        <v>12</v>
      </c>
      <c r="AD470">
        <v>45.468200000000003</v>
      </c>
      <c r="AE470">
        <v>-109.0895</v>
      </c>
      <c r="AF470" t="s">
        <v>276</v>
      </c>
      <c r="AG470" t="s">
        <v>277</v>
      </c>
      <c r="AH470" t="s">
        <v>278</v>
      </c>
      <c r="AJ470" t="s">
        <v>279</v>
      </c>
      <c r="AK470" t="s">
        <v>1482</v>
      </c>
      <c r="AM470" t="s">
        <v>297</v>
      </c>
      <c r="AN470" t="s">
        <v>332</v>
      </c>
      <c r="AO470" t="s">
        <v>333</v>
      </c>
      <c r="AP470">
        <v>9.5</v>
      </c>
      <c r="AQ470" t="s">
        <v>284</v>
      </c>
      <c r="AS470" t="s">
        <v>285</v>
      </c>
      <c r="AU470" t="s">
        <v>286</v>
      </c>
      <c r="BE470" t="s">
        <v>1483</v>
      </c>
      <c r="BO470">
        <v>353.2</v>
      </c>
      <c r="BP470" t="s">
        <v>288</v>
      </c>
      <c r="BQ470" t="s">
        <v>335</v>
      </c>
      <c r="BS470" t="s">
        <v>336</v>
      </c>
      <c r="BT470" t="s">
        <v>291</v>
      </c>
      <c r="BU470" s="1">
        <v>45222</v>
      </c>
      <c r="BW470" t="s">
        <v>1484</v>
      </c>
      <c r="BX470" t="s">
        <v>293</v>
      </c>
      <c r="BY470">
        <v>1.5</v>
      </c>
      <c r="BZ470" t="s">
        <v>284</v>
      </c>
      <c r="CB470" t="s">
        <v>1091</v>
      </c>
      <c r="CC470" t="s">
        <v>169</v>
      </c>
    </row>
    <row r="471" spans="1:81" x14ac:dyDescent="0.35">
      <c r="A471" t="s">
        <v>160</v>
      </c>
      <c r="B471" t="s">
        <v>161</v>
      </c>
      <c r="C471" t="s">
        <v>1485</v>
      </c>
      <c r="D471" t="s">
        <v>269</v>
      </c>
      <c r="E471" t="s">
        <v>270</v>
      </c>
      <c r="F471" t="s">
        <v>271</v>
      </c>
      <c r="G471" s="1">
        <v>45039</v>
      </c>
      <c r="H471" s="2">
        <v>0.49652777777777779</v>
      </c>
      <c r="I471" t="s">
        <v>1059</v>
      </c>
      <c r="U471" t="s">
        <v>273</v>
      </c>
      <c r="V471" t="s">
        <v>274</v>
      </c>
      <c r="W471" t="s">
        <v>1060</v>
      </c>
      <c r="X471" t="s">
        <v>186</v>
      </c>
      <c r="Y471" t="s">
        <v>12</v>
      </c>
      <c r="AD471">
        <v>45.468200000000003</v>
      </c>
      <c r="AE471">
        <v>-109.0895</v>
      </c>
      <c r="AF471" t="s">
        <v>276</v>
      </c>
      <c r="AG471" t="s">
        <v>277</v>
      </c>
      <c r="AH471" t="s">
        <v>278</v>
      </c>
      <c r="AJ471" t="s">
        <v>279</v>
      </c>
      <c r="AK471" t="s">
        <v>1486</v>
      </c>
      <c r="AM471" t="s">
        <v>297</v>
      </c>
      <c r="AN471" t="s">
        <v>332</v>
      </c>
      <c r="AO471" t="s">
        <v>333</v>
      </c>
      <c r="AP471">
        <v>98.4</v>
      </c>
      <c r="AQ471" t="s">
        <v>284</v>
      </c>
      <c r="AS471" t="s">
        <v>285</v>
      </c>
      <c r="AU471" t="s">
        <v>286</v>
      </c>
      <c r="BE471" t="s">
        <v>1487</v>
      </c>
      <c r="BO471">
        <v>353.2</v>
      </c>
      <c r="BP471" t="s">
        <v>288</v>
      </c>
      <c r="BQ471" t="s">
        <v>335</v>
      </c>
      <c r="BS471" t="s">
        <v>336</v>
      </c>
      <c r="BT471" t="s">
        <v>291</v>
      </c>
      <c r="BU471" s="1">
        <v>45063</v>
      </c>
      <c r="BW471" t="s">
        <v>1488</v>
      </c>
      <c r="BX471" t="s">
        <v>293</v>
      </c>
      <c r="BY471">
        <v>1.5</v>
      </c>
      <c r="BZ471" t="s">
        <v>284</v>
      </c>
      <c r="CB471" t="s">
        <v>1104</v>
      </c>
      <c r="CC471" t="s">
        <v>169</v>
      </c>
    </row>
    <row r="472" spans="1:81" x14ac:dyDescent="0.35">
      <c r="A472" t="s">
        <v>160</v>
      </c>
      <c r="B472" t="s">
        <v>161</v>
      </c>
      <c r="C472" t="s">
        <v>1489</v>
      </c>
      <c r="D472" t="s">
        <v>269</v>
      </c>
      <c r="E472" t="s">
        <v>270</v>
      </c>
      <c r="F472" t="s">
        <v>271</v>
      </c>
      <c r="G472" s="1">
        <v>45194</v>
      </c>
      <c r="H472" s="2">
        <v>0.5</v>
      </c>
      <c r="I472" t="s">
        <v>1059</v>
      </c>
      <c r="U472" t="s">
        <v>273</v>
      </c>
      <c r="V472" t="s">
        <v>274</v>
      </c>
      <c r="W472" t="s">
        <v>1060</v>
      </c>
      <c r="X472" t="s">
        <v>170</v>
      </c>
      <c r="Y472" t="s">
        <v>11</v>
      </c>
      <c r="AD472">
        <v>45.457799999999999</v>
      </c>
      <c r="AE472">
        <v>-109.0801</v>
      </c>
      <c r="AF472" t="s">
        <v>276</v>
      </c>
      <c r="AG472" t="s">
        <v>277</v>
      </c>
      <c r="AH472" t="s">
        <v>278</v>
      </c>
      <c r="AJ472" t="s">
        <v>279</v>
      </c>
      <c r="AK472" t="s">
        <v>1490</v>
      </c>
      <c r="AM472" t="s">
        <v>297</v>
      </c>
      <c r="AN472" t="s">
        <v>298</v>
      </c>
      <c r="AO472" t="s">
        <v>283</v>
      </c>
      <c r="AP472">
        <v>235</v>
      </c>
      <c r="AQ472" t="s">
        <v>284</v>
      </c>
      <c r="AS472" t="s">
        <v>285</v>
      </c>
      <c r="AU472" t="s">
        <v>286</v>
      </c>
      <c r="BE472" t="s">
        <v>1491</v>
      </c>
      <c r="BO472" t="s">
        <v>300</v>
      </c>
      <c r="BP472" t="s">
        <v>301</v>
      </c>
      <c r="BQ472" t="s">
        <v>302</v>
      </c>
      <c r="BT472" t="s">
        <v>291</v>
      </c>
      <c r="BU472" s="1">
        <v>45211</v>
      </c>
      <c r="BW472" t="s">
        <v>1492</v>
      </c>
      <c r="BX472" t="s">
        <v>293</v>
      </c>
      <c r="BY472">
        <v>25</v>
      </c>
      <c r="BZ472" t="s">
        <v>284</v>
      </c>
      <c r="CB472" t="s">
        <v>1147</v>
      </c>
      <c r="CC472" t="s">
        <v>169</v>
      </c>
    </row>
    <row r="473" spans="1:81" x14ac:dyDescent="0.35">
      <c r="A473" t="s">
        <v>160</v>
      </c>
      <c r="B473" t="s">
        <v>161</v>
      </c>
      <c r="C473" t="s">
        <v>1493</v>
      </c>
      <c r="D473" t="s">
        <v>1058</v>
      </c>
      <c r="E473" t="s">
        <v>270</v>
      </c>
      <c r="F473" t="s">
        <v>271</v>
      </c>
      <c r="G473" s="1">
        <v>45039</v>
      </c>
      <c r="H473" s="2">
        <v>0.41666666666666669</v>
      </c>
      <c r="I473" t="s">
        <v>1059</v>
      </c>
      <c r="U473" t="s">
        <v>273</v>
      </c>
      <c r="V473" t="s">
        <v>274</v>
      </c>
      <c r="W473" t="s">
        <v>1060</v>
      </c>
      <c r="X473" t="s">
        <v>190</v>
      </c>
      <c r="Y473" t="s">
        <v>6</v>
      </c>
      <c r="AD473">
        <v>45.150280000000002</v>
      </c>
      <c r="AE473">
        <v>-109.34062</v>
      </c>
      <c r="AK473" t="s">
        <v>1494</v>
      </c>
      <c r="AN473" t="s">
        <v>1078</v>
      </c>
      <c r="AP473">
        <v>1.4</v>
      </c>
      <c r="AQ473" t="s">
        <v>118</v>
      </c>
      <c r="AS473" t="s">
        <v>285</v>
      </c>
      <c r="AU473" t="s">
        <v>286</v>
      </c>
      <c r="BU473" s="1">
        <v>45039</v>
      </c>
      <c r="CB473" t="s">
        <v>1082</v>
      </c>
      <c r="CC473" t="s">
        <v>169</v>
      </c>
    </row>
    <row r="474" spans="1:81" x14ac:dyDescent="0.35">
      <c r="A474" t="s">
        <v>160</v>
      </c>
      <c r="B474" t="s">
        <v>161</v>
      </c>
      <c r="C474" t="s">
        <v>1282</v>
      </c>
      <c r="D474" t="s">
        <v>1058</v>
      </c>
      <c r="E474" t="s">
        <v>270</v>
      </c>
      <c r="F474" t="s">
        <v>271</v>
      </c>
      <c r="G474" s="1">
        <v>45166</v>
      </c>
      <c r="H474" s="2">
        <v>0.3923611111111111</v>
      </c>
      <c r="I474" t="s">
        <v>1059</v>
      </c>
      <c r="U474" t="s">
        <v>273</v>
      </c>
      <c r="V474" t="s">
        <v>274</v>
      </c>
      <c r="W474" t="s">
        <v>1060</v>
      </c>
      <c r="X474" t="s">
        <v>188</v>
      </c>
      <c r="Y474" t="s">
        <v>7</v>
      </c>
      <c r="AD474">
        <v>45.157600000000002</v>
      </c>
      <c r="AE474">
        <v>-109.2688</v>
      </c>
      <c r="AK474" t="s">
        <v>1495</v>
      </c>
      <c r="AN474" t="s">
        <v>1090</v>
      </c>
      <c r="AP474">
        <v>11.6</v>
      </c>
      <c r="AQ474" t="s">
        <v>116</v>
      </c>
      <c r="AS474" t="s">
        <v>285</v>
      </c>
      <c r="AU474" t="s">
        <v>286</v>
      </c>
      <c r="BU474" s="1">
        <v>45166</v>
      </c>
      <c r="CB474" t="s">
        <v>1186</v>
      </c>
      <c r="CC474" t="s">
        <v>169</v>
      </c>
    </row>
    <row r="475" spans="1:81" x14ac:dyDescent="0.35">
      <c r="A475" t="s">
        <v>160</v>
      </c>
      <c r="B475" t="s">
        <v>161</v>
      </c>
      <c r="C475" t="s">
        <v>1496</v>
      </c>
      <c r="D475" t="s">
        <v>1058</v>
      </c>
      <c r="E475" t="s">
        <v>270</v>
      </c>
      <c r="F475" t="s">
        <v>271</v>
      </c>
      <c r="G475" s="1">
        <v>45236</v>
      </c>
      <c r="H475" s="2">
        <v>0.4513888888888889</v>
      </c>
      <c r="I475" t="s">
        <v>1059</v>
      </c>
      <c r="U475" t="s">
        <v>273</v>
      </c>
      <c r="V475" t="s">
        <v>274</v>
      </c>
      <c r="W475" t="s">
        <v>1060</v>
      </c>
      <c r="X475" t="s">
        <v>182</v>
      </c>
      <c r="Y475" t="s">
        <v>10</v>
      </c>
      <c r="AD475">
        <v>45.384601000000004</v>
      </c>
      <c r="AE475">
        <v>-109.14138199999999</v>
      </c>
      <c r="AK475" t="s">
        <v>1497</v>
      </c>
      <c r="AN475" t="s">
        <v>1292</v>
      </c>
      <c r="AP475">
        <v>793.1</v>
      </c>
      <c r="AQ475" t="s">
        <v>119</v>
      </c>
      <c r="AS475" t="s">
        <v>285</v>
      </c>
      <c r="AU475" t="s">
        <v>286</v>
      </c>
      <c r="BU475" s="1">
        <v>45236</v>
      </c>
      <c r="CB475" t="s">
        <v>1066</v>
      </c>
      <c r="CC475" t="s">
        <v>169</v>
      </c>
    </row>
    <row r="476" spans="1:81" x14ac:dyDescent="0.35">
      <c r="A476" t="s">
        <v>160</v>
      </c>
      <c r="B476" t="s">
        <v>161</v>
      </c>
      <c r="C476" t="s">
        <v>1498</v>
      </c>
      <c r="D476" t="s">
        <v>1058</v>
      </c>
      <c r="E476" t="s">
        <v>270</v>
      </c>
      <c r="F476" t="s">
        <v>271</v>
      </c>
      <c r="G476" s="1">
        <v>45102</v>
      </c>
      <c r="H476" s="2">
        <v>0.45833333333333331</v>
      </c>
      <c r="I476" t="s">
        <v>1059</v>
      </c>
      <c r="U476" t="s">
        <v>273</v>
      </c>
      <c r="V476" t="s">
        <v>274</v>
      </c>
      <c r="W476" t="s">
        <v>1060</v>
      </c>
      <c r="X476" t="s">
        <v>182</v>
      </c>
      <c r="Y476" t="s">
        <v>10</v>
      </c>
      <c r="AD476">
        <v>45.384601000000004</v>
      </c>
      <c r="AE476">
        <v>-109.14138199999999</v>
      </c>
      <c r="AK476" t="s">
        <v>1499</v>
      </c>
      <c r="AN476" t="s">
        <v>89</v>
      </c>
      <c r="AP476">
        <v>16.5</v>
      </c>
      <c r="AQ476" t="s">
        <v>122</v>
      </c>
      <c r="AS476" t="s">
        <v>285</v>
      </c>
      <c r="AU476" t="s">
        <v>286</v>
      </c>
      <c r="BU476" s="1">
        <v>45102</v>
      </c>
      <c r="CB476" t="s">
        <v>1066</v>
      </c>
      <c r="CC476" t="s">
        <v>169</v>
      </c>
    </row>
    <row r="477" spans="1:81" x14ac:dyDescent="0.35">
      <c r="A477" t="s">
        <v>160</v>
      </c>
      <c r="B477" t="s">
        <v>161</v>
      </c>
      <c r="C477" t="s">
        <v>1500</v>
      </c>
      <c r="D477" t="s">
        <v>1058</v>
      </c>
      <c r="E477" t="s">
        <v>270</v>
      </c>
      <c r="F477" t="s">
        <v>271</v>
      </c>
      <c r="G477" s="1">
        <v>45166</v>
      </c>
      <c r="H477" s="2">
        <v>0.50694444444444442</v>
      </c>
      <c r="I477" t="s">
        <v>1059</v>
      </c>
      <c r="U477" t="s">
        <v>273</v>
      </c>
      <c r="V477" t="s">
        <v>274</v>
      </c>
      <c r="W477" t="s">
        <v>1060</v>
      </c>
      <c r="X477" t="s">
        <v>186</v>
      </c>
      <c r="Y477" t="s">
        <v>12</v>
      </c>
      <c r="AD477">
        <v>45.468200000000003</v>
      </c>
      <c r="AE477">
        <v>-109.0895</v>
      </c>
      <c r="AK477" t="s">
        <v>1501</v>
      </c>
      <c r="AN477" t="s">
        <v>89</v>
      </c>
      <c r="AP477">
        <v>12</v>
      </c>
      <c r="AQ477" t="s">
        <v>122</v>
      </c>
      <c r="AS477" t="s">
        <v>285</v>
      </c>
      <c r="AU477" t="s">
        <v>286</v>
      </c>
      <c r="BU477" s="1">
        <v>45166</v>
      </c>
      <c r="CB477" t="s">
        <v>1091</v>
      </c>
      <c r="CC477" t="s">
        <v>169</v>
      </c>
    </row>
    <row r="478" spans="1:81" x14ac:dyDescent="0.35">
      <c r="A478" t="s">
        <v>160</v>
      </c>
      <c r="B478" t="s">
        <v>161</v>
      </c>
      <c r="C478" t="s">
        <v>1502</v>
      </c>
      <c r="D478" t="s">
        <v>1058</v>
      </c>
      <c r="E478" t="s">
        <v>270</v>
      </c>
      <c r="F478" t="s">
        <v>271</v>
      </c>
      <c r="G478" s="1">
        <v>45236</v>
      </c>
      <c r="H478" s="2">
        <v>0.50694444444444442</v>
      </c>
      <c r="I478" t="s">
        <v>1059</v>
      </c>
      <c r="U478" t="s">
        <v>273</v>
      </c>
      <c r="V478" t="s">
        <v>274</v>
      </c>
      <c r="W478" t="s">
        <v>1060</v>
      </c>
      <c r="X478" t="s">
        <v>186</v>
      </c>
      <c r="Y478" t="s">
        <v>12</v>
      </c>
      <c r="AD478">
        <v>45.468200000000003</v>
      </c>
      <c r="AE478">
        <v>-109.0895</v>
      </c>
      <c r="AK478" t="s">
        <v>1503</v>
      </c>
      <c r="AN478" t="s">
        <v>89</v>
      </c>
      <c r="AP478">
        <v>4.17</v>
      </c>
      <c r="AQ478" t="s">
        <v>122</v>
      </c>
      <c r="AS478" t="s">
        <v>285</v>
      </c>
      <c r="AU478" t="s">
        <v>286</v>
      </c>
      <c r="BU478" s="1">
        <v>45236</v>
      </c>
      <c r="CB478" t="s">
        <v>1104</v>
      </c>
      <c r="CC478" t="s">
        <v>169</v>
      </c>
    </row>
    <row r="479" spans="1:81" x14ac:dyDescent="0.35">
      <c r="A479" t="s">
        <v>160</v>
      </c>
      <c r="B479" t="s">
        <v>161</v>
      </c>
      <c r="C479" t="s">
        <v>1504</v>
      </c>
      <c r="D479" t="s">
        <v>1058</v>
      </c>
      <c r="E479" t="s">
        <v>270</v>
      </c>
      <c r="F479" t="s">
        <v>271</v>
      </c>
      <c r="G479" s="1">
        <v>45137</v>
      </c>
      <c r="H479" s="2">
        <v>0.51041666666666663</v>
      </c>
      <c r="I479" t="s">
        <v>1059</v>
      </c>
      <c r="U479" t="s">
        <v>273</v>
      </c>
      <c r="V479" t="s">
        <v>274</v>
      </c>
      <c r="W479" t="s">
        <v>1060</v>
      </c>
      <c r="X479" t="s">
        <v>180</v>
      </c>
      <c r="Y479" t="s">
        <v>13</v>
      </c>
      <c r="AD479">
        <v>45.483319000000002</v>
      </c>
      <c r="AE479">
        <v>-108.961457</v>
      </c>
      <c r="AK479" t="s">
        <v>1505</v>
      </c>
      <c r="AN479" t="s">
        <v>89</v>
      </c>
      <c r="AP479">
        <v>11.4</v>
      </c>
      <c r="AQ479" t="s">
        <v>122</v>
      </c>
      <c r="AS479" t="s">
        <v>285</v>
      </c>
      <c r="AU479" t="s">
        <v>286</v>
      </c>
      <c r="BU479" s="1">
        <v>45137</v>
      </c>
      <c r="CB479" t="s">
        <v>1063</v>
      </c>
      <c r="CC479" t="s">
        <v>169</v>
      </c>
    </row>
    <row r="480" spans="1:81" x14ac:dyDescent="0.35">
      <c r="A480" t="s">
        <v>160</v>
      </c>
      <c r="B480" t="s">
        <v>161</v>
      </c>
      <c r="C480" t="s">
        <v>1405</v>
      </c>
      <c r="D480" t="s">
        <v>1058</v>
      </c>
      <c r="E480" t="s">
        <v>270</v>
      </c>
      <c r="F480" t="s">
        <v>271</v>
      </c>
      <c r="G480" s="1">
        <v>45102</v>
      </c>
      <c r="H480" s="2">
        <v>0.51041666666666663</v>
      </c>
      <c r="I480" t="s">
        <v>1059</v>
      </c>
      <c r="U480" t="s">
        <v>273</v>
      </c>
      <c r="V480" t="s">
        <v>274</v>
      </c>
      <c r="W480" t="s">
        <v>1060</v>
      </c>
      <c r="X480" t="s">
        <v>186</v>
      </c>
      <c r="Y480" t="s">
        <v>12</v>
      </c>
      <c r="AD480">
        <v>45.468200000000003</v>
      </c>
      <c r="AE480">
        <v>-109.0895</v>
      </c>
      <c r="AK480" t="s">
        <v>1506</v>
      </c>
      <c r="AN480" t="s">
        <v>27</v>
      </c>
      <c r="AP480">
        <v>8.1</v>
      </c>
      <c r="AQ480" t="s">
        <v>121</v>
      </c>
      <c r="AS480" t="s">
        <v>285</v>
      </c>
      <c r="AU480" t="s">
        <v>286</v>
      </c>
      <c r="BU480" s="1">
        <v>45102</v>
      </c>
      <c r="CB480" t="s">
        <v>1104</v>
      </c>
      <c r="CC480" t="s">
        <v>169</v>
      </c>
    </row>
    <row r="481" spans="1:81" x14ac:dyDescent="0.35">
      <c r="A481" t="s">
        <v>160</v>
      </c>
      <c r="B481" t="s">
        <v>161</v>
      </c>
      <c r="C481" t="s">
        <v>1507</v>
      </c>
      <c r="D481" t="s">
        <v>320</v>
      </c>
      <c r="E481" t="s">
        <v>270</v>
      </c>
      <c r="F481" t="s">
        <v>271</v>
      </c>
      <c r="G481" s="1">
        <v>45137</v>
      </c>
      <c r="H481" s="2">
        <v>0.51041666666666663</v>
      </c>
      <c r="I481" t="s">
        <v>1059</v>
      </c>
      <c r="U481" t="s">
        <v>273</v>
      </c>
      <c r="V481" t="s">
        <v>274</v>
      </c>
      <c r="W481" t="s">
        <v>1060</v>
      </c>
      <c r="X481" t="s">
        <v>180</v>
      </c>
      <c r="Y481" t="s">
        <v>13</v>
      </c>
      <c r="AD481">
        <v>45.483319000000002</v>
      </c>
      <c r="AE481">
        <v>-108.961457</v>
      </c>
      <c r="AF481" t="s">
        <v>276</v>
      </c>
      <c r="AG481" t="s">
        <v>277</v>
      </c>
      <c r="AH481" t="s">
        <v>278</v>
      </c>
      <c r="AJ481" t="s">
        <v>279</v>
      </c>
      <c r="AK481" t="s">
        <v>1508</v>
      </c>
      <c r="AM481" t="s">
        <v>281</v>
      </c>
      <c r="AN481" t="s">
        <v>1116</v>
      </c>
      <c r="AO481" t="s">
        <v>333</v>
      </c>
      <c r="AP481">
        <v>7.3</v>
      </c>
      <c r="AQ481" t="s">
        <v>284</v>
      </c>
      <c r="AS481" t="s">
        <v>285</v>
      </c>
      <c r="AU481" t="s">
        <v>286</v>
      </c>
      <c r="BE481" t="s">
        <v>1459</v>
      </c>
      <c r="BO481">
        <v>365.1</v>
      </c>
      <c r="BP481" t="s">
        <v>288</v>
      </c>
      <c r="BQ481" t="s">
        <v>289</v>
      </c>
      <c r="BS481" t="s">
        <v>290</v>
      </c>
      <c r="BT481" t="s">
        <v>291</v>
      </c>
      <c r="BU481" s="1">
        <v>45148</v>
      </c>
      <c r="BW481" t="s">
        <v>1509</v>
      </c>
      <c r="BX481" t="s">
        <v>293</v>
      </c>
      <c r="BY481">
        <v>0.8</v>
      </c>
      <c r="BZ481" t="s">
        <v>284</v>
      </c>
      <c r="CB481" t="s">
        <v>1063</v>
      </c>
      <c r="CC481" t="s">
        <v>169</v>
      </c>
    </row>
    <row r="482" spans="1:81" x14ac:dyDescent="0.35">
      <c r="A482" t="s">
        <v>160</v>
      </c>
      <c r="B482" t="s">
        <v>161</v>
      </c>
      <c r="C482" t="s">
        <v>1510</v>
      </c>
      <c r="D482" t="s">
        <v>269</v>
      </c>
      <c r="E482" t="s">
        <v>270</v>
      </c>
      <c r="F482" t="s">
        <v>271</v>
      </c>
      <c r="G482" s="1">
        <v>45074</v>
      </c>
      <c r="H482" s="2">
        <v>0.49027777777777776</v>
      </c>
      <c r="I482" t="s">
        <v>1059</v>
      </c>
      <c r="U482" t="s">
        <v>273</v>
      </c>
      <c r="V482" t="s">
        <v>274</v>
      </c>
      <c r="W482" t="s">
        <v>1060</v>
      </c>
      <c r="X482" t="s">
        <v>162</v>
      </c>
      <c r="Y482" t="s">
        <v>9</v>
      </c>
      <c r="AD482">
        <v>45.373699999999999</v>
      </c>
      <c r="AE482">
        <v>-109.14619999999999</v>
      </c>
      <c r="AF482" t="s">
        <v>276</v>
      </c>
      <c r="AG482" t="s">
        <v>277</v>
      </c>
      <c r="AH482" t="s">
        <v>278</v>
      </c>
      <c r="AJ482" t="s">
        <v>279</v>
      </c>
      <c r="AK482" t="s">
        <v>1511</v>
      </c>
      <c r="AN482" t="s">
        <v>312</v>
      </c>
      <c r="AP482">
        <v>76.599999999999994</v>
      </c>
      <c r="AQ482" t="s">
        <v>116</v>
      </c>
      <c r="AS482" t="s">
        <v>285</v>
      </c>
      <c r="AU482" t="s">
        <v>286</v>
      </c>
      <c r="BE482" t="s">
        <v>1512</v>
      </c>
      <c r="BO482" t="s">
        <v>314</v>
      </c>
      <c r="BP482" t="s">
        <v>301</v>
      </c>
      <c r="BQ482" t="s">
        <v>315</v>
      </c>
      <c r="BS482" t="s">
        <v>316</v>
      </c>
      <c r="BT482" t="s">
        <v>291</v>
      </c>
      <c r="BU482" s="1">
        <v>45079</v>
      </c>
      <c r="BW482" t="s">
        <v>1513</v>
      </c>
      <c r="BX482" t="s">
        <v>293</v>
      </c>
      <c r="BY482">
        <v>0.2</v>
      </c>
      <c r="BZ482" t="s">
        <v>116</v>
      </c>
      <c r="CB482" t="s">
        <v>1152</v>
      </c>
      <c r="CC482" t="s">
        <v>169</v>
      </c>
    </row>
    <row r="483" spans="1:81" x14ac:dyDescent="0.35">
      <c r="A483" t="s">
        <v>160</v>
      </c>
      <c r="B483" t="s">
        <v>161</v>
      </c>
      <c r="C483" t="s">
        <v>1514</v>
      </c>
      <c r="D483" t="s">
        <v>269</v>
      </c>
      <c r="E483" t="s">
        <v>270</v>
      </c>
      <c r="F483" t="s">
        <v>271</v>
      </c>
      <c r="G483" s="1">
        <v>45166</v>
      </c>
      <c r="H483" s="2">
        <v>0.4826388888888889</v>
      </c>
      <c r="I483" t="s">
        <v>1059</v>
      </c>
      <c r="U483" t="s">
        <v>273</v>
      </c>
      <c r="V483" t="s">
        <v>274</v>
      </c>
      <c r="W483" t="s">
        <v>1060</v>
      </c>
      <c r="X483" t="s">
        <v>162</v>
      </c>
      <c r="Y483" t="s">
        <v>9</v>
      </c>
      <c r="AD483">
        <v>45.373699999999999</v>
      </c>
      <c r="AE483">
        <v>-109.14619999999999</v>
      </c>
      <c r="AF483" t="s">
        <v>276</v>
      </c>
      <c r="AG483" t="s">
        <v>277</v>
      </c>
      <c r="AH483" t="s">
        <v>278</v>
      </c>
      <c r="AJ483" t="s">
        <v>279</v>
      </c>
      <c r="AK483" t="s">
        <v>1515</v>
      </c>
      <c r="AM483" t="s">
        <v>297</v>
      </c>
      <c r="AN483" t="s">
        <v>298</v>
      </c>
      <c r="AO483" t="s">
        <v>283</v>
      </c>
      <c r="AP483">
        <v>563</v>
      </c>
      <c r="AQ483" t="s">
        <v>284</v>
      </c>
      <c r="AS483" t="s">
        <v>285</v>
      </c>
      <c r="AU483" t="s">
        <v>286</v>
      </c>
      <c r="BE483" t="s">
        <v>1191</v>
      </c>
      <c r="BO483" t="s">
        <v>300</v>
      </c>
      <c r="BP483" t="s">
        <v>301</v>
      </c>
      <c r="BQ483" t="s">
        <v>302</v>
      </c>
      <c r="BT483" t="s">
        <v>291</v>
      </c>
      <c r="BU483" s="1">
        <v>45197</v>
      </c>
      <c r="BW483" t="s">
        <v>1516</v>
      </c>
      <c r="BX483" t="s">
        <v>293</v>
      </c>
      <c r="BY483">
        <v>25</v>
      </c>
      <c r="BZ483" t="s">
        <v>284</v>
      </c>
      <c r="CB483" t="s">
        <v>1172</v>
      </c>
      <c r="CC483" t="s">
        <v>169</v>
      </c>
    </row>
    <row r="484" spans="1:81" x14ac:dyDescent="0.35">
      <c r="A484" t="s">
        <v>160</v>
      </c>
      <c r="B484" t="s">
        <v>161</v>
      </c>
      <c r="C484" t="s">
        <v>1517</v>
      </c>
      <c r="D484" t="s">
        <v>1058</v>
      </c>
      <c r="E484" t="s">
        <v>270</v>
      </c>
      <c r="F484" t="s">
        <v>271</v>
      </c>
      <c r="G484" s="1">
        <v>45074</v>
      </c>
      <c r="H484" s="2">
        <v>0.51458333333333328</v>
      </c>
      <c r="I484" t="s">
        <v>1059</v>
      </c>
      <c r="U484" t="s">
        <v>273</v>
      </c>
      <c r="V484" t="s">
        <v>274</v>
      </c>
      <c r="W484" t="s">
        <v>1060</v>
      </c>
      <c r="X484" t="s">
        <v>186</v>
      </c>
      <c r="Y484" t="s">
        <v>12</v>
      </c>
      <c r="AD484">
        <v>45.468200000000003</v>
      </c>
      <c r="AE484">
        <v>-109.0895</v>
      </c>
      <c r="AK484" t="s">
        <v>1518</v>
      </c>
      <c r="AN484" t="s">
        <v>1292</v>
      </c>
      <c r="AP484">
        <v>807.6</v>
      </c>
      <c r="AQ484" t="s">
        <v>119</v>
      </c>
      <c r="AS484" t="s">
        <v>285</v>
      </c>
      <c r="AU484" t="s">
        <v>286</v>
      </c>
      <c r="BU484" s="1">
        <v>45074</v>
      </c>
      <c r="CB484" t="s">
        <v>1104</v>
      </c>
      <c r="CC484" t="s">
        <v>169</v>
      </c>
    </row>
    <row r="485" spans="1:81" x14ac:dyDescent="0.35">
      <c r="A485" t="s">
        <v>160</v>
      </c>
      <c r="B485" t="s">
        <v>161</v>
      </c>
      <c r="C485" t="s">
        <v>1519</v>
      </c>
      <c r="D485" t="s">
        <v>1058</v>
      </c>
      <c r="E485" t="s">
        <v>270</v>
      </c>
      <c r="F485" t="s">
        <v>271</v>
      </c>
      <c r="G485" s="1">
        <v>45194</v>
      </c>
      <c r="H485" s="2">
        <v>0.38541666666666669</v>
      </c>
      <c r="I485" t="s">
        <v>1059</v>
      </c>
      <c r="U485" t="s">
        <v>273</v>
      </c>
      <c r="V485" t="s">
        <v>274</v>
      </c>
      <c r="W485" t="s">
        <v>1060</v>
      </c>
      <c r="X485" t="s">
        <v>188</v>
      </c>
      <c r="Y485" t="s">
        <v>7</v>
      </c>
      <c r="AD485">
        <v>45.157600000000002</v>
      </c>
      <c r="AE485">
        <v>-109.2688</v>
      </c>
      <c r="AK485" t="s">
        <v>1520</v>
      </c>
      <c r="AN485" t="s">
        <v>89</v>
      </c>
      <c r="AP485">
        <v>0.65</v>
      </c>
      <c r="AQ485" t="s">
        <v>122</v>
      </c>
      <c r="AS485" t="s">
        <v>285</v>
      </c>
      <c r="AU485" t="s">
        <v>286</v>
      </c>
      <c r="BU485" s="1">
        <v>45194</v>
      </c>
      <c r="CB485" t="s">
        <v>1521</v>
      </c>
      <c r="CC485" t="s">
        <v>169</v>
      </c>
    </row>
    <row r="486" spans="1:81" x14ac:dyDescent="0.35">
      <c r="A486" t="s">
        <v>160</v>
      </c>
      <c r="B486" t="s">
        <v>161</v>
      </c>
      <c r="C486" t="s">
        <v>1230</v>
      </c>
      <c r="D486" t="s">
        <v>373</v>
      </c>
      <c r="E486" t="s">
        <v>270</v>
      </c>
      <c r="F486" t="s">
        <v>271</v>
      </c>
      <c r="G486" s="1">
        <v>45102</v>
      </c>
      <c r="H486" s="2">
        <v>0.59375</v>
      </c>
      <c r="I486" t="s">
        <v>1059</v>
      </c>
      <c r="U486" t="s">
        <v>273</v>
      </c>
      <c r="V486" t="s">
        <v>274</v>
      </c>
      <c r="W486" t="s">
        <v>1060</v>
      </c>
      <c r="X486" t="s">
        <v>176</v>
      </c>
      <c r="Y486" t="s">
        <v>15</v>
      </c>
      <c r="AD486">
        <v>45.520789999999998</v>
      </c>
      <c r="AE486">
        <v>-108.83714000000001</v>
      </c>
      <c r="AF486" t="s">
        <v>276</v>
      </c>
      <c r="AG486" t="s">
        <v>277</v>
      </c>
      <c r="AH486" t="s">
        <v>278</v>
      </c>
      <c r="AJ486" t="s">
        <v>279</v>
      </c>
      <c r="AK486" t="s">
        <v>1522</v>
      </c>
      <c r="AL486" t="s">
        <v>375</v>
      </c>
      <c r="AM486" t="s">
        <v>281</v>
      </c>
      <c r="AN486" t="s">
        <v>282</v>
      </c>
      <c r="AO486" t="s">
        <v>283</v>
      </c>
      <c r="AS486" t="s">
        <v>285</v>
      </c>
      <c r="AU486" t="s">
        <v>286</v>
      </c>
      <c r="BE486" t="s">
        <v>1112</v>
      </c>
      <c r="BO486">
        <v>365.1</v>
      </c>
      <c r="BP486" t="s">
        <v>288</v>
      </c>
      <c r="BQ486" t="s">
        <v>289</v>
      </c>
      <c r="BS486" t="s">
        <v>290</v>
      </c>
      <c r="BT486" t="s">
        <v>291</v>
      </c>
      <c r="BU486" s="1">
        <v>45110</v>
      </c>
      <c r="BW486" t="s">
        <v>1523</v>
      </c>
      <c r="BX486" t="s">
        <v>293</v>
      </c>
      <c r="BY486">
        <v>1.5</v>
      </c>
      <c r="BZ486" t="s">
        <v>284</v>
      </c>
      <c r="CB486" t="s">
        <v>1085</v>
      </c>
      <c r="CC486" t="s">
        <v>169</v>
      </c>
    </row>
    <row r="487" spans="1:81" x14ac:dyDescent="0.35">
      <c r="A487" t="s">
        <v>160</v>
      </c>
      <c r="B487" t="s">
        <v>161</v>
      </c>
      <c r="C487" t="s">
        <v>1524</v>
      </c>
      <c r="D487" t="s">
        <v>1058</v>
      </c>
      <c r="E487" t="s">
        <v>270</v>
      </c>
      <c r="F487" t="s">
        <v>271</v>
      </c>
      <c r="G487" s="1">
        <v>45236</v>
      </c>
      <c r="H487" s="2">
        <v>0.43055555555555558</v>
      </c>
      <c r="I487" t="s">
        <v>1059</v>
      </c>
      <c r="U487" t="s">
        <v>273</v>
      </c>
      <c r="V487" t="s">
        <v>274</v>
      </c>
      <c r="W487" t="s">
        <v>1060</v>
      </c>
      <c r="X487" t="s">
        <v>172</v>
      </c>
      <c r="Y487" t="s">
        <v>8</v>
      </c>
      <c r="AD487">
        <v>45.277200000000001</v>
      </c>
      <c r="AE487">
        <v>-109.20959999999999</v>
      </c>
      <c r="AK487" t="s">
        <v>1525</v>
      </c>
      <c r="AN487" t="s">
        <v>89</v>
      </c>
      <c r="AP487">
        <v>1.43</v>
      </c>
      <c r="AQ487" t="s">
        <v>122</v>
      </c>
      <c r="AS487" t="s">
        <v>285</v>
      </c>
      <c r="AU487" t="s">
        <v>286</v>
      </c>
      <c r="BU487" s="1">
        <v>45236</v>
      </c>
      <c r="CB487" t="s">
        <v>1147</v>
      </c>
      <c r="CC487" t="s">
        <v>169</v>
      </c>
    </row>
    <row r="488" spans="1:81" x14ac:dyDescent="0.35">
      <c r="A488" t="s">
        <v>160</v>
      </c>
      <c r="B488" t="s">
        <v>161</v>
      </c>
      <c r="C488" t="s">
        <v>1526</v>
      </c>
      <c r="D488" t="s">
        <v>1058</v>
      </c>
      <c r="E488" t="s">
        <v>270</v>
      </c>
      <c r="F488" t="s">
        <v>271</v>
      </c>
      <c r="G488" s="1">
        <v>45137</v>
      </c>
      <c r="H488" s="2">
        <v>0.36458333333333331</v>
      </c>
      <c r="I488" t="s">
        <v>1059</v>
      </c>
      <c r="U488" t="s">
        <v>273</v>
      </c>
      <c r="V488" t="s">
        <v>274</v>
      </c>
      <c r="W488" t="s">
        <v>1060</v>
      </c>
      <c r="X488" t="s">
        <v>174</v>
      </c>
      <c r="Y488" t="s">
        <v>5</v>
      </c>
      <c r="AD488">
        <v>45.085512000000001</v>
      </c>
      <c r="AE488">
        <v>-109.329581</v>
      </c>
      <c r="AK488" t="s">
        <v>1527</v>
      </c>
      <c r="AN488" t="s">
        <v>89</v>
      </c>
      <c r="AP488">
        <v>0.57999999999999996</v>
      </c>
      <c r="AQ488" t="s">
        <v>122</v>
      </c>
      <c r="AS488" t="s">
        <v>285</v>
      </c>
      <c r="AU488" t="s">
        <v>286</v>
      </c>
      <c r="BU488" s="1">
        <v>45137</v>
      </c>
      <c r="CB488" t="s">
        <v>1075</v>
      </c>
      <c r="CC488" t="s">
        <v>169</v>
      </c>
    </row>
    <row r="489" spans="1:81" x14ac:dyDescent="0.35">
      <c r="A489" t="s">
        <v>160</v>
      </c>
      <c r="B489" t="s">
        <v>161</v>
      </c>
      <c r="C489" t="s">
        <v>1145</v>
      </c>
      <c r="D489" t="s">
        <v>1058</v>
      </c>
      <c r="E489" t="s">
        <v>270</v>
      </c>
      <c r="F489" t="s">
        <v>271</v>
      </c>
      <c r="G489" s="1">
        <v>45074</v>
      </c>
      <c r="H489" s="2">
        <v>0.52708333333333335</v>
      </c>
      <c r="I489" t="s">
        <v>1059</v>
      </c>
      <c r="U489" t="s">
        <v>273</v>
      </c>
      <c r="V489" t="s">
        <v>274</v>
      </c>
      <c r="W489" t="s">
        <v>1060</v>
      </c>
      <c r="X489" t="s">
        <v>170</v>
      </c>
      <c r="Y489" t="s">
        <v>11</v>
      </c>
      <c r="AD489">
        <v>45.457799999999999</v>
      </c>
      <c r="AE489">
        <v>-109.0801</v>
      </c>
      <c r="AK489" t="s">
        <v>1528</v>
      </c>
      <c r="AN489" t="s">
        <v>1081</v>
      </c>
      <c r="AP489">
        <v>108.3</v>
      </c>
      <c r="AQ489" t="s">
        <v>120</v>
      </c>
      <c r="AS489" t="s">
        <v>285</v>
      </c>
      <c r="AU489" t="s">
        <v>286</v>
      </c>
      <c r="BU489" s="1">
        <v>45074</v>
      </c>
      <c r="CB489" t="s">
        <v>1147</v>
      </c>
      <c r="CC489" t="s">
        <v>169</v>
      </c>
    </row>
    <row r="490" spans="1:81" x14ac:dyDescent="0.35">
      <c r="A490" t="s">
        <v>160</v>
      </c>
      <c r="B490" t="s">
        <v>161</v>
      </c>
      <c r="C490" t="s">
        <v>1137</v>
      </c>
      <c r="D490" t="s">
        <v>1058</v>
      </c>
      <c r="E490" t="s">
        <v>270</v>
      </c>
      <c r="F490" t="s">
        <v>271</v>
      </c>
      <c r="G490" s="1">
        <v>45102</v>
      </c>
      <c r="H490" s="2">
        <v>0.41319444444444442</v>
      </c>
      <c r="I490" t="s">
        <v>1059</v>
      </c>
      <c r="U490" t="s">
        <v>273</v>
      </c>
      <c r="V490" t="s">
        <v>274</v>
      </c>
      <c r="W490" t="s">
        <v>1060</v>
      </c>
      <c r="X490" t="s">
        <v>190</v>
      </c>
      <c r="Y490" t="s">
        <v>6</v>
      </c>
      <c r="AD490">
        <v>45.150280000000002</v>
      </c>
      <c r="AE490">
        <v>-109.34062</v>
      </c>
      <c r="AK490" t="s">
        <v>1529</v>
      </c>
      <c r="AN490" t="s">
        <v>1062</v>
      </c>
      <c r="AP490">
        <v>37</v>
      </c>
      <c r="AQ490" t="s">
        <v>117</v>
      </c>
      <c r="AS490" t="s">
        <v>285</v>
      </c>
      <c r="AU490" t="s">
        <v>286</v>
      </c>
      <c r="BU490" s="1">
        <v>45102</v>
      </c>
      <c r="CB490" t="s">
        <v>1082</v>
      </c>
      <c r="CC490" t="s">
        <v>169</v>
      </c>
    </row>
    <row r="491" spans="1:81" x14ac:dyDescent="0.35">
      <c r="A491" t="s">
        <v>160</v>
      </c>
      <c r="B491" t="s">
        <v>161</v>
      </c>
      <c r="C491" t="s">
        <v>1530</v>
      </c>
      <c r="D491" t="s">
        <v>269</v>
      </c>
      <c r="E491" t="s">
        <v>270</v>
      </c>
      <c r="F491" t="s">
        <v>271</v>
      </c>
      <c r="G491" s="1">
        <v>45102</v>
      </c>
      <c r="H491" s="2">
        <v>0.54166666666666663</v>
      </c>
      <c r="I491" t="s">
        <v>1059</v>
      </c>
      <c r="U491" t="s">
        <v>273</v>
      </c>
      <c r="V491" t="s">
        <v>274</v>
      </c>
      <c r="W491" t="s">
        <v>1060</v>
      </c>
      <c r="X491" t="s">
        <v>180</v>
      </c>
      <c r="Y491" t="s">
        <v>13</v>
      </c>
      <c r="AD491">
        <v>45.483319000000002</v>
      </c>
      <c r="AE491">
        <v>-108.961457</v>
      </c>
      <c r="AF491" t="s">
        <v>276</v>
      </c>
      <c r="AG491" t="s">
        <v>277</v>
      </c>
      <c r="AH491" t="s">
        <v>278</v>
      </c>
      <c r="AJ491" t="s">
        <v>279</v>
      </c>
      <c r="AK491" t="s">
        <v>1531</v>
      </c>
      <c r="AM491" t="s">
        <v>281</v>
      </c>
      <c r="AN491" t="s">
        <v>1116</v>
      </c>
      <c r="AO491" t="s">
        <v>333</v>
      </c>
      <c r="AP491">
        <v>8.5</v>
      </c>
      <c r="AQ491" t="s">
        <v>284</v>
      </c>
      <c r="AS491" t="s">
        <v>285</v>
      </c>
      <c r="AU491" t="s">
        <v>286</v>
      </c>
      <c r="BE491" t="s">
        <v>1435</v>
      </c>
      <c r="BO491">
        <v>365.1</v>
      </c>
      <c r="BP491" t="s">
        <v>288</v>
      </c>
      <c r="BQ491" t="s">
        <v>289</v>
      </c>
      <c r="BS491" t="s">
        <v>290</v>
      </c>
      <c r="BT491" t="s">
        <v>291</v>
      </c>
      <c r="BU491" s="1">
        <v>45121</v>
      </c>
      <c r="BW491" t="s">
        <v>1532</v>
      </c>
      <c r="BX491" t="s">
        <v>293</v>
      </c>
      <c r="BY491">
        <v>0.8</v>
      </c>
      <c r="BZ491" t="s">
        <v>284</v>
      </c>
      <c r="CB491" t="s">
        <v>1063</v>
      </c>
      <c r="CC491" t="s">
        <v>169</v>
      </c>
    </row>
    <row r="492" spans="1:81" x14ac:dyDescent="0.35">
      <c r="A492" t="s">
        <v>160</v>
      </c>
      <c r="B492" t="s">
        <v>161</v>
      </c>
      <c r="C492" t="s">
        <v>1524</v>
      </c>
      <c r="D492" t="s">
        <v>1058</v>
      </c>
      <c r="E492" t="s">
        <v>270</v>
      </c>
      <c r="F492" t="s">
        <v>271</v>
      </c>
      <c r="G492" s="1">
        <v>45236</v>
      </c>
      <c r="H492" s="2">
        <v>0.43055555555555558</v>
      </c>
      <c r="I492" t="s">
        <v>1059</v>
      </c>
      <c r="U492" t="s">
        <v>273</v>
      </c>
      <c r="V492" t="s">
        <v>274</v>
      </c>
      <c r="W492" t="s">
        <v>1060</v>
      </c>
      <c r="X492" t="s">
        <v>172</v>
      </c>
      <c r="Y492" t="s">
        <v>8</v>
      </c>
      <c r="AD492">
        <v>45.277200000000001</v>
      </c>
      <c r="AE492">
        <v>-109.20959999999999</v>
      </c>
      <c r="AK492" t="s">
        <v>1533</v>
      </c>
      <c r="AN492" t="s">
        <v>1292</v>
      </c>
      <c r="AP492">
        <v>779.5</v>
      </c>
      <c r="AQ492" t="s">
        <v>119</v>
      </c>
      <c r="AS492" t="s">
        <v>285</v>
      </c>
      <c r="AU492" t="s">
        <v>286</v>
      </c>
      <c r="BU492" s="1">
        <v>45236</v>
      </c>
      <c r="CB492" t="s">
        <v>1147</v>
      </c>
      <c r="CC492" t="s">
        <v>169</v>
      </c>
    </row>
    <row r="493" spans="1:81" x14ac:dyDescent="0.35">
      <c r="A493" t="s">
        <v>160</v>
      </c>
      <c r="B493" t="s">
        <v>161</v>
      </c>
      <c r="C493" t="s">
        <v>1088</v>
      </c>
      <c r="D493" t="s">
        <v>1058</v>
      </c>
      <c r="E493" t="s">
        <v>270</v>
      </c>
      <c r="F493" t="s">
        <v>271</v>
      </c>
      <c r="G493" s="1">
        <v>45194</v>
      </c>
      <c r="H493" s="2">
        <v>0.48958333333333331</v>
      </c>
      <c r="I493" t="s">
        <v>1059</v>
      </c>
      <c r="U493" t="s">
        <v>273</v>
      </c>
      <c r="V493" t="s">
        <v>274</v>
      </c>
      <c r="W493" t="s">
        <v>1060</v>
      </c>
      <c r="X493" t="s">
        <v>186</v>
      </c>
      <c r="Y493" t="s">
        <v>12</v>
      </c>
      <c r="AD493">
        <v>45.468200000000003</v>
      </c>
      <c r="AE493">
        <v>-109.0895</v>
      </c>
      <c r="AK493" t="s">
        <v>1534</v>
      </c>
      <c r="AN493" t="s">
        <v>27</v>
      </c>
      <c r="AP493">
        <v>8.2100000000000009</v>
      </c>
      <c r="AQ493" t="s">
        <v>121</v>
      </c>
      <c r="AS493" t="s">
        <v>285</v>
      </c>
      <c r="AU493" t="s">
        <v>286</v>
      </c>
      <c r="BU493" s="1">
        <v>45194</v>
      </c>
      <c r="CB493" t="s">
        <v>1091</v>
      </c>
      <c r="CC493" t="s">
        <v>169</v>
      </c>
    </row>
    <row r="494" spans="1:81" x14ac:dyDescent="0.35">
      <c r="A494" t="s">
        <v>160</v>
      </c>
      <c r="B494" t="s">
        <v>161</v>
      </c>
      <c r="C494" t="s">
        <v>1535</v>
      </c>
      <c r="D494" t="s">
        <v>373</v>
      </c>
      <c r="E494" t="s">
        <v>270</v>
      </c>
      <c r="F494" t="s">
        <v>271</v>
      </c>
      <c r="G494" s="1">
        <v>45194</v>
      </c>
      <c r="H494" s="2">
        <v>0.55347222222222225</v>
      </c>
      <c r="I494" t="s">
        <v>1059</v>
      </c>
      <c r="U494" t="s">
        <v>273</v>
      </c>
      <c r="V494" t="s">
        <v>274</v>
      </c>
      <c r="W494" t="s">
        <v>1060</v>
      </c>
      <c r="X494" t="s">
        <v>176</v>
      </c>
      <c r="Y494" t="s">
        <v>15</v>
      </c>
      <c r="AD494">
        <v>45.520789999999998</v>
      </c>
      <c r="AE494">
        <v>-108.83714000000001</v>
      </c>
      <c r="AF494" t="s">
        <v>276</v>
      </c>
      <c r="AG494" t="s">
        <v>277</v>
      </c>
      <c r="AH494" t="s">
        <v>278</v>
      </c>
      <c r="AJ494" t="s">
        <v>279</v>
      </c>
      <c r="AK494" t="s">
        <v>1536</v>
      </c>
      <c r="AL494" t="s">
        <v>375</v>
      </c>
      <c r="AM494" t="s">
        <v>281</v>
      </c>
      <c r="AN494" t="s">
        <v>1116</v>
      </c>
      <c r="AO494" t="s">
        <v>333</v>
      </c>
      <c r="AS494" t="s">
        <v>285</v>
      </c>
      <c r="AU494" t="s">
        <v>286</v>
      </c>
      <c r="BE494" t="s">
        <v>1537</v>
      </c>
      <c r="BO494">
        <v>365.1</v>
      </c>
      <c r="BP494" t="s">
        <v>288</v>
      </c>
      <c r="BQ494" t="s">
        <v>289</v>
      </c>
      <c r="BS494" t="s">
        <v>290</v>
      </c>
      <c r="BT494" t="s">
        <v>291</v>
      </c>
      <c r="BU494" s="1">
        <v>45222</v>
      </c>
      <c r="BW494" t="s">
        <v>1538</v>
      </c>
      <c r="BX494" t="s">
        <v>293</v>
      </c>
      <c r="BY494">
        <v>0.8</v>
      </c>
      <c r="BZ494" t="s">
        <v>284</v>
      </c>
      <c r="CB494" t="s">
        <v>1085</v>
      </c>
      <c r="CC494" t="s">
        <v>169</v>
      </c>
    </row>
    <row r="495" spans="1:81" x14ac:dyDescent="0.35">
      <c r="A495" t="s">
        <v>160</v>
      </c>
      <c r="B495" t="s">
        <v>161</v>
      </c>
      <c r="C495" t="s">
        <v>1360</v>
      </c>
      <c r="D495" t="s">
        <v>269</v>
      </c>
      <c r="E495" t="s">
        <v>270</v>
      </c>
      <c r="F495" t="s">
        <v>271</v>
      </c>
      <c r="G495" s="1">
        <v>45137</v>
      </c>
      <c r="H495" s="2">
        <v>0.45833333333333331</v>
      </c>
      <c r="I495" t="s">
        <v>1059</v>
      </c>
      <c r="U495" t="s">
        <v>273</v>
      </c>
      <c r="V495" t="s">
        <v>274</v>
      </c>
      <c r="W495" t="s">
        <v>1060</v>
      </c>
      <c r="X495" t="s">
        <v>182</v>
      </c>
      <c r="Y495" t="s">
        <v>10</v>
      </c>
      <c r="AD495">
        <v>45.384601000000004</v>
      </c>
      <c r="AE495">
        <v>-109.14138199999999</v>
      </c>
      <c r="AF495" t="s">
        <v>276</v>
      </c>
      <c r="AG495" t="s">
        <v>277</v>
      </c>
      <c r="AH495" t="s">
        <v>278</v>
      </c>
      <c r="AJ495" t="s">
        <v>279</v>
      </c>
      <c r="AK495" t="s">
        <v>1539</v>
      </c>
      <c r="AM495" t="s">
        <v>281</v>
      </c>
      <c r="AN495" t="s">
        <v>1116</v>
      </c>
      <c r="AO495" t="s">
        <v>333</v>
      </c>
      <c r="AP495">
        <v>6.2</v>
      </c>
      <c r="AQ495" t="s">
        <v>284</v>
      </c>
      <c r="AS495" t="s">
        <v>285</v>
      </c>
      <c r="AU495" t="s">
        <v>286</v>
      </c>
      <c r="BE495" t="s">
        <v>1362</v>
      </c>
      <c r="BO495">
        <v>365.1</v>
      </c>
      <c r="BP495" t="s">
        <v>288</v>
      </c>
      <c r="BQ495" t="s">
        <v>289</v>
      </c>
      <c r="BS495" t="s">
        <v>290</v>
      </c>
      <c r="BT495" t="s">
        <v>291</v>
      </c>
      <c r="BU495" s="1">
        <v>45148</v>
      </c>
      <c r="BW495" t="s">
        <v>1540</v>
      </c>
      <c r="BX495" t="s">
        <v>293</v>
      </c>
      <c r="BY495">
        <v>0.8</v>
      </c>
      <c r="BZ495" t="s">
        <v>284</v>
      </c>
      <c r="CB495" t="s">
        <v>1066</v>
      </c>
      <c r="CC495" t="s">
        <v>169</v>
      </c>
    </row>
    <row r="496" spans="1:81" x14ac:dyDescent="0.35">
      <c r="A496" t="s">
        <v>160</v>
      </c>
      <c r="B496" t="s">
        <v>161</v>
      </c>
      <c r="C496" t="s">
        <v>1216</v>
      </c>
      <c r="D496" t="s">
        <v>269</v>
      </c>
      <c r="E496" t="s">
        <v>270</v>
      </c>
      <c r="F496" t="s">
        <v>271</v>
      </c>
      <c r="G496" s="1">
        <v>45102</v>
      </c>
      <c r="H496" s="2">
        <v>0.45833333333333331</v>
      </c>
      <c r="I496" t="s">
        <v>1059</v>
      </c>
      <c r="U496" t="s">
        <v>273</v>
      </c>
      <c r="V496" t="s">
        <v>274</v>
      </c>
      <c r="W496" t="s">
        <v>1060</v>
      </c>
      <c r="X496" t="s">
        <v>182</v>
      </c>
      <c r="Y496" t="s">
        <v>10</v>
      </c>
      <c r="AD496">
        <v>45.384601000000004</v>
      </c>
      <c r="AE496">
        <v>-109.14138199999999</v>
      </c>
      <c r="AF496" t="s">
        <v>276</v>
      </c>
      <c r="AG496" t="s">
        <v>277</v>
      </c>
      <c r="AH496" t="s">
        <v>278</v>
      </c>
      <c r="AJ496" t="s">
        <v>279</v>
      </c>
      <c r="AK496" t="s">
        <v>1541</v>
      </c>
      <c r="AM496" t="s">
        <v>281</v>
      </c>
      <c r="AN496" t="s">
        <v>282</v>
      </c>
      <c r="AO496" t="s">
        <v>283</v>
      </c>
      <c r="AP496">
        <v>28.8</v>
      </c>
      <c r="AQ496" t="s">
        <v>284</v>
      </c>
      <c r="AS496" t="s">
        <v>285</v>
      </c>
      <c r="AU496" t="s">
        <v>286</v>
      </c>
      <c r="BE496" t="s">
        <v>1218</v>
      </c>
      <c r="BO496">
        <v>365.1</v>
      </c>
      <c r="BP496" t="s">
        <v>288</v>
      </c>
      <c r="BQ496" t="s">
        <v>289</v>
      </c>
      <c r="BS496" t="s">
        <v>290</v>
      </c>
      <c r="BT496" t="s">
        <v>291</v>
      </c>
      <c r="BU496" s="1">
        <v>45110</v>
      </c>
      <c r="BW496" t="s">
        <v>1542</v>
      </c>
      <c r="BX496" t="s">
        <v>293</v>
      </c>
      <c r="BY496">
        <v>1.5</v>
      </c>
      <c r="BZ496" t="s">
        <v>284</v>
      </c>
      <c r="CB496" t="s">
        <v>1066</v>
      </c>
      <c r="CC496" t="s">
        <v>169</v>
      </c>
    </row>
    <row r="497" spans="1:81" x14ac:dyDescent="0.35">
      <c r="A497" t="s">
        <v>160</v>
      </c>
      <c r="B497" t="s">
        <v>161</v>
      </c>
      <c r="C497" t="s">
        <v>1214</v>
      </c>
      <c r="D497" t="s">
        <v>1058</v>
      </c>
      <c r="E497" t="s">
        <v>270</v>
      </c>
      <c r="F497" t="s">
        <v>271</v>
      </c>
      <c r="G497" s="1">
        <v>45074</v>
      </c>
      <c r="H497" s="2">
        <v>0.44097222222222221</v>
      </c>
      <c r="I497" t="s">
        <v>1059</v>
      </c>
      <c r="U497" t="s">
        <v>273</v>
      </c>
      <c r="V497" t="s">
        <v>274</v>
      </c>
      <c r="W497" t="s">
        <v>1060</v>
      </c>
      <c r="X497" t="s">
        <v>172</v>
      </c>
      <c r="Y497" t="s">
        <v>8</v>
      </c>
      <c r="AD497">
        <v>45.277200000000001</v>
      </c>
      <c r="AE497">
        <v>-109.20959999999999</v>
      </c>
      <c r="AK497" t="s">
        <v>1543</v>
      </c>
      <c r="AN497" t="s">
        <v>1078</v>
      </c>
      <c r="AP497">
        <v>7.3</v>
      </c>
      <c r="AQ497" t="s">
        <v>118</v>
      </c>
      <c r="AS497" t="s">
        <v>285</v>
      </c>
      <c r="AU497" t="s">
        <v>286</v>
      </c>
      <c r="BU497" s="1">
        <v>45074</v>
      </c>
      <c r="CB497" t="s">
        <v>1147</v>
      </c>
      <c r="CC497" t="s">
        <v>169</v>
      </c>
    </row>
    <row r="498" spans="1:81" x14ac:dyDescent="0.35">
      <c r="A498" t="s">
        <v>160</v>
      </c>
      <c r="B498" t="s">
        <v>161</v>
      </c>
      <c r="C498" t="s">
        <v>1544</v>
      </c>
      <c r="D498" t="s">
        <v>1058</v>
      </c>
      <c r="E498" t="s">
        <v>270</v>
      </c>
      <c r="F498" t="s">
        <v>271</v>
      </c>
      <c r="G498" s="1">
        <v>45236</v>
      </c>
      <c r="H498" s="2">
        <v>0.4861111111111111</v>
      </c>
      <c r="I498" t="s">
        <v>1059</v>
      </c>
      <c r="U498" t="s">
        <v>273</v>
      </c>
      <c r="V498" t="s">
        <v>274</v>
      </c>
      <c r="W498" t="s">
        <v>1060</v>
      </c>
      <c r="X498" t="s">
        <v>162</v>
      </c>
      <c r="Y498" t="s">
        <v>9</v>
      </c>
      <c r="AD498">
        <v>45.373699999999999</v>
      </c>
      <c r="AE498">
        <v>-109.14619999999999</v>
      </c>
      <c r="AK498" t="s">
        <v>1545</v>
      </c>
      <c r="AN498" t="s">
        <v>1081</v>
      </c>
      <c r="AP498">
        <v>112.1</v>
      </c>
      <c r="AQ498" t="s">
        <v>120</v>
      </c>
      <c r="AS498" t="s">
        <v>285</v>
      </c>
      <c r="AU498" t="s">
        <v>286</v>
      </c>
      <c r="BU498" s="1">
        <v>45236</v>
      </c>
      <c r="CB498" t="s">
        <v>1152</v>
      </c>
      <c r="CC498" t="s">
        <v>169</v>
      </c>
    </row>
    <row r="499" spans="1:81" x14ac:dyDescent="0.35">
      <c r="A499" t="s">
        <v>160</v>
      </c>
      <c r="B499" t="s">
        <v>161</v>
      </c>
      <c r="C499" t="s">
        <v>1519</v>
      </c>
      <c r="D499" t="s">
        <v>1058</v>
      </c>
      <c r="E499" t="s">
        <v>270</v>
      </c>
      <c r="F499" t="s">
        <v>271</v>
      </c>
      <c r="G499" s="1">
        <v>45194</v>
      </c>
      <c r="H499" s="2">
        <v>0.38541666666666669</v>
      </c>
      <c r="I499" t="s">
        <v>1059</v>
      </c>
      <c r="U499" t="s">
        <v>273</v>
      </c>
      <c r="V499" t="s">
        <v>274</v>
      </c>
      <c r="W499" t="s">
        <v>1060</v>
      </c>
      <c r="X499" t="s">
        <v>188</v>
      </c>
      <c r="Y499" t="s">
        <v>7</v>
      </c>
      <c r="AD499">
        <v>45.157600000000002</v>
      </c>
      <c r="AE499">
        <v>-109.2688</v>
      </c>
      <c r="AK499" t="s">
        <v>1546</v>
      </c>
      <c r="AN499" t="s">
        <v>1078</v>
      </c>
      <c r="AP499">
        <v>7.25</v>
      </c>
      <c r="AQ499" t="s">
        <v>118</v>
      </c>
      <c r="AS499" t="s">
        <v>285</v>
      </c>
      <c r="AU499" t="s">
        <v>286</v>
      </c>
      <c r="BU499" s="1">
        <v>45194</v>
      </c>
      <c r="CB499" t="s">
        <v>1521</v>
      </c>
      <c r="CC499" t="s">
        <v>169</v>
      </c>
    </row>
    <row r="500" spans="1:81" x14ac:dyDescent="0.35">
      <c r="A500" t="s">
        <v>160</v>
      </c>
      <c r="B500" t="s">
        <v>161</v>
      </c>
      <c r="C500" t="s">
        <v>1547</v>
      </c>
      <c r="D500" t="s">
        <v>1058</v>
      </c>
      <c r="E500" t="s">
        <v>270</v>
      </c>
      <c r="F500" t="s">
        <v>271</v>
      </c>
      <c r="G500" s="1">
        <v>45137</v>
      </c>
      <c r="H500" s="2">
        <v>0.57638888888888884</v>
      </c>
      <c r="I500" t="s">
        <v>1059</v>
      </c>
      <c r="U500" t="s">
        <v>273</v>
      </c>
      <c r="V500" t="s">
        <v>274</v>
      </c>
      <c r="W500" t="s">
        <v>1060</v>
      </c>
      <c r="X500" t="s">
        <v>184</v>
      </c>
      <c r="Y500" t="s">
        <v>14</v>
      </c>
      <c r="AD500">
        <v>45.517800000000001</v>
      </c>
      <c r="AE500">
        <v>-108.8626</v>
      </c>
      <c r="AK500" t="s">
        <v>1548</v>
      </c>
      <c r="AN500" t="s">
        <v>1062</v>
      </c>
      <c r="AP500">
        <v>242</v>
      </c>
      <c r="AQ500" t="s">
        <v>117</v>
      </c>
      <c r="AS500" t="s">
        <v>285</v>
      </c>
      <c r="AU500" t="s">
        <v>286</v>
      </c>
      <c r="BU500" s="1">
        <v>45137</v>
      </c>
      <c r="CB500" t="s">
        <v>1109</v>
      </c>
      <c r="CC500" t="s">
        <v>169</v>
      </c>
    </row>
    <row r="501" spans="1:81" x14ac:dyDescent="0.35">
      <c r="A501" t="s">
        <v>160</v>
      </c>
      <c r="B501" t="s">
        <v>161</v>
      </c>
      <c r="C501" t="s">
        <v>1496</v>
      </c>
      <c r="D501" t="s">
        <v>1058</v>
      </c>
      <c r="E501" t="s">
        <v>270</v>
      </c>
      <c r="F501" t="s">
        <v>271</v>
      </c>
      <c r="G501" s="1">
        <v>45236</v>
      </c>
      <c r="H501" s="2">
        <v>0.4513888888888889</v>
      </c>
      <c r="I501" t="s">
        <v>1059</v>
      </c>
      <c r="U501" t="s">
        <v>273</v>
      </c>
      <c r="V501" t="s">
        <v>274</v>
      </c>
      <c r="W501" t="s">
        <v>1060</v>
      </c>
      <c r="X501" t="s">
        <v>182</v>
      </c>
      <c r="Y501" t="s">
        <v>10</v>
      </c>
      <c r="AD501">
        <v>45.384601000000004</v>
      </c>
      <c r="AE501">
        <v>-109.14138199999999</v>
      </c>
      <c r="AK501" t="s">
        <v>1549</v>
      </c>
      <c r="AN501" t="s">
        <v>1078</v>
      </c>
      <c r="AP501">
        <v>5.29</v>
      </c>
      <c r="AQ501" t="s">
        <v>118</v>
      </c>
      <c r="AS501" t="s">
        <v>285</v>
      </c>
      <c r="AU501" t="s">
        <v>286</v>
      </c>
      <c r="BU501" s="1">
        <v>45236</v>
      </c>
      <c r="CB501" t="s">
        <v>1066</v>
      </c>
      <c r="CC501" t="s">
        <v>169</v>
      </c>
    </row>
    <row r="502" spans="1:81" x14ac:dyDescent="0.35">
      <c r="A502" t="s">
        <v>160</v>
      </c>
      <c r="B502" t="s">
        <v>161</v>
      </c>
      <c r="C502" t="s">
        <v>1500</v>
      </c>
      <c r="D502" t="s">
        <v>1058</v>
      </c>
      <c r="E502" t="s">
        <v>270</v>
      </c>
      <c r="F502" t="s">
        <v>271</v>
      </c>
      <c r="G502" s="1">
        <v>45166</v>
      </c>
      <c r="H502" s="2">
        <v>0.50694444444444442</v>
      </c>
      <c r="I502" t="s">
        <v>1059</v>
      </c>
      <c r="U502" t="s">
        <v>273</v>
      </c>
      <c r="V502" t="s">
        <v>274</v>
      </c>
      <c r="W502" t="s">
        <v>1060</v>
      </c>
      <c r="X502" t="s">
        <v>186</v>
      </c>
      <c r="Y502" t="s">
        <v>12</v>
      </c>
      <c r="AD502">
        <v>45.468200000000003</v>
      </c>
      <c r="AE502">
        <v>-109.0895</v>
      </c>
      <c r="AK502" t="s">
        <v>1550</v>
      </c>
      <c r="AN502" t="s">
        <v>27</v>
      </c>
      <c r="AP502">
        <v>8.3699999999999992</v>
      </c>
      <c r="AQ502" t="s">
        <v>121</v>
      </c>
      <c r="AS502" t="s">
        <v>285</v>
      </c>
      <c r="AU502" t="s">
        <v>286</v>
      </c>
      <c r="BU502" s="1">
        <v>45166</v>
      </c>
      <c r="CB502" t="s">
        <v>1091</v>
      </c>
      <c r="CC502" t="s">
        <v>169</v>
      </c>
    </row>
    <row r="503" spans="1:81" x14ac:dyDescent="0.35">
      <c r="A503" t="s">
        <v>160</v>
      </c>
      <c r="B503" t="s">
        <v>161</v>
      </c>
      <c r="C503" t="s">
        <v>1220</v>
      </c>
      <c r="D503" t="s">
        <v>1058</v>
      </c>
      <c r="E503" t="s">
        <v>270</v>
      </c>
      <c r="F503" t="s">
        <v>271</v>
      </c>
      <c r="G503" s="1">
        <v>45102</v>
      </c>
      <c r="H503" s="2">
        <v>0.57638888888888884</v>
      </c>
      <c r="I503" t="s">
        <v>1059</v>
      </c>
      <c r="U503" t="s">
        <v>273</v>
      </c>
      <c r="V503" t="s">
        <v>274</v>
      </c>
      <c r="W503" t="s">
        <v>1060</v>
      </c>
      <c r="X503" t="s">
        <v>184</v>
      </c>
      <c r="Y503" t="s">
        <v>14</v>
      </c>
      <c r="AD503">
        <v>45.517800000000001</v>
      </c>
      <c r="AE503">
        <v>-108.8626</v>
      </c>
      <c r="AK503" t="s">
        <v>1551</v>
      </c>
      <c r="AN503" t="s">
        <v>1081</v>
      </c>
      <c r="AP503">
        <v>109</v>
      </c>
      <c r="AQ503" t="s">
        <v>120</v>
      </c>
      <c r="AS503" t="s">
        <v>285</v>
      </c>
      <c r="AU503" t="s">
        <v>286</v>
      </c>
      <c r="BU503" s="1">
        <v>45102</v>
      </c>
      <c r="CB503" t="s">
        <v>1109</v>
      </c>
      <c r="CC503" t="s">
        <v>169</v>
      </c>
    </row>
    <row r="504" spans="1:81" x14ac:dyDescent="0.35">
      <c r="A504" t="s">
        <v>160</v>
      </c>
      <c r="B504" t="s">
        <v>161</v>
      </c>
      <c r="C504" t="s">
        <v>1110</v>
      </c>
      <c r="D504" t="s">
        <v>269</v>
      </c>
      <c r="E504" t="s">
        <v>270</v>
      </c>
      <c r="F504" t="s">
        <v>271</v>
      </c>
      <c r="G504" s="1">
        <v>45102</v>
      </c>
      <c r="H504" s="2">
        <v>0.59375</v>
      </c>
      <c r="I504" t="s">
        <v>1059</v>
      </c>
      <c r="U504" t="s">
        <v>273</v>
      </c>
      <c r="V504" t="s">
        <v>274</v>
      </c>
      <c r="W504" t="s">
        <v>1060</v>
      </c>
      <c r="X504" t="s">
        <v>176</v>
      </c>
      <c r="Y504" t="s">
        <v>15</v>
      </c>
      <c r="AD504">
        <v>45.520789999999998</v>
      </c>
      <c r="AE504">
        <v>-108.83714000000001</v>
      </c>
      <c r="AF504" t="s">
        <v>276</v>
      </c>
      <c r="AG504" t="s">
        <v>277</v>
      </c>
      <c r="AH504" t="s">
        <v>278</v>
      </c>
      <c r="AJ504" t="s">
        <v>279</v>
      </c>
      <c r="AK504" t="s">
        <v>1552</v>
      </c>
      <c r="AM504" t="s">
        <v>281</v>
      </c>
      <c r="AN504" t="s">
        <v>282</v>
      </c>
      <c r="AO504" t="s">
        <v>283</v>
      </c>
      <c r="AP504">
        <v>121</v>
      </c>
      <c r="AQ504" t="s">
        <v>284</v>
      </c>
      <c r="AS504" t="s">
        <v>285</v>
      </c>
      <c r="AU504" t="s">
        <v>286</v>
      </c>
      <c r="BE504" t="s">
        <v>1112</v>
      </c>
      <c r="BO504">
        <v>365.1</v>
      </c>
      <c r="BP504" t="s">
        <v>288</v>
      </c>
      <c r="BQ504" t="s">
        <v>289</v>
      </c>
      <c r="BS504" t="s">
        <v>290</v>
      </c>
      <c r="BT504" t="s">
        <v>291</v>
      </c>
      <c r="BU504" s="1">
        <v>45110</v>
      </c>
      <c r="BW504" t="s">
        <v>1553</v>
      </c>
      <c r="BX504" t="s">
        <v>293</v>
      </c>
      <c r="BY504">
        <v>1.5</v>
      </c>
      <c r="BZ504" t="s">
        <v>284</v>
      </c>
      <c r="CB504" t="s">
        <v>1085</v>
      </c>
      <c r="CC504" t="s">
        <v>169</v>
      </c>
    </row>
    <row r="505" spans="1:81" x14ac:dyDescent="0.35">
      <c r="A505" t="s">
        <v>160</v>
      </c>
      <c r="B505" t="s">
        <v>161</v>
      </c>
      <c r="C505" t="s">
        <v>1264</v>
      </c>
      <c r="D505" t="s">
        <v>1058</v>
      </c>
      <c r="E505" t="s">
        <v>270</v>
      </c>
      <c r="F505" t="s">
        <v>271</v>
      </c>
      <c r="G505" s="1">
        <v>45102</v>
      </c>
      <c r="H505" s="2">
        <v>0.3888888888888889</v>
      </c>
      <c r="I505" t="s">
        <v>1059</v>
      </c>
      <c r="U505" t="s">
        <v>273</v>
      </c>
      <c r="V505" t="s">
        <v>274</v>
      </c>
      <c r="W505" t="s">
        <v>1060</v>
      </c>
      <c r="X505" t="s">
        <v>188</v>
      </c>
      <c r="Y505" t="s">
        <v>7</v>
      </c>
      <c r="AD505">
        <v>45.157600000000002</v>
      </c>
      <c r="AE505">
        <v>-109.2688</v>
      </c>
      <c r="AK505" t="s">
        <v>1554</v>
      </c>
      <c r="AN505" t="s">
        <v>1062</v>
      </c>
      <c r="AP505">
        <v>41</v>
      </c>
      <c r="AQ505" t="s">
        <v>117</v>
      </c>
      <c r="AS505" t="s">
        <v>285</v>
      </c>
      <c r="AU505" t="s">
        <v>286</v>
      </c>
      <c r="BU505" s="1">
        <v>45102</v>
      </c>
      <c r="CB505" t="s">
        <v>1186</v>
      </c>
      <c r="CC505" t="s">
        <v>169</v>
      </c>
    </row>
    <row r="506" spans="1:81" x14ac:dyDescent="0.35">
      <c r="A506" t="s">
        <v>160</v>
      </c>
      <c r="B506" t="s">
        <v>161</v>
      </c>
      <c r="C506" t="s">
        <v>1332</v>
      </c>
      <c r="D506" t="s">
        <v>1058</v>
      </c>
      <c r="E506" t="s">
        <v>270</v>
      </c>
      <c r="F506" t="s">
        <v>271</v>
      </c>
      <c r="G506" s="1">
        <v>45166</v>
      </c>
      <c r="H506" s="2">
        <v>0.56597222222222221</v>
      </c>
      <c r="I506" t="s">
        <v>1059</v>
      </c>
      <c r="U506" t="s">
        <v>273</v>
      </c>
      <c r="V506" t="s">
        <v>274</v>
      </c>
      <c r="W506" t="s">
        <v>1060</v>
      </c>
      <c r="X506" t="s">
        <v>184</v>
      </c>
      <c r="Y506" t="s">
        <v>14</v>
      </c>
      <c r="AD506">
        <v>45.517800000000001</v>
      </c>
      <c r="AE506">
        <v>-108.8626</v>
      </c>
      <c r="AK506" t="s">
        <v>1555</v>
      </c>
      <c r="AN506" t="s">
        <v>1078</v>
      </c>
      <c r="AP506">
        <v>21.25</v>
      </c>
      <c r="AQ506" t="s">
        <v>118</v>
      </c>
      <c r="AS506" t="s">
        <v>285</v>
      </c>
      <c r="AU506" t="s">
        <v>286</v>
      </c>
      <c r="BU506" s="1">
        <v>45166</v>
      </c>
      <c r="CB506" t="s">
        <v>1109</v>
      </c>
      <c r="CC506" t="s">
        <v>169</v>
      </c>
    </row>
    <row r="507" spans="1:81" x14ac:dyDescent="0.35">
      <c r="A507" t="s">
        <v>160</v>
      </c>
      <c r="B507" t="s">
        <v>161</v>
      </c>
      <c r="C507" t="s">
        <v>1556</v>
      </c>
      <c r="D507" t="s">
        <v>1058</v>
      </c>
      <c r="E507" t="s">
        <v>270</v>
      </c>
      <c r="F507" t="s">
        <v>271</v>
      </c>
      <c r="G507" s="1">
        <v>45236</v>
      </c>
      <c r="H507" s="2">
        <v>0.59722222222222221</v>
      </c>
      <c r="I507" t="s">
        <v>1059</v>
      </c>
      <c r="U507" t="s">
        <v>273</v>
      </c>
      <c r="V507" t="s">
        <v>274</v>
      </c>
      <c r="W507" t="s">
        <v>1060</v>
      </c>
      <c r="X507" t="s">
        <v>184</v>
      </c>
      <c r="Y507" t="s">
        <v>14</v>
      </c>
      <c r="AD507">
        <v>45.517800000000001</v>
      </c>
      <c r="AE507">
        <v>-108.8626</v>
      </c>
      <c r="AK507" t="s">
        <v>1557</v>
      </c>
      <c r="AN507" t="s">
        <v>1090</v>
      </c>
      <c r="AP507">
        <v>14.92</v>
      </c>
      <c r="AQ507" t="s">
        <v>116</v>
      </c>
      <c r="AS507" t="s">
        <v>285</v>
      </c>
      <c r="AU507" t="s">
        <v>286</v>
      </c>
      <c r="BU507" s="1">
        <v>45236</v>
      </c>
      <c r="CB507" t="s">
        <v>1109</v>
      </c>
      <c r="CC507" t="s">
        <v>169</v>
      </c>
    </row>
    <row r="508" spans="1:81" x14ac:dyDescent="0.35">
      <c r="A508" t="s">
        <v>160</v>
      </c>
      <c r="B508" t="s">
        <v>161</v>
      </c>
      <c r="C508" t="s">
        <v>1249</v>
      </c>
      <c r="D508" t="s">
        <v>1058</v>
      </c>
      <c r="E508" t="s">
        <v>270</v>
      </c>
      <c r="F508" t="s">
        <v>271</v>
      </c>
      <c r="G508" s="1">
        <v>45102</v>
      </c>
      <c r="H508" s="2">
        <v>0.52777777777777779</v>
      </c>
      <c r="I508" t="s">
        <v>1059</v>
      </c>
      <c r="U508" t="s">
        <v>273</v>
      </c>
      <c r="V508" t="s">
        <v>274</v>
      </c>
      <c r="W508" t="s">
        <v>1060</v>
      </c>
      <c r="X508" t="s">
        <v>170</v>
      </c>
      <c r="Y508" t="s">
        <v>11</v>
      </c>
      <c r="AD508">
        <v>45.457799999999999</v>
      </c>
      <c r="AE508">
        <v>-109.0801</v>
      </c>
      <c r="AK508" t="s">
        <v>1558</v>
      </c>
      <c r="AN508" t="s">
        <v>1062</v>
      </c>
      <c r="AP508">
        <v>103</v>
      </c>
      <c r="AQ508" t="s">
        <v>117</v>
      </c>
      <c r="AS508" t="s">
        <v>285</v>
      </c>
      <c r="AU508" t="s">
        <v>286</v>
      </c>
      <c r="BU508" s="1">
        <v>45102</v>
      </c>
      <c r="CB508" t="s">
        <v>1147</v>
      </c>
      <c r="CC508" t="s">
        <v>169</v>
      </c>
    </row>
    <row r="509" spans="1:81" x14ac:dyDescent="0.35">
      <c r="A509" t="s">
        <v>160</v>
      </c>
      <c r="B509" t="s">
        <v>161</v>
      </c>
      <c r="C509" t="s">
        <v>1559</v>
      </c>
      <c r="D509" t="s">
        <v>269</v>
      </c>
      <c r="E509" t="s">
        <v>270</v>
      </c>
      <c r="F509" t="s">
        <v>271</v>
      </c>
      <c r="G509" s="1">
        <v>45039</v>
      </c>
      <c r="H509" s="2">
        <v>0.41666666666666669</v>
      </c>
      <c r="I509" t="s">
        <v>1059</v>
      </c>
      <c r="U509" t="s">
        <v>273</v>
      </c>
      <c r="V509" t="s">
        <v>274</v>
      </c>
      <c r="W509" t="s">
        <v>1060</v>
      </c>
      <c r="X509" t="s">
        <v>190</v>
      </c>
      <c r="Y509" t="s">
        <v>6</v>
      </c>
      <c r="AD509">
        <v>45.150280000000002</v>
      </c>
      <c r="AE509">
        <v>-109.34062</v>
      </c>
      <c r="AF509" t="s">
        <v>276</v>
      </c>
      <c r="AG509" t="s">
        <v>277</v>
      </c>
      <c r="AH509" t="s">
        <v>278</v>
      </c>
      <c r="AJ509" t="s">
        <v>279</v>
      </c>
      <c r="AK509" t="s">
        <v>1560</v>
      </c>
      <c r="AM509" t="s">
        <v>297</v>
      </c>
      <c r="AN509" t="s">
        <v>332</v>
      </c>
      <c r="AO509" t="s">
        <v>333</v>
      </c>
      <c r="AP509">
        <v>146</v>
      </c>
      <c r="AQ509" t="s">
        <v>284</v>
      </c>
      <c r="AS509" t="s">
        <v>285</v>
      </c>
      <c r="AU509" t="s">
        <v>286</v>
      </c>
      <c r="BE509" t="s">
        <v>1561</v>
      </c>
      <c r="BO509">
        <v>353.2</v>
      </c>
      <c r="BP509" t="s">
        <v>288</v>
      </c>
      <c r="BQ509" t="s">
        <v>335</v>
      </c>
      <c r="BS509" t="s">
        <v>336</v>
      </c>
      <c r="BT509" t="s">
        <v>291</v>
      </c>
      <c r="BU509" s="1">
        <v>45063</v>
      </c>
      <c r="BW509" t="s">
        <v>1562</v>
      </c>
      <c r="BX509" t="s">
        <v>293</v>
      </c>
      <c r="BY509">
        <v>1.5</v>
      </c>
      <c r="BZ509" t="s">
        <v>284</v>
      </c>
      <c r="CB509" t="s">
        <v>1082</v>
      </c>
      <c r="CC509" t="s">
        <v>169</v>
      </c>
    </row>
    <row r="510" spans="1:81" x14ac:dyDescent="0.35">
      <c r="A510" t="s">
        <v>160</v>
      </c>
      <c r="B510" t="s">
        <v>161</v>
      </c>
      <c r="C510" t="s">
        <v>1530</v>
      </c>
      <c r="D510" t="s">
        <v>269</v>
      </c>
      <c r="E510" t="s">
        <v>270</v>
      </c>
      <c r="F510" t="s">
        <v>271</v>
      </c>
      <c r="G510" s="1">
        <v>45102</v>
      </c>
      <c r="H510" s="2">
        <v>0.54166666666666663</v>
      </c>
      <c r="I510" t="s">
        <v>1059</v>
      </c>
      <c r="U510" t="s">
        <v>273</v>
      </c>
      <c r="V510" t="s">
        <v>274</v>
      </c>
      <c r="W510" t="s">
        <v>1060</v>
      </c>
      <c r="X510" t="s">
        <v>180</v>
      </c>
      <c r="Y510" t="s">
        <v>13</v>
      </c>
      <c r="AD510">
        <v>45.483319000000002</v>
      </c>
      <c r="AE510">
        <v>-108.961457</v>
      </c>
      <c r="AF510" t="s">
        <v>276</v>
      </c>
      <c r="AG510" t="s">
        <v>277</v>
      </c>
      <c r="AH510" t="s">
        <v>278</v>
      </c>
      <c r="AJ510" t="s">
        <v>279</v>
      </c>
      <c r="AK510" t="s">
        <v>1563</v>
      </c>
      <c r="AM510" t="s">
        <v>281</v>
      </c>
      <c r="AN510" t="s">
        <v>282</v>
      </c>
      <c r="AO510" t="s">
        <v>283</v>
      </c>
      <c r="AP510">
        <v>166</v>
      </c>
      <c r="AQ510" t="s">
        <v>284</v>
      </c>
      <c r="AS510" t="s">
        <v>285</v>
      </c>
      <c r="AU510" t="s">
        <v>286</v>
      </c>
      <c r="BE510" t="s">
        <v>1435</v>
      </c>
      <c r="BO510">
        <v>365.1</v>
      </c>
      <c r="BP510" t="s">
        <v>288</v>
      </c>
      <c r="BQ510" t="s">
        <v>289</v>
      </c>
      <c r="BS510" t="s">
        <v>290</v>
      </c>
      <c r="BT510" t="s">
        <v>291</v>
      </c>
      <c r="BU510" s="1">
        <v>45110</v>
      </c>
      <c r="BW510" t="s">
        <v>1564</v>
      </c>
      <c r="BX510" t="s">
        <v>293</v>
      </c>
      <c r="BY510">
        <v>1.5</v>
      </c>
      <c r="BZ510" t="s">
        <v>284</v>
      </c>
      <c r="CB510" t="s">
        <v>1063</v>
      </c>
      <c r="CC510" t="s">
        <v>169</v>
      </c>
    </row>
    <row r="511" spans="1:81" x14ac:dyDescent="0.35">
      <c r="A511" t="s">
        <v>160</v>
      </c>
      <c r="B511" t="s">
        <v>161</v>
      </c>
      <c r="C511" t="s">
        <v>1261</v>
      </c>
      <c r="D511" t="s">
        <v>320</v>
      </c>
      <c r="E511" t="s">
        <v>270</v>
      </c>
      <c r="F511" t="s">
        <v>271</v>
      </c>
      <c r="G511" s="1">
        <v>45166</v>
      </c>
      <c r="H511" s="2">
        <v>0.4375</v>
      </c>
      <c r="I511" t="s">
        <v>1059</v>
      </c>
      <c r="U511" t="s">
        <v>273</v>
      </c>
      <c r="V511" t="s">
        <v>274</v>
      </c>
      <c r="W511" t="s">
        <v>1060</v>
      </c>
      <c r="X511" t="s">
        <v>172</v>
      </c>
      <c r="Y511" t="s">
        <v>8</v>
      </c>
      <c r="AD511">
        <v>45.277200000000001</v>
      </c>
      <c r="AE511">
        <v>-109.20959999999999</v>
      </c>
      <c r="AF511" t="s">
        <v>276</v>
      </c>
      <c r="AG511" t="s">
        <v>277</v>
      </c>
      <c r="AH511" t="s">
        <v>278</v>
      </c>
      <c r="AJ511" t="s">
        <v>279</v>
      </c>
      <c r="AK511" t="s">
        <v>1565</v>
      </c>
      <c r="AN511" t="s">
        <v>312</v>
      </c>
      <c r="AP511">
        <v>1.2</v>
      </c>
      <c r="AQ511" t="s">
        <v>116</v>
      </c>
      <c r="AS511" t="s">
        <v>285</v>
      </c>
      <c r="AU511" t="s">
        <v>286</v>
      </c>
      <c r="BE511" t="s">
        <v>1191</v>
      </c>
      <c r="BO511" t="s">
        <v>314</v>
      </c>
      <c r="BP511" t="s">
        <v>301</v>
      </c>
      <c r="BQ511" t="s">
        <v>315</v>
      </c>
      <c r="BS511" t="s">
        <v>316</v>
      </c>
      <c r="BT511" t="s">
        <v>291</v>
      </c>
      <c r="BU511" s="1">
        <v>45170</v>
      </c>
      <c r="BW511" t="s">
        <v>1566</v>
      </c>
      <c r="BX511" t="s">
        <v>293</v>
      </c>
      <c r="BY511">
        <v>0.2</v>
      </c>
      <c r="BZ511" t="s">
        <v>116</v>
      </c>
      <c r="CB511" t="s">
        <v>1196</v>
      </c>
      <c r="CC511" t="s">
        <v>169</v>
      </c>
    </row>
    <row r="512" spans="1:81" x14ac:dyDescent="0.35">
      <c r="A512" t="s">
        <v>160</v>
      </c>
      <c r="B512" t="s">
        <v>161</v>
      </c>
      <c r="C512" t="s">
        <v>1225</v>
      </c>
      <c r="D512" t="s">
        <v>1058</v>
      </c>
      <c r="E512" t="s">
        <v>270</v>
      </c>
      <c r="F512" t="s">
        <v>271</v>
      </c>
      <c r="G512" s="1">
        <v>45166</v>
      </c>
      <c r="H512" s="2">
        <v>0.46180555555555558</v>
      </c>
      <c r="I512" t="s">
        <v>1059</v>
      </c>
      <c r="U512" t="s">
        <v>273</v>
      </c>
      <c r="V512" t="s">
        <v>274</v>
      </c>
      <c r="W512" t="s">
        <v>1060</v>
      </c>
      <c r="X512" t="s">
        <v>182</v>
      </c>
      <c r="Y512" t="s">
        <v>10</v>
      </c>
      <c r="AD512">
        <v>45.384601000000004</v>
      </c>
      <c r="AE512">
        <v>-109.14138199999999</v>
      </c>
      <c r="AK512" t="s">
        <v>1567</v>
      </c>
      <c r="AN512" t="s">
        <v>27</v>
      </c>
      <c r="AP512">
        <v>8.0399999999999991</v>
      </c>
      <c r="AQ512" t="s">
        <v>121</v>
      </c>
      <c r="AS512" t="s">
        <v>285</v>
      </c>
      <c r="AU512" t="s">
        <v>286</v>
      </c>
      <c r="BU512" s="1">
        <v>45166</v>
      </c>
      <c r="CB512" t="s">
        <v>1066</v>
      </c>
      <c r="CC512" t="s">
        <v>169</v>
      </c>
    </row>
    <row r="513" spans="1:81" x14ac:dyDescent="0.35">
      <c r="A513" t="s">
        <v>160</v>
      </c>
      <c r="B513" t="s">
        <v>161</v>
      </c>
      <c r="C513" t="s">
        <v>1568</v>
      </c>
      <c r="D513" t="s">
        <v>269</v>
      </c>
      <c r="E513" t="s">
        <v>270</v>
      </c>
      <c r="F513" t="s">
        <v>271</v>
      </c>
      <c r="G513" s="1">
        <v>45074</v>
      </c>
      <c r="H513" s="2">
        <v>0.44097222222222221</v>
      </c>
      <c r="I513" t="s">
        <v>1059</v>
      </c>
      <c r="U513" t="s">
        <v>273</v>
      </c>
      <c r="V513" t="s">
        <v>274</v>
      </c>
      <c r="W513" t="s">
        <v>1060</v>
      </c>
      <c r="X513" t="s">
        <v>172</v>
      </c>
      <c r="Y513" t="s">
        <v>8</v>
      </c>
      <c r="AD513">
        <v>45.277200000000001</v>
      </c>
      <c r="AE513">
        <v>-109.20959999999999</v>
      </c>
      <c r="AF513" t="s">
        <v>276</v>
      </c>
      <c r="AG513" t="s">
        <v>277</v>
      </c>
      <c r="AH513" t="s">
        <v>278</v>
      </c>
      <c r="AJ513" t="s">
        <v>279</v>
      </c>
      <c r="AK513" t="s">
        <v>1569</v>
      </c>
      <c r="AM513" t="s">
        <v>281</v>
      </c>
      <c r="AN513" t="s">
        <v>1116</v>
      </c>
      <c r="AO513" t="s">
        <v>333</v>
      </c>
      <c r="AP513">
        <v>5.2</v>
      </c>
      <c r="AQ513" t="s">
        <v>284</v>
      </c>
      <c r="AS513" t="s">
        <v>285</v>
      </c>
      <c r="AU513" t="s">
        <v>286</v>
      </c>
      <c r="BE513" t="s">
        <v>1570</v>
      </c>
      <c r="BO513">
        <v>365.1</v>
      </c>
      <c r="BP513" t="s">
        <v>288</v>
      </c>
      <c r="BQ513" t="s">
        <v>289</v>
      </c>
      <c r="BS513" t="s">
        <v>290</v>
      </c>
      <c r="BT513" t="s">
        <v>291</v>
      </c>
      <c r="BU513" s="1">
        <v>45089</v>
      </c>
      <c r="BW513" t="s">
        <v>1571</v>
      </c>
      <c r="BX513" t="s">
        <v>293</v>
      </c>
      <c r="BY513">
        <v>0.8</v>
      </c>
      <c r="BZ513" t="s">
        <v>284</v>
      </c>
      <c r="CB513" t="s">
        <v>1196</v>
      </c>
      <c r="CC513" t="s">
        <v>169</v>
      </c>
    </row>
    <row r="514" spans="1:81" x14ac:dyDescent="0.35">
      <c r="A514" t="s">
        <v>160</v>
      </c>
      <c r="B514" t="s">
        <v>161</v>
      </c>
      <c r="C514" t="s">
        <v>1376</v>
      </c>
      <c r="D514" t="s">
        <v>1058</v>
      </c>
      <c r="E514" t="s">
        <v>270</v>
      </c>
      <c r="F514" t="s">
        <v>271</v>
      </c>
      <c r="G514" s="1">
        <v>45166</v>
      </c>
      <c r="H514" s="2">
        <v>0.41319444444444442</v>
      </c>
      <c r="I514" t="s">
        <v>1059</v>
      </c>
      <c r="U514" t="s">
        <v>273</v>
      </c>
      <c r="V514" t="s">
        <v>274</v>
      </c>
      <c r="W514" t="s">
        <v>1060</v>
      </c>
      <c r="X514" t="s">
        <v>190</v>
      </c>
      <c r="Y514" t="s">
        <v>6</v>
      </c>
      <c r="AD514">
        <v>45.150280000000002</v>
      </c>
      <c r="AE514">
        <v>-109.34062</v>
      </c>
      <c r="AK514" t="s">
        <v>1572</v>
      </c>
      <c r="AN514" t="s">
        <v>1292</v>
      </c>
      <c r="AP514">
        <v>759</v>
      </c>
      <c r="AQ514" t="s">
        <v>119</v>
      </c>
      <c r="AS514" t="s">
        <v>285</v>
      </c>
      <c r="AU514" t="s">
        <v>286</v>
      </c>
      <c r="BU514" s="1">
        <v>45166</v>
      </c>
      <c r="CB514" t="s">
        <v>1260</v>
      </c>
      <c r="CC514" t="s">
        <v>169</v>
      </c>
    </row>
    <row r="515" spans="1:81" x14ac:dyDescent="0.35">
      <c r="A515" t="s">
        <v>160</v>
      </c>
      <c r="B515" t="s">
        <v>161</v>
      </c>
      <c r="C515" t="s">
        <v>1170</v>
      </c>
      <c r="D515" t="s">
        <v>1058</v>
      </c>
      <c r="E515" t="s">
        <v>270</v>
      </c>
      <c r="F515" t="s">
        <v>271</v>
      </c>
      <c r="G515" s="1">
        <v>45137</v>
      </c>
      <c r="H515" s="2">
        <v>0.4826388888888889</v>
      </c>
      <c r="I515" t="s">
        <v>1059</v>
      </c>
      <c r="U515" t="s">
        <v>273</v>
      </c>
      <c r="V515" t="s">
        <v>274</v>
      </c>
      <c r="W515" t="s">
        <v>1060</v>
      </c>
      <c r="X515" t="s">
        <v>162</v>
      </c>
      <c r="Y515" t="s">
        <v>9</v>
      </c>
      <c r="AD515">
        <v>45.373699999999999</v>
      </c>
      <c r="AE515">
        <v>-109.14619999999999</v>
      </c>
      <c r="AK515" t="s">
        <v>1573</v>
      </c>
      <c r="AN515" t="s">
        <v>1081</v>
      </c>
      <c r="AP515">
        <v>108.3</v>
      </c>
      <c r="AQ515" t="s">
        <v>120</v>
      </c>
      <c r="AS515" t="s">
        <v>285</v>
      </c>
      <c r="AU515" t="s">
        <v>286</v>
      </c>
      <c r="BU515" s="1">
        <v>45137</v>
      </c>
      <c r="CB515" t="s">
        <v>1172</v>
      </c>
      <c r="CC515" t="s">
        <v>169</v>
      </c>
    </row>
    <row r="516" spans="1:81" x14ac:dyDescent="0.35">
      <c r="A516" t="s">
        <v>160</v>
      </c>
      <c r="B516" t="s">
        <v>161</v>
      </c>
      <c r="C516" t="s">
        <v>1517</v>
      </c>
      <c r="D516" t="s">
        <v>1058</v>
      </c>
      <c r="E516" t="s">
        <v>270</v>
      </c>
      <c r="F516" t="s">
        <v>271</v>
      </c>
      <c r="G516" s="1">
        <v>45074</v>
      </c>
      <c r="H516" s="2">
        <v>0.51458333333333328</v>
      </c>
      <c r="I516" t="s">
        <v>1059</v>
      </c>
      <c r="U516" t="s">
        <v>273</v>
      </c>
      <c r="V516" t="s">
        <v>274</v>
      </c>
      <c r="W516" t="s">
        <v>1060</v>
      </c>
      <c r="X516" t="s">
        <v>186</v>
      </c>
      <c r="Y516" t="s">
        <v>12</v>
      </c>
      <c r="AD516">
        <v>45.468200000000003</v>
      </c>
      <c r="AE516">
        <v>-109.0895</v>
      </c>
      <c r="AK516" t="s">
        <v>1574</v>
      </c>
      <c r="AN516" t="s">
        <v>1081</v>
      </c>
      <c r="AP516">
        <v>115.3</v>
      </c>
      <c r="AQ516" t="s">
        <v>120</v>
      </c>
      <c r="AS516" t="s">
        <v>285</v>
      </c>
      <c r="AU516" t="s">
        <v>286</v>
      </c>
      <c r="BU516" s="1">
        <v>45074</v>
      </c>
      <c r="CB516" t="s">
        <v>1104</v>
      </c>
      <c r="CC516" t="s">
        <v>169</v>
      </c>
    </row>
    <row r="517" spans="1:81" x14ac:dyDescent="0.35">
      <c r="A517" t="s">
        <v>160</v>
      </c>
      <c r="B517" t="s">
        <v>161</v>
      </c>
      <c r="C517" t="s">
        <v>1575</v>
      </c>
      <c r="D517" t="s">
        <v>269</v>
      </c>
      <c r="E517" t="s">
        <v>270</v>
      </c>
      <c r="F517" t="s">
        <v>271</v>
      </c>
      <c r="G517" s="1">
        <v>45137</v>
      </c>
      <c r="H517" s="2">
        <v>0.59375</v>
      </c>
      <c r="I517" t="s">
        <v>1059</v>
      </c>
      <c r="U517" t="s">
        <v>273</v>
      </c>
      <c r="V517" t="s">
        <v>274</v>
      </c>
      <c r="W517" t="s">
        <v>1060</v>
      </c>
      <c r="X517" t="s">
        <v>176</v>
      </c>
      <c r="Y517" t="s">
        <v>15</v>
      </c>
      <c r="AD517">
        <v>45.520789999999998</v>
      </c>
      <c r="AE517">
        <v>-108.83714000000001</v>
      </c>
      <c r="AF517" t="s">
        <v>276</v>
      </c>
      <c r="AG517" t="s">
        <v>277</v>
      </c>
      <c r="AH517" t="s">
        <v>278</v>
      </c>
      <c r="AJ517" t="s">
        <v>279</v>
      </c>
      <c r="AK517" t="s">
        <v>1576</v>
      </c>
      <c r="AM517" t="s">
        <v>297</v>
      </c>
      <c r="AN517" t="s">
        <v>298</v>
      </c>
      <c r="AO517" t="s">
        <v>283</v>
      </c>
      <c r="AP517">
        <v>248</v>
      </c>
      <c r="AQ517" t="s">
        <v>284</v>
      </c>
      <c r="AS517" t="s">
        <v>285</v>
      </c>
      <c r="AU517" t="s">
        <v>286</v>
      </c>
      <c r="BE517" t="s">
        <v>1421</v>
      </c>
      <c r="BO517" t="s">
        <v>300</v>
      </c>
      <c r="BP517" t="s">
        <v>301</v>
      </c>
      <c r="BQ517" t="s">
        <v>302</v>
      </c>
      <c r="BT517" t="s">
        <v>291</v>
      </c>
      <c r="BU517" s="1">
        <v>45160</v>
      </c>
      <c r="BW517" t="s">
        <v>1577</v>
      </c>
      <c r="BX517" t="s">
        <v>293</v>
      </c>
      <c r="BY517">
        <v>25</v>
      </c>
      <c r="BZ517" t="s">
        <v>284</v>
      </c>
      <c r="CB517" t="s">
        <v>1085</v>
      </c>
      <c r="CC517" t="s">
        <v>169</v>
      </c>
    </row>
    <row r="518" spans="1:81" x14ac:dyDescent="0.35">
      <c r="A518" t="s">
        <v>160</v>
      </c>
      <c r="B518" t="s">
        <v>161</v>
      </c>
      <c r="C518" t="s">
        <v>1193</v>
      </c>
      <c r="D518" t="s">
        <v>269</v>
      </c>
      <c r="E518" t="s">
        <v>270</v>
      </c>
      <c r="F518" t="s">
        <v>271</v>
      </c>
      <c r="G518" s="1">
        <v>45166</v>
      </c>
      <c r="H518" s="2">
        <v>0.4375</v>
      </c>
      <c r="I518" t="s">
        <v>1059</v>
      </c>
      <c r="U518" t="s">
        <v>273</v>
      </c>
      <c r="V518" t="s">
        <v>274</v>
      </c>
      <c r="W518" t="s">
        <v>1060</v>
      </c>
      <c r="X518" t="s">
        <v>172</v>
      </c>
      <c r="Y518" t="s">
        <v>8</v>
      </c>
      <c r="AD518">
        <v>45.277200000000001</v>
      </c>
      <c r="AE518">
        <v>-109.20959999999999</v>
      </c>
      <c r="AF518" t="s">
        <v>276</v>
      </c>
      <c r="AG518" t="s">
        <v>277</v>
      </c>
      <c r="AH518" t="s">
        <v>278</v>
      </c>
      <c r="AJ518" t="s">
        <v>279</v>
      </c>
      <c r="AK518" t="s">
        <v>1578</v>
      </c>
      <c r="AM518" t="s">
        <v>281</v>
      </c>
      <c r="AN518" t="s">
        <v>1116</v>
      </c>
      <c r="AO518" t="s">
        <v>333</v>
      </c>
      <c r="AP518">
        <v>5.7</v>
      </c>
      <c r="AQ518" t="s">
        <v>284</v>
      </c>
      <c r="AS518" t="s">
        <v>285</v>
      </c>
      <c r="AU518" t="s">
        <v>286</v>
      </c>
      <c r="BE518" t="s">
        <v>1191</v>
      </c>
      <c r="BO518">
        <v>365.1</v>
      </c>
      <c r="BP518" t="s">
        <v>288</v>
      </c>
      <c r="BQ518" t="s">
        <v>289</v>
      </c>
      <c r="BS518" t="s">
        <v>290</v>
      </c>
      <c r="BT518" t="s">
        <v>291</v>
      </c>
      <c r="BU518" s="1">
        <v>45181</v>
      </c>
      <c r="BW518" t="s">
        <v>1579</v>
      </c>
      <c r="BX518" t="s">
        <v>293</v>
      </c>
      <c r="BY518">
        <v>0.8</v>
      </c>
      <c r="BZ518" t="s">
        <v>284</v>
      </c>
      <c r="CB518" t="s">
        <v>1196</v>
      </c>
      <c r="CC518" t="s">
        <v>169</v>
      </c>
    </row>
    <row r="519" spans="1:81" x14ac:dyDescent="0.35">
      <c r="A519" t="s">
        <v>160</v>
      </c>
      <c r="B519" t="s">
        <v>161</v>
      </c>
      <c r="C519" t="s">
        <v>1580</v>
      </c>
      <c r="D519" t="s">
        <v>1058</v>
      </c>
      <c r="E519" t="s">
        <v>270</v>
      </c>
      <c r="F519" t="s">
        <v>271</v>
      </c>
      <c r="G519" s="1">
        <v>45194</v>
      </c>
      <c r="H519" s="2">
        <v>0.5</v>
      </c>
      <c r="I519" t="s">
        <v>1059</v>
      </c>
      <c r="U519" t="s">
        <v>273</v>
      </c>
      <c r="V519" t="s">
        <v>274</v>
      </c>
      <c r="W519" t="s">
        <v>1060</v>
      </c>
      <c r="X519" t="s">
        <v>170</v>
      </c>
      <c r="Y519" t="s">
        <v>11</v>
      </c>
      <c r="AD519">
        <v>45.457799999999999</v>
      </c>
      <c r="AE519">
        <v>-109.0801</v>
      </c>
      <c r="AK519" t="s">
        <v>1581</v>
      </c>
      <c r="AN519" t="s">
        <v>1078</v>
      </c>
      <c r="AP519">
        <v>12.77</v>
      </c>
      <c r="AQ519" t="s">
        <v>118</v>
      </c>
      <c r="AS519" t="s">
        <v>285</v>
      </c>
      <c r="AU519" t="s">
        <v>286</v>
      </c>
      <c r="BU519" s="1">
        <v>45194</v>
      </c>
      <c r="CB519" t="s">
        <v>1147</v>
      </c>
      <c r="CC519" t="s">
        <v>169</v>
      </c>
    </row>
    <row r="520" spans="1:81" x14ac:dyDescent="0.35">
      <c r="A520" t="s">
        <v>160</v>
      </c>
      <c r="B520" t="s">
        <v>161</v>
      </c>
      <c r="C520" t="s">
        <v>1582</v>
      </c>
      <c r="D520" t="s">
        <v>269</v>
      </c>
      <c r="E520" t="s">
        <v>270</v>
      </c>
      <c r="F520" t="s">
        <v>271</v>
      </c>
      <c r="G520" s="1">
        <v>45194</v>
      </c>
      <c r="H520" s="2">
        <v>0.55347222222222225</v>
      </c>
      <c r="I520" t="s">
        <v>1059</v>
      </c>
      <c r="U520" t="s">
        <v>273</v>
      </c>
      <c r="V520" t="s">
        <v>274</v>
      </c>
      <c r="W520" t="s">
        <v>1060</v>
      </c>
      <c r="X520" t="s">
        <v>176</v>
      </c>
      <c r="Y520" t="s">
        <v>15</v>
      </c>
      <c r="AD520">
        <v>45.520789999999998</v>
      </c>
      <c r="AE520">
        <v>-108.83714000000001</v>
      </c>
      <c r="AF520" t="s">
        <v>276</v>
      </c>
      <c r="AG520" t="s">
        <v>277</v>
      </c>
      <c r="AH520" t="s">
        <v>278</v>
      </c>
      <c r="AJ520" t="s">
        <v>279</v>
      </c>
      <c r="AK520" t="s">
        <v>1583</v>
      </c>
      <c r="AN520" t="s">
        <v>312</v>
      </c>
      <c r="AP520">
        <v>14.1</v>
      </c>
      <c r="AQ520" t="s">
        <v>116</v>
      </c>
      <c r="AS520" t="s">
        <v>285</v>
      </c>
      <c r="AU520" t="s">
        <v>286</v>
      </c>
      <c r="BE520" t="s">
        <v>1537</v>
      </c>
      <c r="BO520" t="s">
        <v>314</v>
      </c>
      <c r="BP520" t="s">
        <v>301</v>
      </c>
      <c r="BQ520" t="s">
        <v>315</v>
      </c>
      <c r="BS520" t="s">
        <v>316</v>
      </c>
      <c r="BT520" t="s">
        <v>291</v>
      </c>
      <c r="BU520" s="1">
        <v>45201</v>
      </c>
      <c r="BW520" t="s">
        <v>1584</v>
      </c>
      <c r="BX520" t="s">
        <v>293</v>
      </c>
      <c r="BY520">
        <v>0.2</v>
      </c>
      <c r="BZ520" t="s">
        <v>116</v>
      </c>
      <c r="CB520" t="s">
        <v>1085</v>
      </c>
      <c r="CC520" t="s">
        <v>169</v>
      </c>
    </row>
    <row r="521" spans="1:81" x14ac:dyDescent="0.35">
      <c r="A521" t="s">
        <v>160</v>
      </c>
      <c r="B521" t="s">
        <v>161</v>
      </c>
      <c r="C521" t="s">
        <v>1324</v>
      </c>
      <c r="D521" t="s">
        <v>269</v>
      </c>
      <c r="E521" t="s">
        <v>270</v>
      </c>
      <c r="F521" t="s">
        <v>271</v>
      </c>
      <c r="G521" s="1">
        <v>45074</v>
      </c>
      <c r="H521" s="2">
        <v>0.51458333333333328</v>
      </c>
      <c r="I521" t="s">
        <v>1059</v>
      </c>
      <c r="U521" t="s">
        <v>273</v>
      </c>
      <c r="V521" t="s">
        <v>274</v>
      </c>
      <c r="W521" t="s">
        <v>1060</v>
      </c>
      <c r="X521" t="s">
        <v>186</v>
      </c>
      <c r="Y521" t="s">
        <v>12</v>
      </c>
      <c r="AD521">
        <v>45.468200000000003</v>
      </c>
      <c r="AE521">
        <v>-109.0895</v>
      </c>
      <c r="AF521" t="s">
        <v>276</v>
      </c>
      <c r="AG521" t="s">
        <v>277</v>
      </c>
      <c r="AH521" t="s">
        <v>278</v>
      </c>
      <c r="AJ521" t="s">
        <v>279</v>
      </c>
      <c r="AK521" t="s">
        <v>1585</v>
      </c>
      <c r="AN521" t="s">
        <v>312</v>
      </c>
      <c r="AP521">
        <v>38.9</v>
      </c>
      <c r="AQ521" t="s">
        <v>116</v>
      </c>
      <c r="AS521" t="s">
        <v>285</v>
      </c>
      <c r="AU521" t="s">
        <v>286</v>
      </c>
      <c r="BE521" t="s">
        <v>1326</v>
      </c>
      <c r="BO521" t="s">
        <v>314</v>
      </c>
      <c r="BP521" t="s">
        <v>301</v>
      </c>
      <c r="BQ521" t="s">
        <v>315</v>
      </c>
      <c r="BS521" t="s">
        <v>316</v>
      </c>
      <c r="BT521" t="s">
        <v>291</v>
      </c>
      <c r="BU521" s="1">
        <v>45079</v>
      </c>
      <c r="BW521" t="s">
        <v>1586</v>
      </c>
      <c r="BX521" t="s">
        <v>293</v>
      </c>
      <c r="BY521">
        <v>0.2</v>
      </c>
      <c r="BZ521" t="s">
        <v>116</v>
      </c>
      <c r="CB521" t="s">
        <v>1104</v>
      </c>
      <c r="CC521" t="s">
        <v>169</v>
      </c>
    </row>
    <row r="522" spans="1:81" x14ac:dyDescent="0.35">
      <c r="A522" t="s">
        <v>160</v>
      </c>
      <c r="B522" t="s">
        <v>161</v>
      </c>
      <c r="C522" t="s">
        <v>1587</v>
      </c>
      <c r="D522" t="s">
        <v>1058</v>
      </c>
      <c r="E522" t="s">
        <v>270</v>
      </c>
      <c r="F522" t="s">
        <v>271</v>
      </c>
      <c r="G522" s="1">
        <v>45074</v>
      </c>
      <c r="H522" s="2">
        <v>0.3888888888888889</v>
      </c>
      <c r="I522" t="s">
        <v>1059</v>
      </c>
      <c r="U522" t="s">
        <v>273</v>
      </c>
      <c r="V522" t="s">
        <v>274</v>
      </c>
      <c r="W522" t="s">
        <v>1060</v>
      </c>
      <c r="X522" t="s">
        <v>188</v>
      </c>
      <c r="Y522" t="s">
        <v>7</v>
      </c>
      <c r="AD522">
        <v>45.157600000000002</v>
      </c>
      <c r="AE522">
        <v>-109.2688</v>
      </c>
      <c r="AK522" t="s">
        <v>1588</v>
      </c>
      <c r="AN522" t="s">
        <v>1081</v>
      </c>
      <c r="AP522">
        <v>100.1</v>
      </c>
      <c r="AQ522" t="s">
        <v>120</v>
      </c>
      <c r="AS522" t="s">
        <v>285</v>
      </c>
      <c r="AU522" t="s">
        <v>286</v>
      </c>
      <c r="BU522" s="1">
        <v>45074</v>
      </c>
      <c r="CB522" t="s">
        <v>1186</v>
      </c>
      <c r="CC522" t="s">
        <v>169</v>
      </c>
    </row>
    <row r="523" spans="1:81" x14ac:dyDescent="0.35">
      <c r="A523" t="s">
        <v>160</v>
      </c>
      <c r="B523" t="s">
        <v>161</v>
      </c>
      <c r="C523" t="s">
        <v>1589</v>
      </c>
      <c r="D523" t="s">
        <v>269</v>
      </c>
      <c r="E523" t="s">
        <v>270</v>
      </c>
      <c r="F523" t="s">
        <v>271</v>
      </c>
      <c r="G523" s="1">
        <v>45074</v>
      </c>
      <c r="H523" s="2">
        <v>0.3888888888888889</v>
      </c>
      <c r="I523" t="s">
        <v>1059</v>
      </c>
      <c r="U523" t="s">
        <v>273</v>
      </c>
      <c r="V523" t="s">
        <v>274</v>
      </c>
      <c r="W523" t="s">
        <v>1060</v>
      </c>
      <c r="X523" t="s">
        <v>188</v>
      </c>
      <c r="Y523" t="s">
        <v>7</v>
      </c>
      <c r="AD523">
        <v>45.157600000000002</v>
      </c>
      <c r="AE523">
        <v>-109.2688</v>
      </c>
      <c r="AF523" t="s">
        <v>276</v>
      </c>
      <c r="AG523" t="s">
        <v>277</v>
      </c>
      <c r="AH523" t="s">
        <v>278</v>
      </c>
      <c r="AJ523" t="s">
        <v>279</v>
      </c>
      <c r="AK523" t="s">
        <v>1590</v>
      </c>
      <c r="AM523" t="s">
        <v>281</v>
      </c>
      <c r="AN523" t="s">
        <v>1116</v>
      </c>
      <c r="AO523" t="s">
        <v>333</v>
      </c>
      <c r="AP523">
        <v>1.2</v>
      </c>
      <c r="AQ523" t="s">
        <v>284</v>
      </c>
      <c r="AS523" t="s">
        <v>285</v>
      </c>
      <c r="AU523" t="s">
        <v>286</v>
      </c>
      <c r="BE523" t="s">
        <v>1591</v>
      </c>
      <c r="BO523">
        <v>365.1</v>
      </c>
      <c r="BP523" t="s">
        <v>288</v>
      </c>
      <c r="BQ523" t="s">
        <v>289</v>
      </c>
      <c r="BS523" t="s">
        <v>290</v>
      </c>
      <c r="BT523" t="s">
        <v>291</v>
      </c>
      <c r="BU523" s="1">
        <v>45089</v>
      </c>
      <c r="BW523" t="s">
        <v>1592</v>
      </c>
      <c r="BX523" t="s">
        <v>293</v>
      </c>
      <c r="BY523">
        <v>0.8</v>
      </c>
      <c r="BZ523" t="s">
        <v>284</v>
      </c>
      <c r="CB523" t="s">
        <v>1186</v>
      </c>
      <c r="CC523" t="s">
        <v>169</v>
      </c>
    </row>
    <row r="524" spans="1:81" x14ac:dyDescent="0.35">
      <c r="A524" t="s">
        <v>160</v>
      </c>
      <c r="B524" t="s">
        <v>161</v>
      </c>
      <c r="C524" t="s">
        <v>1544</v>
      </c>
      <c r="D524" t="s">
        <v>1058</v>
      </c>
      <c r="E524" t="s">
        <v>270</v>
      </c>
      <c r="F524" t="s">
        <v>271</v>
      </c>
      <c r="G524" s="1">
        <v>45236</v>
      </c>
      <c r="H524" s="2">
        <v>0.4861111111111111</v>
      </c>
      <c r="I524" t="s">
        <v>1059</v>
      </c>
      <c r="U524" t="s">
        <v>273</v>
      </c>
      <c r="V524" t="s">
        <v>274</v>
      </c>
      <c r="W524" t="s">
        <v>1060</v>
      </c>
      <c r="X524" t="s">
        <v>162</v>
      </c>
      <c r="Y524" t="s">
        <v>9</v>
      </c>
      <c r="AD524">
        <v>45.373699999999999</v>
      </c>
      <c r="AE524">
        <v>-109.14619999999999</v>
      </c>
      <c r="AK524" t="s">
        <v>1593</v>
      </c>
      <c r="AN524" t="s">
        <v>1292</v>
      </c>
      <c r="AP524">
        <v>791.8</v>
      </c>
      <c r="AQ524" t="s">
        <v>119</v>
      </c>
      <c r="AS524" t="s">
        <v>285</v>
      </c>
      <c r="AU524" t="s">
        <v>286</v>
      </c>
      <c r="BU524" s="1">
        <v>45236</v>
      </c>
      <c r="CB524" t="s">
        <v>1152</v>
      </c>
      <c r="CC524" t="s">
        <v>169</v>
      </c>
    </row>
    <row r="525" spans="1:81" x14ac:dyDescent="0.35">
      <c r="A525" t="s">
        <v>160</v>
      </c>
      <c r="B525" t="s">
        <v>161</v>
      </c>
      <c r="C525" t="s">
        <v>1514</v>
      </c>
      <c r="D525" t="s">
        <v>269</v>
      </c>
      <c r="E525" t="s">
        <v>270</v>
      </c>
      <c r="F525" t="s">
        <v>271</v>
      </c>
      <c r="G525" s="1">
        <v>45166</v>
      </c>
      <c r="H525" s="2">
        <v>0.4826388888888889</v>
      </c>
      <c r="I525" t="s">
        <v>1059</v>
      </c>
      <c r="U525" t="s">
        <v>273</v>
      </c>
      <c r="V525" t="s">
        <v>274</v>
      </c>
      <c r="W525" t="s">
        <v>1060</v>
      </c>
      <c r="X525" t="s">
        <v>162</v>
      </c>
      <c r="Y525" t="s">
        <v>9</v>
      </c>
      <c r="AD525">
        <v>45.373699999999999</v>
      </c>
      <c r="AE525">
        <v>-109.14619999999999</v>
      </c>
      <c r="AF525" t="s">
        <v>276</v>
      </c>
      <c r="AG525" t="s">
        <v>277</v>
      </c>
      <c r="AH525" t="s">
        <v>278</v>
      </c>
      <c r="AJ525" t="s">
        <v>279</v>
      </c>
      <c r="AK525" t="s">
        <v>1594</v>
      </c>
      <c r="AM525" t="s">
        <v>297</v>
      </c>
      <c r="AN525" t="s">
        <v>332</v>
      </c>
      <c r="AO525" t="s">
        <v>333</v>
      </c>
      <c r="AP525">
        <v>261</v>
      </c>
      <c r="AQ525" t="s">
        <v>284</v>
      </c>
      <c r="AS525" t="s">
        <v>285</v>
      </c>
      <c r="AU525" t="s">
        <v>286</v>
      </c>
      <c r="BE525" t="s">
        <v>1191</v>
      </c>
      <c r="BO525">
        <v>353.2</v>
      </c>
      <c r="BP525" t="s">
        <v>288</v>
      </c>
      <c r="BQ525" t="s">
        <v>335</v>
      </c>
      <c r="BS525" t="s">
        <v>336</v>
      </c>
      <c r="BT525" t="s">
        <v>291</v>
      </c>
      <c r="BU525" s="1">
        <v>45181</v>
      </c>
      <c r="BW525" t="s">
        <v>1595</v>
      </c>
      <c r="BX525" t="s">
        <v>293</v>
      </c>
      <c r="BY525">
        <v>1.5</v>
      </c>
      <c r="BZ525" t="s">
        <v>284</v>
      </c>
      <c r="CB525" t="s">
        <v>1172</v>
      </c>
      <c r="CC525" t="s">
        <v>169</v>
      </c>
    </row>
    <row r="526" spans="1:81" x14ac:dyDescent="0.35">
      <c r="A526" t="s">
        <v>160</v>
      </c>
      <c r="B526" t="s">
        <v>161</v>
      </c>
      <c r="C526" t="s">
        <v>1311</v>
      </c>
      <c r="D526" t="s">
        <v>1058</v>
      </c>
      <c r="E526" t="s">
        <v>270</v>
      </c>
      <c r="F526" t="s">
        <v>271</v>
      </c>
      <c r="G526" s="1">
        <v>45236</v>
      </c>
      <c r="H526" s="2">
        <v>0.3611111111111111</v>
      </c>
      <c r="I526" t="s">
        <v>1059</v>
      </c>
      <c r="U526" t="s">
        <v>273</v>
      </c>
      <c r="V526" t="s">
        <v>274</v>
      </c>
      <c r="W526" t="s">
        <v>1060</v>
      </c>
      <c r="X526" t="s">
        <v>174</v>
      </c>
      <c r="Y526" t="s">
        <v>5</v>
      </c>
      <c r="AD526">
        <v>45.085512000000001</v>
      </c>
      <c r="AE526">
        <v>-109.329581</v>
      </c>
      <c r="AK526" t="s">
        <v>1596</v>
      </c>
      <c r="AN526" t="s">
        <v>1062</v>
      </c>
      <c r="AP526">
        <v>64</v>
      </c>
      <c r="AQ526" t="s">
        <v>117</v>
      </c>
      <c r="AS526" t="s">
        <v>285</v>
      </c>
      <c r="AU526" t="s">
        <v>286</v>
      </c>
      <c r="BU526" s="1">
        <v>45236</v>
      </c>
      <c r="CB526" t="s">
        <v>1196</v>
      </c>
      <c r="CC526" t="s">
        <v>169</v>
      </c>
    </row>
    <row r="527" spans="1:81" x14ac:dyDescent="0.35">
      <c r="A527" t="s">
        <v>160</v>
      </c>
      <c r="B527" t="s">
        <v>161</v>
      </c>
      <c r="C527" t="s">
        <v>1079</v>
      </c>
      <c r="D527" t="s">
        <v>1058</v>
      </c>
      <c r="E527" t="s">
        <v>270</v>
      </c>
      <c r="F527" t="s">
        <v>271</v>
      </c>
      <c r="G527" s="1">
        <v>45074</v>
      </c>
      <c r="H527" s="2">
        <v>0.40972222222222221</v>
      </c>
      <c r="I527" t="s">
        <v>1059</v>
      </c>
      <c r="U527" t="s">
        <v>273</v>
      </c>
      <c r="V527" t="s">
        <v>274</v>
      </c>
      <c r="W527" t="s">
        <v>1060</v>
      </c>
      <c r="X527" t="s">
        <v>190</v>
      </c>
      <c r="Y527" t="s">
        <v>6</v>
      </c>
      <c r="AD527">
        <v>45.150280000000002</v>
      </c>
      <c r="AE527">
        <v>-109.34062</v>
      </c>
      <c r="AK527" t="s">
        <v>1597</v>
      </c>
      <c r="AN527" t="s">
        <v>1090</v>
      </c>
      <c r="AP527">
        <v>12.7</v>
      </c>
      <c r="AQ527" t="s">
        <v>116</v>
      </c>
      <c r="AS527" t="s">
        <v>285</v>
      </c>
      <c r="AU527" t="s">
        <v>286</v>
      </c>
      <c r="BU527" s="1">
        <v>45074</v>
      </c>
      <c r="CB527" t="s">
        <v>1082</v>
      </c>
      <c r="CC527" t="s">
        <v>169</v>
      </c>
    </row>
    <row r="528" spans="1:81" x14ac:dyDescent="0.35">
      <c r="A528" t="s">
        <v>160</v>
      </c>
      <c r="B528" t="s">
        <v>161</v>
      </c>
      <c r="C528" t="s">
        <v>1598</v>
      </c>
      <c r="D528" t="s">
        <v>320</v>
      </c>
      <c r="E528" t="s">
        <v>270</v>
      </c>
      <c r="F528" t="s">
        <v>271</v>
      </c>
      <c r="G528" s="1">
        <v>45166</v>
      </c>
      <c r="H528" s="2">
        <v>0.54861111111111116</v>
      </c>
      <c r="I528" t="s">
        <v>1059</v>
      </c>
      <c r="U528" t="s">
        <v>273</v>
      </c>
      <c r="V528" t="s">
        <v>274</v>
      </c>
      <c r="W528" t="s">
        <v>1060</v>
      </c>
      <c r="X528" t="s">
        <v>180</v>
      </c>
      <c r="Y528" t="s">
        <v>13</v>
      </c>
      <c r="AD528">
        <v>45.483319000000002</v>
      </c>
      <c r="AE528">
        <v>-108.961457</v>
      </c>
      <c r="AF528" t="s">
        <v>276</v>
      </c>
      <c r="AG528" t="s">
        <v>277</v>
      </c>
      <c r="AH528" t="s">
        <v>278</v>
      </c>
      <c r="AJ528" t="s">
        <v>279</v>
      </c>
      <c r="AK528" t="s">
        <v>1599</v>
      </c>
      <c r="AN528" t="s">
        <v>312</v>
      </c>
      <c r="AP528">
        <v>9.6</v>
      </c>
      <c r="AQ528" t="s">
        <v>116</v>
      </c>
      <c r="AS528" t="s">
        <v>285</v>
      </c>
      <c r="AU528" t="s">
        <v>286</v>
      </c>
      <c r="BE528" t="s">
        <v>1280</v>
      </c>
      <c r="BO528" t="s">
        <v>314</v>
      </c>
      <c r="BP528" t="s">
        <v>301</v>
      </c>
      <c r="BQ528" t="s">
        <v>315</v>
      </c>
      <c r="BS528" t="s">
        <v>316</v>
      </c>
      <c r="BT528" t="s">
        <v>291</v>
      </c>
      <c r="BU528" s="1">
        <v>45170</v>
      </c>
      <c r="BW528" t="s">
        <v>1600</v>
      </c>
      <c r="BX528" t="s">
        <v>293</v>
      </c>
      <c r="BY528">
        <v>0.2</v>
      </c>
      <c r="BZ528" t="s">
        <v>116</v>
      </c>
      <c r="CB528" t="s">
        <v>1063</v>
      </c>
      <c r="CC528" t="s">
        <v>169</v>
      </c>
    </row>
    <row r="529" spans="1:81" x14ac:dyDescent="0.35">
      <c r="A529" t="s">
        <v>160</v>
      </c>
      <c r="B529" t="s">
        <v>161</v>
      </c>
      <c r="C529" t="s">
        <v>1236</v>
      </c>
      <c r="D529" t="s">
        <v>269</v>
      </c>
      <c r="E529" t="s">
        <v>270</v>
      </c>
      <c r="F529" t="s">
        <v>271</v>
      </c>
      <c r="G529" s="1">
        <v>45137</v>
      </c>
      <c r="H529" s="2">
        <v>0.4826388888888889</v>
      </c>
      <c r="I529" t="s">
        <v>1059</v>
      </c>
      <c r="U529" t="s">
        <v>273</v>
      </c>
      <c r="V529" t="s">
        <v>274</v>
      </c>
      <c r="W529" t="s">
        <v>1060</v>
      </c>
      <c r="X529" t="s">
        <v>162</v>
      </c>
      <c r="Y529" t="s">
        <v>9</v>
      </c>
      <c r="AD529">
        <v>45.373699999999999</v>
      </c>
      <c r="AE529">
        <v>-109.14619999999999</v>
      </c>
      <c r="AF529" t="s">
        <v>276</v>
      </c>
      <c r="AG529" t="s">
        <v>277</v>
      </c>
      <c r="AH529" t="s">
        <v>278</v>
      </c>
      <c r="AJ529" t="s">
        <v>279</v>
      </c>
      <c r="AK529" t="s">
        <v>1601</v>
      </c>
      <c r="AM529" t="s">
        <v>297</v>
      </c>
      <c r="AN529" t="s">
        <v>298</v>
      </c>
      <c r="AO529" t="s">
        <v>283</v>
      </c>
      <c r="AP529">
        <v>520</v>
      </c>
      <c r="AQ529" t="s">
        <v>284</v>
      </c>
      <c r="AS529" t="s">
        <v>285</v>
      </c>
      <c r="AU529" t="s">
        <v>286</v>
      </c>
      <c r="BE529" t="s">
        <v>1238</v>
      </c>
      <c r="BO529" t="s">
        <v>300</v>
      </c>
      <c r="BP529" t="s">
        <v>301</v>
      </c>
      <c r="BQ529" t="s">
        <v>302</v>
      </c>
      <c r="BT529" t="s">
        <v>291</v>
      </c>
      <c r="BU529" s="1">
        <v>45160</v>
      </c>
      <c r="BW529" t="s">
        <v>1602</v>
      </c>
      <c r="BX529" t="s">
        <v>293</v>
      </c>
      <c r="BY529">
        <v>25</v>
      </c>
      <c r="BZ529" t="s">
        <v>284</v>
      </c>
      <c r="CB529" t="s">
        <v>1172</v>
      </c>
      <c r="CC529" t="s">
        <v>169</v>
      </c>
    </row>
    <row r="530" spans="1:81" x14ac:dyDescent="0.35">
      <c r="A530" t="s">
        <v>160</v>
      </c>
      <c r="B530" t="s">
        <v>161</v>
      </c>
      <c r="C530" t="s">
        <v>1603</v>
      </c>
      <c r="D530" t="s">
        <v>269</v>
      </c>
      <c r="E530" t="s">
        <v>270</v>
      </c>
      <c r="F530" t="s">
        <v>271</v>
      </c>
      <c r="G530" s="1">
        <v>45102</v>
      </c>
      <c r="H530" s="2">
        <v>0.44097222222222221</v>
      </c>
      <c r="I530" t="s">
        <v>1059</v>
      </c>
      <c r="U530" t="s">
        <v>273</v>
      </c>
      <c r="V530" t="s">
        <v>274</v>
      </c>
      <c r="W530" t="s">
        <v>1060</v>
      </c>
      <c r="X530" t="s">
        <v>172</v>
      </c>
      <c r="Y530" t="s">
        <v>8</v>
      </c>
      <c r="AD530">
        <v>45.277200000000001</v>
      </c>
      <c r="AE530">
        <v>-109.20959999999999</v>
      </c>
      <c r="AF530" t="s">
        <v>276</v>
      </c>
      <c r="AG530" t="s">
        <v>277</v>
      </c>
      <c r="AH530" t="s">
        <v>278</v>
      </c>
      <c r="AJ530" t="s">
        <v>279</v>
      </c>
      <c r="AK530" t="s">
        <v>1604</v>
      </c>
      <c r="AM530" t="s">
        <v>281</v>
      </c>
      <c r="AN530" t="s">
        <v>1116</v>
      </c>
      <c r="AO530" t="s">
        <v>333</v>
      </c>
      <c r="AP530">
        <v>7.4</v>
      </c>
      <c r="AQ530" t="s">
        <v>284</v>
      </c>
      <c r="AS530" t="s">
        <v>285</v>
      </c>
      <c r="AU530" t="s">
        <v>286</v>
      </c>
      <c r="BE530" t="s">
        <v>1605</v>
      </c>
      <c r="BO530">
        <v>365.1</v>
      </c>
      <c r="BP530" t="s">
        <v>288</v>
      </c>
      <c r="BQ530" t="s">
        <v>289</v>
      </c>
      <c r="BS530" t="s">
        <v>290</v>
      </c>
      <c r="BT530" t="s">
        <v>291</v>
      </c>
      <c r="BU530" s="1">
        <v>45121</v>
      </c>
      <c r="BW530" t="s">
        <v>1606</v>
      </c>
      <c r="BX530" t="s">
        <v>293</v>
      </c>
      <c r="BY530">
        <v>0.8</v>
      </c>
      <c r="BZ530" t="s">
        <v>284</v>
      </c>
      <c r="CB530" t="s">
        <v>1196</v>
      </c>
      <c r="CC530" t="s">
        <v>169</v>
      </c>
    </row>
    <row r="531" spans="1:81" x14ac:dyDescent="0.35">
      <c r="A531" t="s">
        <v>160</v>
      </c>
      <c r="B531" t="s">
        <v>161</v>
      </c>
      <c r="C531" t="s">
        <v>1182</v>
      </c>
      <c r="D531" t="s">
        <v>269</v>
      </c>
      <c r="E531" t="s">
        <v>270</v>
      </c>
      <c r="F531" t="s">
        <v>271</v>
      </c>
      <c r="G531" s="1">
        <v>45102</v>
      </c>
      <c r="H531" s="2">
        <v>0.3888888888888889</v>
      </c>
      <c r="I531" t="s">
        <v>1059</v>
      </c>
      <c r="U531" t="s">
        <v>273</v>
      </c>
      <c r="V531" t="s">
        <v>274</v>
      </c>
      <c r="W531" t="s">
        <v>1060</v>
      </c>
      <c r="X531" t="s">
        <v>188</v>
      </c>
      <c r="Y531" t="s">
        <v>7</v>
      </c>
      <c r="AD531">
        <v>45.157600000000002</v>
      </c>
      <c r="AE531">
        <v>-109.2688</v>
      </c>
      <c r="AF531" t="s">
        <v>276</v>
      </c>
      <c r="AG531" t="s">
        <v>277</v>
      </c>
      <c r="AH531" t="s">
        <v>278</v>
      </c>
      <c r="AJ531" t="s">
        <v>279</v>
      </c>
      <c r="AK531" t="s">
        <v>1607</v>
      </c>
      <c r="AM531" t="s">
        <v>297</v>
      </c>
      <c r="AN531" t="s">
        <v>298</v>
      </c>
      <c r="AO531" t="s">
        <v>283</v>
      </c>
      <c r="AP531">
        <v>195</v>
      </c>
      <c r="AQ531" t="s">
        <v>284</v>
      </c>
      <c r="AS531" t="s">
        <v>285</v>
      </c>
      <c r="AU531" t="s">
        <v>286</v>
      </c>
      <c r="BE531" t="s">
        <v>1184</v>
      </c>
      <c r="BO531" t="s">
        <v>300</v>
      </c>
      <c r="BP531" t="s">
        <v>301</v>
      </c>
      <c r="BQ531" t="s">
        <v>302</v>
      </c>
      <c r="BT531" t="s">
        <v>291</v>
      </c>
      <c r="BU531" s="1">
        <v>45110</v>
      </c>
      <c r="BW531" t="s">
        <v>1608</v>
      </c>
      <c r="BX531" t="s">
        <v>293</v>
      </c>
      <c r="BY531">
        <v>25</v>
      </c>
      <c r="BZ531" t="s">
        <v>284</v>
      </c>
      <c r="CB531" t="s">
        <v>1186</v>
      </c>
      <c r="CC531" t="s">
        <v>169</v>
      </c>
    </row>
    <row r="532" spans="1:81" x14ac:dyDescent="0.35">
      <c r="A532" t="s">
        <v>160</v>
      </c>
      <c r="B532" t="s">
        <v>161</v>
      </c>
      <c r="C532" t="s">
        <v>1182</v>
      </c>
      <c r="D532" t="s">
        <v>269</v>
      </c>
      <c r="E532" t="s">
        <v>270</v>
      </c>
      <c r="F532" t="s">
        <v>271</v>
      </c>
      <c r="G532" s="1">
        <v>45102</v>
      </c>
      <c r="H532" s="2">
        <v>0.3888888888888889</v>
      </c>
      <c r="I532" t="s">
        <v>1059</v>
      </c>
      <c r="U532" t="s">
        <v>273</v>
      </c>
      <c r="V532" t="s">
        <v>274</v>
      </c>
      <c r="W532" t="s">
        <v>1060</v>
      </c>
      <c r="X532" t="s">
        <v>188</v>
      </c>
      <c r="Y532" t="s">
        <v>7</v>
      </c>
      <c r="AD532">
        <v>45.157600000000002</v>
      </c>
      <c r="AE532">
        <v>-109.2688</v>
      </c>
      <c r="AF532" t="s">
        <v>276</v>
      </c>
      <c r="AG532" t="s">
        <v>277</v>
      </c>
      <c r="AH532" t="s">
        <v>278</v>
      </c>
      <c r="AJ532" t="s">
        <v>279</v>
      </c>
      <c r="AK532" t="s">
        <v>1609</v>
      </c>
      <c r="AM532" t="s">
        <v>281</v>
      </c>
      <c r="AN532" t="s">
        <v>1116</v>
      </c>
      <c r="AO532" t="s">
        <v>333</v>
      </c>
      <c r="AP532">
        <v>1.2</v>
      </c>
      <c r="AQ532" t="s">
        <v>284</v>
      </c>
      <c r="AS532" t="s">
        <v>285</v>
      </c>
      <c r="AU532" t="s">
        <v>286</v>
      </c>
      <c r="BE532" t="s">
        <v>1184</v>
      </c>
      <c r="BO532">
        <v>365.1</v>
      </c>
      <c r="BP532" t="s">
        <v>288</v>
      </c>
      <c r="BQ532" t="s">
        <v>289</v>
      </c>
      <c r="BS532" t="s">
        <v>290</v>
      </c>
      <c r="BT532" t="s">
        <v>291</v>
      </c>
      <c r="BU532" s="1">
        <v>45121</v>
      </c>
      <c r="BW532" t="s">
        <v>1610</v>
      </c>
      <c r="BX532" t="s">
        <v>293</v>
      </c>
      <c r="BY532">
        <v>0.8</v>
      </c>
      <c r="BZ532" t="s">
        <v>284</v>
      </c>
      <c r="CB532" t="s">
        <v>1186</v>
      </c>
      <c r="CC532" t="s">
        <v>169</v>
      </c>
    </row>
    <row r="533" spans="1:81" x14ac:dyDescent="0.35">
      <c r="A533" t="s">
        <v>160</v>
      </c>
      <c r="B533" t="s">
        <v>161</v>
      </c>
      <c r="C533" t="s">
        <v>1064</v>
      </c>
      <c r="D533" t="s">
        <v>1058</v>
      </c>
      <c r="E533" t="s">
        <v>270</v>
      </c>
      <c r="F533" t="s">
        <v>271</v>
      </c>
      <c r="G533" s="1">
        <v>45194</v>
      </c>
      <c r="H533" s="2">
        <v>0.44791666666666669</v>
      </c>
      <c r="I533" t="s">
        <v>1059</v>
      </c>
      <c r="U533" t="s">
        <v>273</v>
      </c>
      <c r="V533" t="s">
        <v>274</v>
      </c>
      <c r="W533" t="s">
        <v>1060</v>
      </c>
      <c r="X533" t="s">
        <v>182</v>
      </c>
      <c r="Y533" t="s">
        <v>10</v>
      </c>
      <c r="AD533">
        <v>45.384601000000004</v>
      </c>
      <c r="AE533">
        <v>-109.14138199999999</v>
      </c>
      <c r="AK533" t="s">
        <v>1611</v>
      </c>
      <c r="AN533" t="s">
        <v>89</v>
      </c>
      <c r="AP533">
        <v>5.56</v>
      </c>
      <c r="AQ533" t="s">
        <v>122</v>
      </c>
      <c r="AS533" t="s">
        <v>285</v>
      </c>
      <c r="AU533" t="s">
        <v>286</v>
      </c>
      <c r="BU533" s="1">
        <v>45194</v>
      </c>
      <c r="CB533" t="s">
        <v>1066</v>
      </c>
      <c r="CC533" t="s">
        <v>169</v>
      </c>
    </row>
    <row r="534" spans="1:81" x14ac:dyDescent="0.35">
      <c r="A534" t="s">
        <v>160</v>
      </c>
      <c r="B534" t="s">
        <v>161</v>
      </c>
      <c r="C534" t="s">
        <v>1524</v>
      </c>
      <c r="D534" t="s">
        <v>1058</v>
      </c>
      <c r="E534" t="s">
        <v>270</v>
      </c>
      <c r="F534" t="s">
        <v>271</v>
      </c>
      <c r="G534" s="1">
        <v>45236</v>
      </c>
      <c r="H534" s="2">
        <v>0.43055555555555558</v>
      </c>
      <c r="I534" t="s">
        <v>1059</v>
      </c>
      <c r="U534" t="s">
        <v>273</v>
      </c>
      <c r="V534" t="s">
        <v>274</v>
      </c>
      <c r="W534" t="s">
        <v>1060</v>
      </c>
      <c r="X534" t="s">
        <v>172</v>
      </c>
      <c r="Y534" t="s">
        <v>8</v>
      </c>
      <c r="AD534">
        <v>45.277200000000001</v>
      </c>
      <c r="AE534">
        <v>-109.20959999999999</v>
      </c>
      <c r="AK534" t="s">
        <v>1612</v>
      </c>
      <c r="AN534" t="s">
        <v>1090</v>
      </c>
      <c r="AP534">
        <v>13.63</v>
      </c>
      <c r="AQ534" t="s">
        <v>116</v>
      </c>
      <c r="AS534" t="s">
        <v>285</v>
      </c>
      <c r="AU534" t="s">
        <v>286</v>
      </c>
      <c r="BU534" s="1">
        <v>45236</v>
      </c>
      <c r="CB534" t="s">
        <v>1147</v>
      </c>
      <c r="CC534" t="s">
        <v>169</v>
      </c>
    </row>
    <row r="535" spans="1:81" x14ac:dyDescent="0.35">
      <c r="A535" t="s">
        <v>160</v>
      </c>
      <c r="B535" t="s">
        <v>161</v>
      </c>
      <c r="C535" t="s">
        <v>1173</v>
      </c>
      <c r="D535" t="s">
        <v>1058</v>
      </c>
      <c r="E535" t="s">
        <v>270</v>
      </c>
      <c r="F535" t="s">
        <v>271</v>
      </c>
      <c r="G535" s="1">
        <v>45074</v>
      </c>
      <c r="H535" s="2">
        <v>0.54791666666666672</v>
      </c>
      <c r="I535" t="s">
        <v>1059</v>
      </c>
      <c r="U535" t="s">
        <v>273</v>
      </c>
      <c r="V535" t="s">
        <v>274</v>
      </c>
      <c r="W535" t="s">
        <v>1060</v>
      </c>
      <c r="X535" t="s">
        <v>180</v>
      </c>
      <c r="Y535" t="s">
        <v>13</v>
      </c>
      <c r="AD535">
        <v>45.483319000000002</v>
      </c>
      <c r="AE535">
        <v>-108.961457</v>
      </c>
      <c r="AK535" t="s">
        <v>1613</v>
      </c>
      <c r="AN535" t="s">
        <v>1292</v>
      </c>
      <c r="AP535">
        <v>815.1</v>
      </c>
      <c r="AQ535" t="s">
        <v>119</v>
      </c>
      <c r="AS535" t="s">
        <v>285</v>
      </c>
      <c r="AU535" t="s">
        <v>286</v>
      </c>
      <c r="BU535" s="1">
        <v>45074</v>
      </c>
      <c r="CB535" t="s">
        <v>1063</v>
      </c>
      <c r="CC535" t="s">
        <v>169</v>
      </c>
    </row>
    <row r="536" spans="1:81" x14ac:dyDescent="0.35">
      <c r="A536" t="s">
        <v>160</v>
      </c>
      <c r="B536" t="s">
        <v>161</v>
      </c>
      <c r="C536" t="s">
        <v>1415</v>
      </c>
      <c r="D536" t="s">
        <v>269</v>
      </c>
      <c r="E536" t="s">
        <v>270</v>
      </c>
      <c r="F536" t="s">
        <v>271</v>
      </c>
      <c r="G536" s="1">
        <v>45137</v>
      </c>
      <c r="H536" s="2">
        <v>0.41319444444444442</v>
      </c>
      <c r="I536" t="s">
        <v>1059</v>
      </c>
      <c r="U536" t="s">
        <v>273</v>
      </c>
      <c r="V536" t="s">
        <v>274</v>
      </c>
      <c r="W536" t="s">
        <v>1060</v>
      </c>
      <c r="X536" t="s">
        <v>190</v>
      </c>
      <c r="Y536" t="s">
        <v>6</v>
      </c>
      <c r="AD536">
        <v>45.150280000000002</v>
      </c>
      <c r="AE536">
        <v>-109.34062</v>
      </c>
      <c r="AF536" t="s">
        <v>276</v>
      </c>
      <c r="AG536" t="s">
        <v>277</v>
      </c>
      <c r="AH536" t="s">
        <v>278</v>
      </c>
      <c r="AJ536" t="s">
        <v>279</v>
      </c>
      <c r="AK536" t="s">
        <v>1614</v>
      </c>
      <c r="AM536" t="s">
        <v>281</v>
      </c>
      <c r="AN536" t="s">
        <v>1116</v>
      </c>
      <c r="AO536" t="s">
        <v>333</v>
      </c>
      <c r="AP536">
        <v>0.8</v>
      </c>
      <c r="AQ536" t="s">
        <v>284</v>
      </c>
      <c r="AS536" t="s">
        <v>285</v>
      </c>
      <c r="AU536" t="s">
        <v>286</v>
      </c>
      <c r="BE536" t="s">
        <v>1417</v>
      </c>
      <c r="BO536">
        <v>365.1</v>
      </c>
      <c r="BP536" t="s">
        <v>288</v>
      </c>
      <c r="BQ536" t="s">
        <v>289</v>
      </c>
      <c r="BS536" t="s">
        <v>290</v>
      </c>
      <c r="BT536" t="s">
        <v>291</v>
      </c>
      <c r="BU536" s="1">
        <v>45148</v>
      </c>
      <c r="BW536" t="s">
        <v>1615</v>
      </c>
      <c r="BX536" t="s">
        <v>293</v>
      </c>
      <c r="BY536">
        <v>0.8</v>
      </c>
      <c r="BZ536" t="s">
        <v>284</v>
      </c>
      <c r="CB536" t="s">
        <v>1082</v>
      </c>
      <c r="CC536" t="s">
        <v>169</v>
      </c>
    </row>
    <row r="537" spans="1:81" x14ac:dyDescent="0.35">
      <c r="A537" t="s">
        <v>160</v>
      </c>
      <c r="B537" t="s">
        <v>161</v>
      </c>
      <c r="C537" t="s">
        <v>1616</v>
      </c>
      <c r="D537" t="s">
        <v>269</v>
      </c>
      <c r="E537" t="s">
        <v>270</v>
      </c>
      <c r="F537" t="s">
        <v>271</v>
      </c>
      <c r="G537" s="1">
        <v>45137</v>
      </c>
      <c r="H537" s="2">
        <v>0.57638888888888884</v>
      </c>
      <c r="I537" t="s">
        <v>1059</v>
      </c>
      <c r="U537" t="s">
        <v>273</v>
      </c>
      <c r="V537" t="s">
        <v>274</v>
      </c>
      <c r="W537" t="s">
        <v>1060</v>
      </c>
      <c r="X537" t="s">
        <v>184</v>
      </c>
      <c r="Y537" t="s">
        <v>14</v>
      </c>
      <c r="AD537">
        <v>45.517800000000001</v>
      </c>
      <c r="AE537">
        <v>-108.8626</v>
      </c>
      <c r="AF537" t="s">
        <v>276</v>
      </c>
      <c r="AG537" t="s">
        <v>277</v>
      </c>
      <c r="AH537" t="s">
        <v>278</v>
      </c>
      <c r="AJ537" t="s">
        <v>279</v>
      </c>
      <c r="AK537" t="s">
        <v>1617</v>
      </c>
      <c r="AM537" t="s">
        <v>297</v>
      </c>
      <c r="AN537" t="s">
        <v>332</v>
      </c>
      <c r="AO537" t="s">
        <v>333</v>
      </c>
      <c r="AP537">
        <v>11.8</v>
      </c>
      <c r="AQ537" t="s">
        <v>284</v>
      </c>
      <c r="AS537" t="s">
        <v>285</v>
      </c>
      <c r="AU537" t="s">
        <v>286</v>
      </c>
      <c r="BE537" t="s">
        <v>1618</v>
      </c>
      <c r="BO537">
        <v>353.2</v>
      </c>
      <c r="BP537" t="s">
        <v>288</v>
      </c>
      <c r="BQ537" t="s">
        <v>335</v>
      </c>
      <c r="BS537" t="s">
        <v>336</v>
      </c>
      <c r="BT537" t="s">
        <v>291</v>
      </c>
      <c r="BU537" s="1">
        <v>45154</v>
      </c>
      <c r="BW537" t="s">
        <v>1619</v>
      </c>
      <c r="BX537" t="s">
        <v>293</v>
      </c>
      <c r="BY537">
        <v>1.5</v>
      </c>
      <c r="BZ537" t="s">
        <v>284</v>
      </c>
      <c r="CB537" t="s">
        <v>1109</v>
      </c>
      <c r="CC537" t="s">
        <v>169</v>
      </c>
    </row>
    <row r="538" spans="1:81" x14ac:dyDescent="0.35">
      <c r="A538" t="s">
        <v>160</v>
      </c>
      <c r="B538" t="s">
        <v>161</v>
      </c>
      <c r="C538" t="s">
        <v>1240</v>
      </c>
      <c r="D538" t="s">
        <v>1058</v>
      </c>
      <c r="E538" t="s">
        <v>270</v>
      </c>
      <c r="F538" t="s">
        <v>271</v>
      </c>
      <c r="G538" s="1">
        <v>45137</v>
      </c>
      <c r="H538" s="2">
        <v>0.3923611111111111</v>
      </c>
      <c r="I538" t="s">
        <v>1059</v>
      </c>
      <c r="U538" t="s">
        <v>273</v>
      </c>
      <c r="V538" t="s">
        <v>274</v>
      </c>
      <c r="W538" t="s">
        <v>1060</v>
      </c>
      <c r="X538" t="s">
        <v>188</v>
      </c>
      <c r="Y538" t="s">
        <v>7</v>
      </c>
      <c r="AD538">
        <v>45.157600000000002</v>
      </c>
      <c r="AE538">
        <v>-109.2688</v>
      </c>
      <c r="AK538" t="s">
        <v>1620</v>
      </c>
      <c r="AN538" t="s">
        <v>1090</v>
      </c>
      <c r="AP538">
        <v>11.15</v>
      </c>
      <c r="AQ538" t="s">
        <v>116</v>
      </c>
      <c r="AS538" t="s">
        <v>285</v>
      </c>
      <c r="AU538" t="s">
        <v>286</v>
      </c>
      <c r="BU538" s="1">
        <v>45137</v>
      </c>
      <c r="CB538" t="s">
        <v>1186</v>
      </c>
      <c r="CC538" t="s">
        <v>169</v>
      </c>
    </row>
    <row r="539" spans="1:81" x14ac:dyDescent="0.35">
      <c r="A539" t="s">
        <v>160</v>
      </c>
      <c r="B539" t="s">
        <v>161</v>
      </c>
      <c r="C539" t="s">
        <v>1568</v>
      </c>
      <c r="D539" t="s">
        <v>269</v>
      </c>
      <c r="E539" t="s">
        <v>270</v>
      </c>
      <c r="F539" t="s">
        <v>271</v>
      </c>
      <c r="G539" s="1">
        <v>45074</v>
      </c>
      <c r="H539" s="2">
        <v>0.44097222222222221</v>
      </c>
      <c r="I539" t="s">
        <v>1059</v>
      </c>
      <c r="U539" t="s">
        <v>273</v>
      </c>
      <c r="V539" t="s">
        <v>274</v>
      </c>
      <c r="W539" t="s">
        <v>1060</v>
      </c>
      <c r="X539" t="s">
        <v>172</v>
      </c>
      <c r="Y539" t="s">
        <v>8</v>
      </c>
      <c r="AD539">
        <v>45.277200000000001</v>
      </c>
      <c r="AE539">
        <v>-109.20959999999999</v>
      </c>
      <c r="AF539" t="s">
        <v>276</v>
      </c>
      <c r="AG539" t="s">
        <v>277</v>
      </c>
      <c r="AH539" t="s">
        <v>278</v>
      </c>
      <c r="AJ539" t="s">
        <v>279</v>
      </c>
      <c r="AK539" t="s">
        <v>1621</v>
      </c>
      <c r="AM539" t="s">
        <v>297</v>
      </c>
      <c r="AN539" t="s">
        <v>298</v>
      </c>
      <c r="AO539" t="s">
        <v>283</v>
      </c>
      <c r="AP539">
        <v>289</v>
      </c>
      <c r="AQ539" t="s">
        <v>284</v>
      </c>
      <c r="AS539" t="s">
        <v>285</v>
      </c>
      <c r="AU539" t="s">
        <v>286</v>
      </c>
      <c r="BE539" t="s">
        <v>1570</v>
      </c>
      <c r="BO539" t="s">
        <v>300</v>
      </c>
      <c r="BP539" t="s">
        <v>301</v>
      </c>
      <c r="BQ539" t="s">
        <v>302</v>
      </c>
      <c r="BT539" t="s">
        <v>291</v>
      </c>
      <c r="BU539" s="1">
        <v>45107</v>
      </c>
      <c r="BW539" t="s">
        <v>1622</v>
      </c>
      <c r="BX539" t="s">
        <v>293</v>
      </c>
      <c r="BY539">
        <v>25</v>
      </c>
      <c r="BZ539" t="s">
        <v>284</v>
      </c>
      <c r="CB539" t="s">
        <v>1196</v>
      </c>
      <c r="CC539" t="s">
        <v>169</v>
      </c>
    </row>
    <row r="540" spans="1:81" x14ac:dyDescent="0.35">
      <c r="A540" t="s">
        <v>160</v>
      </c>
      <c r="B540" t="s">
        <v>161</v>
      </c>
      <c r="C540" t="s">
        <v>1623</v>
      </c>
      <c r="D540" t="s">
        <v>1058</v>
      </c>
      <c r="E540" t="s">
        <v>270</v>
      </c>
      <c r="F540" t="s">
        <v>271</v>
      </c>
      <c r="G540" s="1">
        <v>45166</v>
      </c>
      <c r="H540" s="2">
        <v>0.36805555555555558</v>
      </c>
      <c r="I540" t="s">
        <v>1059</v>
      </c>
      <c r="U540" t="s">
        <v>273</v>
      </c>
      <c r="V540" t="s">
        <v>274</v>
      </c>
      <c r="W540" t="s">
        <v>1060</v>
      </c>
      <c r="X540" t="s">
        <v>174</v>
      </c>
      <c r="Y540" t="s">
        <v>5</v>
      </c>
      <c r="AD540">
        <v>45.085512000000001</v>
      </c>
      <c r="AE540">
        <v>-109.329581</v>
      </c>
      <c r="AK540" t="s">
        <v>1624</v>
      </c>
      <c r="AN540" t="s">
        <v>1292</v>
      </c>
      <c r="AP540">
        <v>761</v>
      </c>
      <c r="AQ540" t="s">
        <v>119</v>
      </c>
      <c r="AS540" t="s">
        <v>285</v>
      </c>
      <c r="AU540" t="s">
        <v>286</v>
      </c>
      <c r="BU540" s="1">
        <v>45166</v>
      </c>
      <c r="CB540" t="s">
        <v>1075</v>
      </c>
      <c r="CC540" t="s">
        <v>169</v>
      </c>
    </row>
    <row r="541" spans="1:81" x14ac:dyDescent="0.35">
      <c r="A541" t="s">
        <v>160</v>
      </c>
      <c r="B541" t="s">
        <v>161</v>
      </c>
      <c r="C541" t="s">
        <v>1625</v>
      </c>
      <c r="D541" t="s">
        <v>269</v>
      </c>
      <c r="E541" t="s">
        <v>270</v>
      </c>
      <c r="F541" t="s">
        <v>271</v>
      </c>
      <c r="G541" s="1">
        <v>45166</v>
      </c>
      <c r="H541" s="2">
        <v>0.3923611111111111</v>
      </c>
      <c r="I541" t="s">
        <v>1059</v>
      </c>
      <c r="U541" t="s">
        <v>273</v>
      </c>
      <c r="V541" t="s">
        <v>274</v>
      </c>
      <c r="W541" t="s">
        <v>1060</v>
      </c>
      <c r="X541" t="s">
        <v>188</v>
      </c>
      <c r="Y541" t="s">
        <v>7</v>
      </c>
      <c r="AD541">
        <v>45.157600000000002</v>
      </c>
      <c r="AE541">
        <v>-109.2688</v>
      </c>
      <c r="AF541" t="s">
        <v>276</v>
      </c>
      <c r="AG541" t="s">
        <v>277</v>
      </c>
      <c r="AH541" t="s">
        <v>278</v>
      </c>
      <c r="AJ541" t="s">
        <v>279</v>
      </c>
      <c r="AK541" t="s">
        <v>1626</v>
      </c>
      <c r="AM541" t="s">
        <v>297</v>
      </c>
      <c r="AN541" t="s">
        <v>298</v>
      </c>
      <c r="AO541" t="s">
        <v>283</v>
      </c>
      <c r="AP541">
        <v>190</v>
      </c>
      <c r="AQ541" t="s">
        <v>284</v>
      </c>
      <c r="AS541" t="s">
        <v>285</v>
      </c>
      <c r="AU541" t="s">
        <v>286</v>
      </c>
      <c r="BE541" t="s">
        <v>1627</v>
      </c>
      <c r="BO541" t="s">
        <v>300</v>
      </c>
      <c r="BP541" t="s">
        <v>301</v>
      </c>
      <c r="BQ541" t="s">
        <v>302</v>
      </c>
      <c r="BT541" t="s">
        <v>291</v>
      </c>
      <c r="BU541" s="1">
        <v>45197</v>
      </c>
      <c r="BW541" t="s">
        <v>1628</v>
      </c>
      <c r="BX541" t="s">
        <v>293</v>
      </c>
      <c r="BY541">
        <v>25</v>
      </c>
      <c r="BZ541" t="s">
        <v>284</v>
      </c>
      <c r="CB541" t="s">
        <v>1521</v>
      </c>
      <c r="CC541" t="s">
        <v>169</v>
      </c>
    </row>
    <row r="542" spans="1:81" x14ac:dyDescent="0.35">
      <c r="A542" t="s">
        <v>160</v>
      </c>
      <c r="B542" t="s">
        <v>161</v>
      </c>
      <c r="C542" t="s">
        <v>1330</v>
      </c>
      <c r="D542" t="s">
        <v>1058</v>
      </c>
      <c r="E542" t="s">
        <v>270</v>
      </c>
      <c r="F542" t="s">
        <v>271</v>
      </c>
      <c r="G542" s="1">
        <v>45074</v>
      </c>
      <c r="H542" s="2">
        <v>0.36458333333333331</v>
      </c>
      <c r="I542" t="s">
        <v>1059</v>
      </c>
      <c r="U542" t="s">
        <v>273</v>
      </c>
      <c r="V542" t="s">
        <v>274</v>
      </c>
      <c r="W542" t="s">
        <v>1060</v>
      </c>
      <c r="X542" t="s">
        <v>174</v>
      </c>
      <c r="Y542" t="s">
        <v>5</v>
      </c>
      <c r="AD542">
        <v>45.085512000000001</v>
      </c>
      <c r="AE542">
        <v>-109.329581</v>
      </c>
      <c r="AK542" t="s">
        <v>1629</v>
      </c>
      <c r="AN542" t="s">
        <v>27</v>
      </c>
      <c r="AP542">
        <v>7.26</v>
      </c>
      <c r="AQ542" t="s">
        <v>121</v>
      </c>
      <c r="AS542" t="s">
        <v>285</v>
      </c>
      <c r="AU542" t="s">
        <v>286</v>
      </c>
      <c r="BU542" s="1">
        <v>45074</v>
      </c>
      <c r="CB542" t="s">
        <v>1075</v>
      </c>
      <c r="CC542" t="s">
        <v>169</v>
      </c>
    </row>
    <row r="543" spans="1:81" x14ac:dyDescent="0.35">
      <c r="A543" t="s">
        <v>160</v>
      </c>
      <c r="B543" t="s">
        <v>161</v>
      </c>
      <c r="C543" t="s">
        <v>1067</v>
      </c>
      <c r="D543" t="s">
        <v>269</v>
      </c>
      <c r="E543" t="s">
        <v>270</v>
      </c>
      <c r="F543" t="s">
        <v>271</v>
      </c>
      <c r="G543" s="1">
        <v>45039</v>
      </c>
      <c r="H543" s="2">
        <v>0.52777777777777779</v>
      </c>
      <c r="I543" t="s">
        <v>1059</v>
      </c>
      <c r="U543" t="s">
        <v>273</v>
      </c>
      <c r="V543" t="s">
        <v>274</v>
      </c>
      <c r="W543" t="s">
        <v>1060</v>
      </c>
      <c r="X543" t="s">
        <v>180</v>
      </c>
      <c r="Y543" t="s">
        <v>13</v>
      </c>
      <c r="AD543">
        <v>45.483319000000002</v>
      </c>
      <c r="AE543">
        <v>-108.961457</v>
      </c>
      <c r="AF543" t="s">
        <v>276</v>
      </c>
      <c r="AG543" t="s">
        <v>277</v>
      </c>
      <c r="AH543" t="s">
        <v>278</v>
      </c>
      <c r="AJ543" t="s">
        <v>279</v>
      </c>
      <c r="AK543" t="s">
        <v>1630</v>
      </c>
      <c r="AM543" t="s">
        <v>281</v>
      </c>
      <c r="AN543" t="s">
        <v>1116</v>
      </c>
      <c r="AO543" t="s">
        <v>333</v>
      </c>
      <c r="AP543">
        <v>2.1</v>
      </c>
      <c r="AQ543" t="s">
        <v>284</v>
      </c>
      <c r="AS543" t="s">
        <v>285</v>
      </c>
      <c r="AU543" t="s">
        <v>286</v>
      </c>
      <c r="BE543" t="s">
        <v>1069</v>
      </c>
      <c r="BO543">
        <v>365.1</v>
      </c>
      <c r="BP543" t="s">
        <v>288</v>
      </c>
      <c r="BQ543" t="s">
        <v>289</v>
      </c>
      <c r="BS543" t="s">
        <v>290</v>
      </c>
      <c r="BT543" t="s">
        <v>291</v>
      </c>
      <c r="BU543" s="1">
        <v>45063</v>
      </c>
      <c r="BW543" t="s">
        <v>1631</v>
      </c>
      <c r="BX543" t="s">
        <v>293</v>
      </c>
      <c r="BY543">
        <v>0.8</v>
      </c>
      <c r="BZ543" t="s">
        <v>284</v>
      </c>
      <c r="CB543" t="s">
        <v>1063</v>
      </c>
      <c r="CC543" t="s">
        <v>169</v>
      </c>
    </row>
    <row r="544" spans="1:81" x14ac:dyDescent="0.35">
      <c r="A544" t="s">
        <v>160</v>
      </c>
      <c r="B544" t="s">
        <v>161</v>
      </c>
      <c r="C544" t="s">
        <v>1079</v>
      </c>
      <c r="D544" t="s">
        <v>1058</v>
      </c>
      <c r="E544" t="s">
        <v>270</v>
      </c>
      <c r="F544" t="s">
        <v>271</v>
      </c>
      <c r="G544" s="1">
        <v>45074</v>
      </c>
      <c r="H544" s="2">
        <v>0.40972222222222221</v>
      </c>
      <c r="I544" t="s">
        <v>1059</v>
      </c>
      <c r="U544" t="s">
        <v>273</v>
      </c>
      <c r="V544" t="s">
        <v>274</v>
      </c>
      <c r="W544" t="s">
        <v>1060</v>
      </c>
      <c r="X544" t="s">
        <v>190</v>
      </c>
      <c r="Y544" t="s">
        <v>6</v>
      </c>
      <c r="AD544">
        <v>45.150280000000002</v>
      </c>
      <c r="AE544">
        <v>-109.34062</v>
      </c>
      <c r="AK544" t="s">
        <v>1632</v>
      </c>
      <c r="AN544" t="s">
        <v>27</v>
      </c>
      <c r="AP544">
        <v>7.25</v>
      </c>
      <c r="AQ544" t="s">
        <v>121</v>
      </c>
      <c r="AS544" t="s">
        <v>285</v>
      </c>
      <c r="AU544" t="s">
        <v>286</v>
      </c>
      <c r="BU544" s="1">
        <v>45074</v>
      </c>
      <c r="CB544" t="s">
        <v>1082</v>
      </c>
      <c r="CC544" t="s">
        <v>169</v>
      </c>
    </row>
    <row r="545" spans="1:81" x14ac:dyDescent="0.35">
      <c r="A545" t="s">
        <v>160</v>
      </c>
      <c r="B545" t="s">
        <v>161</v>
      </c>
      <c r="C545" t="s">
        <v>1633</v>
      </c>
      <c r="D545" t="s">
        <v>269</v>
      </c>
      <c r="E545" t="s">
        <v>270</v>
      </c>
      <c r="F545" t="s">
        <v>271</v>
      </c>
      <c r="G545" s="1">
        <v>45102</v>
      </c>
      <c r="H545" s="2">
        <v>0.36458333333333331</v>
      </c>
      <c r="I545" t="s">
        <v>1059</v>
      </c>
      <c r="U545" t="s">
        <v>273</v>
      </c>
      <c r="V545" t="s">
        <v>274</v>
      </c>
      <c r="W545" t="s">
        <v>1060</v>
      </c>
      <c r="X545" t="s">
        <v>174</v>
      </c>
      <c r="Y545" t="s">
        <v>5</v>
      </c>
      <c r="AD545">
        <v>45.085512000000001</v>
      </c>
      <c r="AE545">
        <v>-109.329581</v>
      </c>
      <c r="AF545" t="s">
        <v>276</v>
      </c>
      <c r="AG545" t="s">
        <v>277</v>
      </c>
      <c r="AH545" t="s">
        <v>278</v>
      </c>
      <c r="AJ545" t="s">
        <v>279</v>
      </c>
      <c r="AK545" t="s">
        <v>1634</v>
      </c>
      <c r="AN545" t="s">
        <v>312</v>
      </c>
      <c r="AP545">
        <v>1.7</v>
      </c>
      <c r="AQ545" t="s">
        <v>116</v>
      </c>
      <c r="AS545" t="s">
        <v>285</v>
      </c>
      <c r="AU545" t="s">
        <v>286</v>
      </c>
      <c r="BE545" t="s">
        <v>1635</v>
      </c>
      <c r="BO545" t="s">
        <v>314</v>
      </c>
      <c r="BP545" t="s">
        <v>301</v>
      </c>
      <c r="BQ545" t="s">
        <v>315</v>
      </c>
      <c r="BS545" t="s">
        <v>316</v>
      </c>
      <c r="BT545" t="s">
        <v>291</v>
      </c>
      <c r="BU545" s="1">
        <v>45107</v>
      </c>
      <c r="BW545" t="s">
        <v>1636</v>
      </c>
      <c r="BX545" t="s">
        <v>293</v>
      </c>
      <c r="BY545">
        <v>0.2</v>
      </c>
      <c r="BZ545" t="s">
        <v>116</v>
      </c>
      <c r="CB545" t="s">
        <v>1075</v>
      </c>
      <c r="CC545" t="s">
        <v>169</v>
      </c>
    </row>
    <row r="546" spans="1:81" x14ac:dyDescent="0.35">
      <c r="A546" t="s">
        <v>160</v>
      </c>
      <c r="B546" t="s">
        <v>161</v>
      </c>
      <c r="C546" t="s">
        <v>1148</v>
      </c>
      <c r="D546" t="s">
        <v>269</v>
      </c>
      <c r="E546" t="s">
        <v>270</v>
      </c>
      <c r="F546" t="s">
        <v>271</v>
      </c>
      <c r="G546" s="1">
        <v>45039</v>
      </c>
      <c r="H546" s="2">
        <v>0.47569444444444442</v>
      </c>
      <c r="I546" t="s">
        <v>1059</v>
      </c>
      <c r="U546" t="s">
        <v>273</v>
      </c>
      <c r="V546" t="s">
        <v>274</v>
      </c>
      <c r="W546" t="s">
        <v>1060</v>
      </c>
      <c r="X546" t="s">
        <v>162</v>
      </c>
      <c r="Y546" t="s">
        <v>9</v>
      </c>
      <c r="AD546">
        <v>45.373699999999999</v>
      </c>
      <c r="AE546">
        <v>-109.14619999999999</v>
      </c>
      <c r="AF546" t="s">
        <v>276</v>
      </c>
      <c r="AG546" t="s">
        <v>277</v>
      </c>
      <c r="AH546" t="s">
        <v>278</v>
      </c>
      <c r="AJ546" t="s">
        <v>279</v>
      </c>
      <c r="AK546" t="s">
        <v>1637</v>
      </c>
      <c r="AM546" t="s">
        <v>297</v>
      </c>
      <c r="AN546" t="s">
        <v>298</v>
      </c>
      <c r="AO546" t="s">
        <v>283</v>
      </c>
      <c r="AP546">
        <v>1020</v>
      </c>
      <c r="AQ546" t="s">
        <v>284</v>
      </c>
      <c r="AS546" t="s">
        <v>285</v>
      </c>
      <c r="AU546" t="s">
        <v>286</v>
      </c>
      <c r="BE546" t="s">
        <v>1150</v>
      </c>
      <c r="BO546" t="s">
        <v>300</v>
      </c>
      <c r="BP546" t="s">
        <v>301</v>
      </c>
      <c r="BQ546" t="s">
        <v>302</v>
      </c>
      <c r="BT546" t="s">
        <v>291</v>
      </c>
      <c r="BU546" s="1">
        <v>45077</v>
      </c>
      <c r="BW546" t="s">
        <v>1638</v>
      </c>
      <c r="BX546" t="s">
        <v>293</v>
      </c>
      <c r="BY546">
        <v>25</v>
      </c>
      <c r="BZ546" t="s">
        <v>284</v>
      </c>
      <c r="CB546" t="s">
        <v>1152</v>
      </c>
      <c r="CC546" t="s">
        <v>169</v>
      </c>
    </row>
    <row r="547" spans="1:81" x14ac:dyDescent="0.35">
      <c r="A547" t="s">
        <v>160</v>
      </c>
      <c r="B547" t="s">
        <v>161</v>
      </c>
      <c r="C547" t="s">
        <v>1639</v>
      </c>
      <c r="D547" t="s">
        <v>269</v>
      </c>
      <c r="E547" t="s">
        <v>270</v>
      </c>
      <c r="F547" t="s">
        <v>271</v>
      </c>
      <c r="G547" s="1">
        <v>45074</v>
      </c>
      <c r="H547" s="2">
        <v>0.54791666666666672</v>
      </c>
      <c r="I547" t="s">
        <v>1059</v>
      </c>
      <c r="U547" t="s">
        <v>273</v>
      </c>
      <c r="V547" t="s">
        <v>274</v>
      </c>
      <c r="W547" t="s">
        <v>1060</v>
      </c>
      <c r="X547" t="s">
        <v>180</v>
      </c>
      <c r="Y547" t="s">
        <v>13</v>
      </c>
      <c r="AD547">
        <v>45.483319000000002</v>
      </c>
      <c r="AE547">
        <v>-108.961457</v>
      </c>
      <c r="AF547" t="s">
        <v>276</v>
      </c>
      <c r="AG547" t="s">
        <v>277</v>
      </c>
      <c r="AH547" t="s">
        <v>278</v>
      </c>
      <c r="AJ547" t="s">
        <v>279</v>
      </c>
      <c r="AK547" t="s">
        <v>1640</v>
      </c>
      <c r="AM547" t="s">
        <v>281</v>
      </c>
      <c r="AN547" t="s">
        <v>282</v>
      </c>
      <c r="AO547" t="s">
        <v>283</v>
      </c>
      <c r="AP547">
        <v>34.1</v>
      </c>
      <c r="AQ547" t="s">
        <v>284</v>
      </c>
      <c r="AS547" t="s">
        <v>285</v>
      </c>
      <c r="AU547" t="s">
        <v>286</v>
      </c>
      <c r="BE547" t="s">
        <v>1123</v>
      </c>
      <c r="BO547">
        <v>365.1</v>
      </c>
      <c r="BP547" t="s">
        <v>288</v>
      </c>
      <c r="BQ547" t="s">
        <v>289</v>
      </c>
      <c r="BS547" t="s">
        <v>290</v>
      </c>
      <c r="BT547" t="s">
        <v>291</v>
      </c>
      <c r="BU547" s="1">
        <v>45107</v>
      </c>
      <c r="BW547" t="s">
        <v>1641</v>
      </c>
      <c r="BX547" t="s">
        <v>293</v>
      </c>
      <c r="BY547">
        <v>1.5</v>
      </c>
      <c r="BZ547" t="s">
        <v>284</v>
      </c>
      <c r="CB547" t="s">
        <v>1063</v>
      </c>
      <c r="CC547" t="s">
        <v>169</v>
      </c>
    </row>
    <row r="548" spans="1:81" x14ac:dyDescent="0.35">
      <c r="A548" t="s">
        <v>160</v>
      </c>
      <c r="B548" t="s">
        <v>161</v>
      </c>
      <c r="C548" t="s">
        <v>1394</v>
      </c>
      <c r="D548" t="s">
        <v>269</v>
      </c>
      <c r="E548" t="s">
        <v>270</v>
      </c>
      <c r="F548" t="s">
        <v>271</v>
      </c>
      <c r="G548" s="1">
        <v>45236</v>
      </c>
      <c r="H548" s="2">
        <v>0.62152777777777779</v>
      </c>
      <c r="I548" t="s">
        <v>1059</v>
      </c>
      <c r="U548" t="s">
        <v>273</v>
      </c>
      <c r="V548" t="s">
        <v>274</v>
      </c>
      <c r="W548" t="s">
        <v>1060</v>
      </c>
      <c r="X548" t="s">
        <v>176</v>
      </c>
      <c r="Y548" t="s">
        <v>15</v>
      </c>
      <c r="AD548">
        <v>45.520789999999998</v>
      </c>
      <c r="AE548">
        <v>-108.83714000000001</v>
      </c>
      <c r="AF548" t="s">
        <v>276</v>
      </c>
      <c r="AG548" t="s">
        <v>277</v>
      </c>
      <c r="AH548" t="s">
        <v>278</v>
      </c>
      <c r="AJ548" t="s">
        <v>279</v>
      </c>
      <c r="AK548" t="s">
        <v>1642</v>
      </c>
      <c r="AL548" t="s">
        <v>375</v>
      </c>
      <c r="AM548" t="s">
        <v>281</v>
      </c>
      <c r="AN548" t="s">
        <v>1116</v>
      </c>
      <c r="AO548" t="s">
        <v>333</v>
      </c>
      <c r="AS548" t="s">
        <v>285</v>
      </c>
      <c r="AU548" t="s">
        <v>286</v>
      </c>
      <c r="BE548" t="s">
        <v>1131</v>
      </c>
      <c r="BO548">
        <v>365.1</v>
      </c>
      <c r="BP548" t="s">
        <v>288</v>
      </c>
      <c r="BQ548" t="s">
        <v>289</v>
      </c>
      <c r="BS548" t="s">
        <v>290</v>
      </c>
      <c r="BT548" t="s">
        <v>291</v>
      </c>
      <c r="BU548" s="1">
        <v>45268</v>
      </c>
      <c r="BW548" t="s">
        <v>1643</v>
      </c>
      <c r="BX548" t="s">
        <v>293</v>
      </c>
      <c r="BY548">
        <v>0.8</v>
      </c>
      <c r="BZ548" t="s">
        <v>284</v>
      </c>
      <c r="CB548" t="s">
        <v>1075</v>
      </c>
      <c r="CC548" t="s">
        <v>169</v>
      </c>
    </row>
    <row r="549" spans="1:81" x14ac:dyDescent="0.35">
      <c r="A549" t="s">
        <v>160</v>
      </c>
      <c r="B549" t="s">
        <v>161</v>
      </c>
      <c r="C549" t="s">
        <v>1268</v>
      </c>
      <c r="D549" t="s">
        <v>1058</v>
      </c>
      <c r="E549" t="s">
        <v>270</v>
      </c>
      <c r="F549" t="s">
        <v>271</v>
      </c>
      <c r="G549" s="1">
        <v>45194</v>
      </c>
      <c r="H549" s="2">
        <v>0.55347222222222225</v>
      </c>
      <c r="I549" t="s">
        <v>1059</v>
      </c>
      <c r="U549" t="s">
        <v>273</v>
      </c>
      <c r="V549" t="s">
        <v>274</v>
      </c>
      <c r="W549" t="s">
        <v>1060</v>
      </c>
      <c r="X549" t="s">
        <v>176</v>
      </c>
      <c r="Y549" t="s">
        <v>15</v>
      </c>
      <c r="AD549">
        <v>45.520789999999998</v>
      </c>
      <c r="AE549">
        <v>-108.83714000000001</v>
      </c>
      <c r="AK549" t="s">
        <v>1644</v>
      </c>
      <c r="AN549" t="s">
        <v>1062</v>
      </c>
      <c r="AP549">
        <v>270</v>
      </c>
      <c r="AQ549" t="s">
        <v>117</v>
      </c>
      <c r="AS549" t="s">
        <v>285</v>
      </c>
      <c r="AU549" t="s">
        <v>286</v>
      </c>
      <c r="BU549" s="1">
        <v>45194</v>
      </c>
      <c r="CB549" t="s">
        <v>1085</v>
      </c>
      <c r="CC549" t="s">
        <v>169</v>
      </c>
    </row>
    <row r="550" spans="1:81" x14ac:dyDescent="0.35">
      <c r="A550" t="s">
        <v>160</v>
      </c>
      <c r="B550" t="s">
        <v>161</v>
      </c>
      <c r="C550" t="s">
        <v>1137</v>
      </c>
      <c r="D550" t="s">
        <v>1058</v>
      </c>
      <c r="E550" t="s">
        <v>270</v>
      </c>
      <c r="F550" t="s">
        <v>271</v>
      </c>
      <c r="G550" s="1">
        <v>45102</v>
      </c>
      <c r="H550" s="2">
        <v>0.41319444444444442</v>
      </c>
      <c r="I550" t="s">
        <v>1059</v>
      </c>
      <c r="U550" t="s">
        <v>273</v>
      </c>
      <c r="V550" t="s">
        <v>274</v>
      </c>
      <c r="W550" t="s">
        <v>1060</v>
      </c>
      <c r="X550" t="s">
        <v>190</v>
      </c>
      <c r="Y550" t="s">
        <v>6</v>
      </c>
      <c r="AD550">
        <v>45.150280000000002</v>
      </c>
      <c r="AE550">
        <v>-109.34062</v>
      </c>
      <c r="AK550" t="s">
        <v>1645</v>
      </c>
      <c r="AN550" t="s">
        <v>1292</v>
      </c>
      <c r="AP550">
        <v>756</v>
      </c>
      <c r="AQ550" t="s">
        <v>119</v>
      </c>
      <c r="AS550" t="s">
        <v>285</v>
      </c>
      <c r="AU550" t="s">
        <v>286</v>
      </c>
      <c r="BU550" s="1">
        <v>45102</v>
      </c>
      <c r="CB550" t="s">
        <v>1082</v>
      </c>
      <c r="CC550" t="s">
        <v>169</v>
      </c>
    </row>
    <row r="551" spans="1:81" x14ac:dyDescent="0.35">
      <c r="A551" t="s">
        <v>160</v>
      </c>
      <c r="B551" t="s">
        <v>161</v>
      </c>
      <c r="C551" t="s">
        <v>1646</v>
      </c>
      <c r="D551" t="s">
        <v>1058</v>
      </c>
      <c r="E551" t="s">
        <v>270</v>
      </c>
      <c r="F551" t="s">
        <v>271</v>
      </c>
      <c r="G551" s="1">
        <v>45039</v>
      </c>
      <c r="H551" s="2">
        <v>0.375</v>
      </c>
      <c r="I551" t="s">
        <v>1059</v>
      </c>
      <c r="U551" t="s">
        <v>273</v>
      </c>
      <c r="V551" t="s">
        <v>274</v>
      </c>
      <c r="W551" t="s">
        <v>1060</v>
      </c>
      <c r="X551" t="s">
        <v>174</v>
      </c>
      <c r="Y551" t="s">
        <v>5</v>
      </c>
      <c r="AD551">
        <v>45.085512000000001</v>
      </c>
      <c r="AE551">
        <v>-109.329581</v>
      </c>
      <c r="AK551" t="s">
        <v>1647</v>
      </c>
      <c r="AN551" t="s">
        <v>1062</v>
      </c>
      <c r="AP551">
        <v>44.9</v>
      </c>
      <c r="AQ551" t="s">
        <v>117</v>
      </c>
      <c r="AS551" t="s">
        <v>285</v>
      </c>
      <c r="AU551" t="s">
        <v>286</v>
      </c>
      <c r="BU551" s="1">
        <v>45039</v>
      </c>
      <c r="CB551" t="s">
        <v>1196</v>
      </c>
      <c r="CC551" t="s">
        <v>169</v>
      </c>
    </row>
    <row r="552" spans="1:81" x14ac:dyDescent="0.35">
      <c r="A552" t="s">
        <v>160</v>
      </c>
      <c r="B552" t="s">
        <v>161</v>
      </c>
      <c r="C552" t="s">
        <v>1648</v>
      </c>
      <c r="D552" t="s">
        <v>269</v>
      </c>
      <c r="E552" t="s">
        <v>270</v>
      </c>
      <c r="F552" t="s">
        <v>271</v>
      </c>
      <c r="G552" s="1">
        <v>45137</v>
      </c>
      <c r="H552" s="2">
        <v>0.3923611111111111</v>
      </c>
      <c r="I552" t="s">
        <v>1059</v>
      </c>
      <c r="U552" t="s">
        <v>273</v>
      </c>
      <c r="V552" t="s">
        <v>274</v>
      </c>
      <c r="W552" t="s">
        <v>1060</v>
      </c>
      <c r="X552" t="s">
        <v>188</v>
      </c>
      <c r="Y552" t="s">
        <v>7</v>
      </c>
      <c r="AD552">
        <v>45.157600000000002</v>
      </c>
      <c r="AE552">
        <v>-109.2688</v>
      </c>
      <c r="AF552" t="s">
        <v>276</v>
      </c>
      <c r="AG552" t="s">
        <v>277</v>
      </c>
      <c r="AH552" t="s">
        <v>278</v>
      </c>
      <c r="AJ552" t="s">
        <v>279</v>
      </c>
      <c r="AK552" t="s">
        <v>1649</v>
      </c>
      <c r="AM552" t="s">
        <v>281</v>
      </c>
      <c r="AN552" t="s">
        <v>1116</v>
      </c>
      <c r="AO552" t="s">
        <v>333</v>
      </c>
      <c r="AP552">
        <v>1.8</v>
      </c>
      <c r="AQ552" t="s">
        <v>284</v>
      </c>
      <c r="AS552" t="s">
        <v>285</v>
      </c>
      <c r="AU552" t="s">
        <v>286</v>
      </c>
      <c r="BE552" t="s">
        <v>1650</v>
      </c>
      <c r="BO552">
        <v>365.1</v>
      </c>
      <c r="BP552" t="s">
        <v>288</v>
      </c>
      <c r="BQ552" t="s">
        <v>289</v>
      </c>
      <c r="BS552" t="s">
        <v>290</v>
      </c>
      <c r="BT552" t="s">
        <v>291</v>
      </c>
      <c r="BU552" s="1">
        <v>45148</v>
      </c>
      <c r="BW552" t="s">
        <v>1651</v>
      </c>
      <c r="BX552" t="s">
        <v>293</v>
      </c>
      <c r="BY552">
        <v>0.8</v>
      </c>
      <c r="BZ552" t="s">
        <v>284</v>
      </c>
      <c r="CB552" t="s">
        <v>1186</v>
      </c>
      <c r="CC552" t="s">
        <v>169</v>
      </c>
    </row>
    <row r="553" spans="1:81" x14ac:dyDescent="0.35">
      <c r="A553" t="s">
        <v>160</v>
      </c>
      <c r="B553" t="s">
        <v>161</v>
      </c>
      <c r="C553" t="s">
        <v>1392</v>
      </c>
      <c r="D553" t="s">
        <v>1058</v>
      </c>
      <c r="E553" t="s">
        <v>270</v>
      </c>
      <c r="F553" t="s">
        <v>271</v>
      </c>
      <c r="G553" s="1">
        <v>45137</v>
      </c>
      <c r="H553" s="2">
        <v>0.52430555555555558</v>
      </c>
      <c r="I553" t="s">
        <v>1059</v>
      </c>
      <c r="U553" t="s">
        <v>273</v>
      </c>
      <c r="V553" t="s">
        <v>274</v>
      </c>
      <c r="W553" t="s">
        <v>1060</v>
      </c>
      <c r="X553" t="s">
        <v>162</v>
      </c>
      <c r="Y553" t="s">
        <v>9</v>
      </c>
      <c r="AD553">
        <v>45.373699999999999</v>
      </c>
      <c r="AE553">
        <v>-109.14619999999999</v>
      </c>
      <c r="AK553" t="s">
        <v>1652</v>
      </c>
      <c r="AN553" t="s">
        <v>27</v>
      </c>
      <c r="AP553">
        <v>8.57</v>
      </c>
      <c r="AQ553" t="s">
        <v>121</v>
      </c>
      <c r="AS553" t="s">
        <v>285</v>
      </c>
      <c r="AU553" t="s">
        <v>286</v>
      </c>
      <c r="BU553" s="1">
        <v>45137</v>
      </c>
      <c r="CB553" t="s">
        <v>1147</v>
      </c>
      <c r="CC553" t="s">
        <v>169</v>
      </c>
    </row>
    <row r="554" spans="1:81" x14ac:dyDescent="0.35">
      <c r="A554" t="s">
        <v>160</v>
      </c>
      <c r="B554" t="s">
        <v>161</v>
      </c>
      <c r="C554" t="s">
        <v>1419</v>
      </c>
      <c r="D554" t="s">
        <v>373</v>
      </c>
      <c r="E554" t="s">
        <v>270</v>
      </c>
      <c r="F554" t="s">
        <v>271</v>
      </c>
      <c r="G554" s="1">
        <v>45137</v>
      </c>
      <c r="H554" s="2">
        <v>0.59375</v>
      </c>
      <c r="I554" t="s">
        <v>1059</v>
      </c>
      <c r="U554" t="s">
        <v>273</v>
      </c>
      <c r="V554" t="s">
        <v>274</v>
      </c>
      <c r="W554" t="s">
        <v>1060</v>
      </c>
      <c r="X554" t="s">
        <v>176</v>
      </c>
      <c r="Y554" t="s">
        <v>15</v>
      </c>
      <c r="AD554">
        <v>45.520789999999998</v>
      </c>
      <c r="AE554">
        <v>-108.83714000000001</v>
      </c>
      <c r="AF554" t="s">
        <v>276</v>
      </c>
      <c r="AG554" t="s">
        <v>277</v>
      </c>
      <c r="AH554" t="s">
        <v>278</v>
      </c>
      <c r="AJ554" t="s">
        <v>279</v>
      </c>
      <c r="AK554" t="s">
        <v>1653</v>
      </c>
      <c r="AM554" t="s">
        <v>297</v>
      </c>
      <c r="AN554" t="s">
        <v>332</v>
      </c>
      <c r="AO554" t="s">
        <v>333</v>
      </c>
      <c r="AP554">
        <v>2.7</v>
      </c>
      <c r="AQ554" t="s">
        <v>284</v>
      </c>
      <c r="AS554" t="s">
        <v>285</v>
      </c>
      <c r="AU554" t="s">
        <v>286</v>
      </c>
      <c r="BE554" t="s">
        <v>1421</v>
      </c>
      <c r="BO554">
        <v>353.2</v>
      </c>
      <c r="BP554" t="s">
        <v>288</v>
      </c>
      <c r="BQ554" t="s">
        <v>335</v>
      </c>
      <c r="BS554" t="s">
        <v>336</v>
      </c>
      <c r="BT554" t="s">
        <v>291</v>
      </c>
      <c r="BU554" s="1">
        <v>45154</v>
      </c>
      <c r="BW554" t="s">
        <v>1654</v>
      </c>
      <c r="BX554" t="s">
        <v>293</v>
      </c>
      <c r="BY554">
        <v>1.5</v>
      </c>
      <c r="BZ554" t="s">
        <v>284</v>
      </c>
      <c r="CB554" t="s">
        <v>1085</v>
      </c>
      <c r="CC554" t="s">
        <v>169</v>
      </c>
    </row>
    <row r="555" spans="1:81" x14ac:dyDescent="0.35">
      <c r="A555" t="s">
        <v>160</v>
      </c>
      <c r="B555" t="s">
        <v>161</v>
      </c>
      <c r="C555" t="s">
        <v>1200</v>
      </c>
      <c r="D555" t="s">
        <v>269</v>
      </c>
      <c r="E555" t="s">
        <v>270</v>
      </c>
      <c r="F555" t="s">
        <v>271</v>
      </c>
      <c r="G555" s="1">
        <v>45236</v>
      </c>
      <c r="H555" s="2">
        <v>0.56944444444444442</v>
      </c>
      <c r="I555" t="s">
        <v>1059</v>
      </c>
      <c r="U555" t="s">
        <v>273</v>
      </c>
      <c r="V555" t="s">
        <v>274</v>
      </c>
      <c r="W555" t="s">
        <v>1060</v>
      </c>
      <c r="X555" t="s">
        <v>180</v>
      </c>
      <c r="Y555" t="s">
        <v>13</v>
      </c>
      <c r="AD555">
        <v>45.483319000000002</v>
      </c>
      <c r="AE555">
        <v>-108.961457</v>
      </c>
      <c r="AF555" t="s">
        <v>276</v>
      </c>
      <c r="AG555" t="s">
        <v>277</v>
      </c>
      <c r="AH555" t="s">
        <v>278</v>
      </c>
      <c r="AJ555" t="s">
        <v>279</v>
      </c>
      <c r="AK555" t="s">
        <v>1655</v>
      </c>
      <c r="AM555" t="s">
        <v>281</v>
      </c>
      <c r="AN555" t="s">
        <v>1116</v>
      </c>
      <c r="AO555" t="s">
        <v>333</v>
      </c>
      <c r="AP555">
        <v>1.1000000000000001</v>
      </c>
      <c r="AQ555" t="s">
        <v>284</v>
      </c>
      <c r="AS555" t="s">
        <v>285</v>
      </c>
      <c r="AU555" t="s">
        <v>286</v>
      </c>
      <c r="BE555" t="s">
        <v>1127</v>
      </c>
      <c r="BO555">
        <v>365.1</v>
      </c>
      <c r="BP555" t="s">
        <v>288</v>
      </c>
      <c r="BQ555" t="s">
        <v>289</v>
      </c>
      <c r="BS555" t="s">
        <v>290</v>
      </c>
      <c r="BT555" t="s">
        <v>291</v>
      </c>
      <c r="BU555" s="1">
        <v>45268</v>
      </c>
      <c r="BW555" t="s">
        <v>1656</v>
      </c>
      <c r="BX555" t="s">
        <v>293</v>
      </c>
      <c r="BY555">
        <v>0.8</v>
      </c>
      <c r="BZ555" t="s">
        <v>284</v>
      </c>
      <c r="CB555" t="s">
        <v>1085</v>
      </c>
      <c r="CC555" t="s">
        <v>169</v>
      </c>
    </row>
    <row r="556" spans="1:81" x14ac:dyDescent="0.35">
      <c r="A556" t="s">
        <v>160</v>
      </c>
      <c r="B556" t="s">
        <v>161</v>
      </c>
      <c r="C556" t="s">
        <v>1212</v>
      </c>
      <c r="D556" t="s">
        <v>1058</v>
      </c>
      <c r="E556" t="s">
        <v>270</v>
      </c>
      <c r="F556" t="s">
        <v>271</v>
      </c>
      <c r="G556" s="1">
        <v>45102</v>
      </c>
      <c r="H556" s="2">
        <v>0.54166666666666663</v>
      </c>
      <c r="I556" t="s">
        <v>1059</v>
      </c>
      <c r="U556" t="s">
        <v>273</v>
      </c>
      <c r="V556" t="s">
        <v>274</v>
      </c>
      <c r="W556" t="s">
        <v>1060</v>
      </c>
      <c r="X556" t="s">
        <v>180</v>
      </c>
      <c r="Y556" t="s">
        <v>13</v>
      </c>
      <c r="AD556">
        <v>45.483319000000002</v>
      </c>
      <c r="AE556">
        <v>-108.961457</v>
      </c>
      <c r="AK556" t="s">
        <v>1657</v>
      </c>
      <c r="AN556" t="s">
        <v>1292</v>
      </c>
      <c r="AP556">
        <v>819.9</v>
      </c>
      <c r="AQ556" t="s">
        <v>119</v>
      </c>
      <c r="AS556" t="s">
        <v>285</v>
      </c>
      <c r="AU556" t="s">
        <v>286</v>
      </c>
      <c r="BU556" s="1">
        <v>45102</v>
      </c>
      <c r="CB556" t="s">
        <v>1063</v>
      </c>
      <c r="CC556" t="s">
        <v>169</v>
      </c>
    </row>
    <row r="557" spans="1:81" x14ac:dyDescent="0.35">
      <c r="A557" t="s">
        <v>160</v>
      </c>
      <c r="B557" t="s">
        <v>161</v>
      </c>
      <c r="C557" t="s">
        <v>1449</v>
      </c>
      <c r="D557" t="s">
        <v>373</v>
      </c>
      <c r="E557" t="s">
        <v>270</v>
      </c>
      <c r="F557" t="s">
        <v>271</v>
      </c>
      <c r="G557" s="1">
        <v>45039</v>
      </c>
      <c r="H557" s="2">
        <v>0.5625</v>
      </c>
      <c r="I557" t="s">
        <v>1059</v>
      </c>
      <c r="U557" t="s">
        <v>273</v>
      </c>
      <c r="V557" t="s">
        <v>274</v>
      </c>
      <c r="W557" t="s">
        <v>1060</v>
      </c>
      <c r="X557" t="s">
        <v>176</v>
      </c>
      <c r="Y557" t="s">
        <v>15</v>
      </c>
      <c r="AD557">
        <v>45.520789999999998</v>
      </c>
      <c r="AE557">
        <v>-108.83714000000001</v>
      </c>
      <c r="AF557" t="s">
        <v>276</v>
      </c>
      <c r="AG557" t="s">
        <v>277</v>
      </c>
      <c r="AH557" t="s">
        <v>278</v>
      </c>
      <c r="AJ557" t="s">
        <v>279</v>
      </c>
      <c r="AK557" t="s">
        <v>1658</v>
      </c>
      <c r="AM557" t="s">
        <v>281</v>
      </c>
      <c r="AN557" t="s">
        <v>282</v>
      </c>
      <c r="AO557" t="s">
        <v>283</v>
      </c>
      <c r="AP557">
        <v>17.899999999999999</v>
      </c>
      <c r="AQ557" t="s">
        <v>284</v>
      </c>
      <c r="AS557" t="s">
        <v>285</v>
      </c>
      <c r="AU557" t="s">
        <v>286</v>
      </c>
      <c r="BE557" t="s">
        <v>1159</v>
      </c>
      <c r="BO557">
        <v>365.1</v>
      </c>
      <c r="BP557" t="s">
        <v>288</v>
      </c>
      <c r="BQ557" t="s">
        <v>289</v>
      </c>
      <c r="BS557" t="s">
        <v>290</v>
      </c>
      <c r="BT557" t="s">
        <v>291</v>
      </c>
      <c r="BU557" s="1">
        <v>45077</v>
      </c>
      <c r="BW557" t="s">
        <v>1659</v>
      </c>
      <c r="BX557" t="s">
        <v>293</v>
      </c>
      <c r="BY557">
        <v>1.5</v>
      </c>
      <c r="BZ557" t="s">
        <v>284</v>
      </c>
      <c r="CB557" t="s">
        <v>1075</v>
      </c>
      <c r="CC557" t="s">
        <v>169</v>
      </c>
    </row>
    <row r="558" spans="1:81" x14ac:dyDescent="0.35">
      <c r="A558" t="s">
        <v>160</v>
      </c>
      <c r="B558" t="s">
        <v>161</v>
      </c>
      <c r="C558" t="s">
        <v>1064</v>
      </c>
      <c r="D558" t="s">
        <v>1058</v>
      </c>
      <c r="E558" t="s">
        <v>270</v>
      </c>
      <c r="F558" t="s">
        <v>271</v>
      </c>
      <c r="G558" s="1">
        <v>45194</v>
      </c>
      <c r="H558" s="2">
        <v>0.44791666666666669</v>
      </c>
      <c r="I558" t="s">
        <v>1059</v>
      </c>
      <c r="U558" t="s">
        <v>273</v>
      </c>
      <c r="V558" t="s">
        <v>274</v>
      </c>
      <c r="W558" t="s">
        <v>1060</v>
      </c>
      <c r="X558" t="s">
        <v>182</v>
      </c>
      <c r="Y558" t="s">
        <v>10</v>
      </c>
      <c r="AD558">
        <v>45.384601000000004</v>
      </c>
      <c r="AE558">
        <v>-109.14138199999999</v>
      </c>
      <c r="AK558" t="s">
        <v>1660</v>
      </c>
      <c r="AN558" t="s">
        <v>1090</v>
      </c>
      <c r="AP558">
        <v>12.48</v>
      </c>
      <c r="AQ558" t="s">
        <v>116</v>
      </c>
      <c r="AS558" t="s">
        <v>285</v>
      </c>
      <c r="AU558" t="s">
        <v>286</v>
      </c>
      <c r="BU558" s="1">
        <v>45194</v>
      </c>
      <c r="CB558" t="s">
        <v>1066</v>
      </c>
      <c r="CC558" t="s">
        <v>169</v>
      </c>
    </row>
    <row r="559" spans="1:81" x14ac:dyDescent="0.35">
      <c r="A559" t="s">
        <v>160</v>
      </c>
      <c r="B559" t="s">
        <v>161</v>
      </c>
      <c r="C559" t="s">
        <v>1517</v>
      </c>
      <c r="D559" t="s">
        <v>1058</v>
      </c>
      <c r="E559" t="s">
        <v>270</v>
      </c>
      <c r="F559" t="s">
        <v>271</v>
      </c>
      <c r="G559" s="1">
        <v>45074</v>
      </c>
      <c r="H559" s="2">
        <v>0.51458333333333328</v>
      </c>
      <c r="I559" t="s">
        <v>1059</v>
      </c>
      <c r="U559" t="s">
        <v>273</v>
      </c>
      <c r="V559" t="s">
        <v>274</v>
      </c>
      <c r="W559" t="s">
        <v>1060</v>
      </c>
      <c r="X559" t="s">
        <v>186</v>
      </c>
      <c r="Y559" t="s">
        <v>12</v>
      </c>
      <c r="AD559">
        <v>45.468200000000003</v>
      </c>
      <c r="AE559">
        <v>-109.0895</v>
      </c>
      <c r="AK559" t="s">
        <v>1661</v>
      </c>
      <c r="AN559" t="s">
        <v>27</v>
      </c>
      <c r="AP559">
        <v>8.3800000000000008</v>
      </c>
      <c r="AQ559" t="s">
        <v>121</v>
      </c>
      <c r="AS559" t="s">
        <v>285</v>
      </c>
      <c r="AU559" t="s">
        <v>286</v>
      </c>
      <c r="BU559" s="1">
        <v>45074</v>
      </c>
      <c r="CB559" t="s">
        <v>1104</v>
      </c>
      <c r="CC559" t="s">
        <v>169</v>
      </c>
    </row>
    <row r="560" spans="1:81" x14ac:dyDescent="0.35">
      <c r="A560" t="s">
        <v>160</v>
      </c>
      <c r="B560" t="s">
        <v>161</v>
      </c>
      <c r="C560" t="s">
        <v>1662</v>
      </c>
      <c r="D560" t="s">
        <v>1058</v>
      </c>
      <c r="E560" t="s">
        <v>270</v>
      </c>
      <c r="F560" t="s">
        <v>271</v>
      </c>
      <c r="G560" s="1">
        <v>45166</v>
      </c>
      <c r="H560" s="2">
        <v>0.4375</v>
      </c>
      <c r="I560" t="s">
        <v>1059</v>
      </c>
      <c r="U560" t="s">
        <v>273</v>
      </c>
      <c r="V560" t="s">
        <v>274</v>
      </c>
      <c r="W560" t="s">
        <v>1060</v>
      </c>
      <c r="X560" t="s">
        <v>172</v>
      </c>
      <c r="Y560" t="s">
        <v>8</v>
      </c>
      <c r="AD560">
        <v>45.277200000000001</v>
      </c>
      <c r="AE560">
        <v>-109.20959999999999</v>
      </c>
      <c r="AK560" t="s">
        <v>1663</v>
      </c>
      <c r="AN560" t="s">
        <v>1078</v>
      </c>
      <c r="AP560">
        <v>12.27</v>
      </c>
      <c r="AQ560" t="s">
        <v>118</v>
      </c>
      <c r="AS560" t="s">
        <v>285</v>
      </c>
      <c r="AU560" t="s">
        <v>286</v>
      </c>
      <c r="BU560" s="1">
        <v>45166</v>
      </c>
      <c r="CB560" t="s">
        <v>1196</v>
      </c>
      <c r="CC560" t="s">
        <v>169</v>
      </c>
    </row>
    <row r="561" spans="1:81" x14ac:dyDescent="0.35">
      <c r="A561" t="s">
        <v>160</v>
      </c>
      <c r="B561" t="s">
        <v>161</v>
      </c>
      <c r="C561" t="s">
        <v>1664</v>
      </c>
      <c r="D561" t="s">
        <v>269</v>
      </c>
      <c r="E561" t="s">
        <v>270</v>
      </c>
      <c r="F561" t="s">
        <v>271</v>
      </c>
      <c r="G561" s="1">
        <v>45236</v>
      </c>
      <c r="H561" s="2">
        <v>0.39930555555555558</v>
      </c>
      <c r="I561" t="s">
        <v>1059</v>
      </c>
      <c r="U561" t="s">
        <v>273</v>
      </c>
      <c r="V561" t="s">
        <v>274</v>
      </c>
      <c r="W561" t="s">
        <v>1060</v>
      </c>
      <c r="X561" t="s">
        <v>190</v>
      </c>
      <c r="Y561" t="s">
        <v>6</v>
      </c>
      <c r="AD561">
        <v>45.150280000000002</v>
      </c>
      <c r="AE561">
        <v>-109.34062</v>
      </c>
      <c r="AF561" t="s">
        <v>276</v>
      </c>
      <c r="AG561" t="s">
        <v>277</v>
      </c>
      <c r="AH561" t="s">
        <v>278</v>
      </c>
      <c r="AJ561" t="s">
        <v>279</v>
      </c>
      <c r="AK561" t="s">
        <v>1665</v>
      </c>
      <c r="AN561" t="s">
        <v>312</v>
      </c>
      <c r="AP561">
        <v>0.6</v>
      </c>
      <c r="AQ561" t="s">
        <v>116</v>
      </c>
      <c r="AS561" t="s">
        <v>285</v>
      </c>
      <c r="AU561" t="s">
        <v>286</v>
      </c>
      <c r="BE561" t="s">
        <v>1666</v>
      </c>
      <c r="BO561" t="s">
        <v>314</v>
      </c>
      <c r="BP561" t="s">
        <v>301</v>
      </c>
      <c r="BQ561" t="s">
        <v>315</v>
      </c>
      <c r="BS561" t="s">
        <v>316</v>
      </c>
      <c r="BT561" t="s">
        <v>291</v>
      </c>
      <c r="BU561" s="1">
        <v>45243</v>
      </c>
      <c r="BW561" t="s">
        <v>1667</v>
      </c>
      <c r="BX561" t="s">
        <v>293</v>
      </c>
      <c r="BY561">
        <v>0.2</v>
      </c>
      <c r="BZ561" t="s">
        <v>116</v>
      </c>
      <c r="CB561" t="s">
        <v>1082</v>
      </c>
      <c r="CC561" t="s">
        <v>169</v>
      </c>
    </row>
    <row r="562" spans="1:81" x14ac:dyDescent="0.35">
      <c r="A562" t="s">
        <v>160</v>
      </c>
      <c r="B562" t="s">
        <v>161</v>
      </c>
      <c r="C562" t="s">
        <v>1507</v>
      </c>
      <c r="D562" t="s">
        <v>320</v>
      </c>
      <c r="E562" t="s">
        <v>270</v>
      </c>
      <c r="F562" t="s">
        <v>271</v>
      </c>
      <c r="G562" s="1">
        <v>45137</v>
      </c>
      <c r="H562" s="2">
        <v>0.51041666666666663</v>
      </c>
      <c r="I562" t="s">
        <v>1059</v>
      </c>
      <c r="U562" t="s">
        <v>273</v>
      </c>
      <c r="V562" t="s">
        <v>274</v>
      </c>
      <c r="W562" t="s">
        <v>1060</v>
      </c>
      <c r="X562" t="s">
        <v>180</v>
      </c>
      <c r="Y562" t="s">
        <v>13</v>
      </c>
      <c r="AD562">
        <v>45.483319000000002</v>
      </c>
      <c r="AE562">
        <v>-108.961457</v>
      </c>
      <c r="AF562" t="s">
        <v>276</v>
      </c>
      <c r="AG562" t="s">
        <v>277</v>
      </c>
      <c r="AH562" t="s">
        <v>278</v>
      </c>
      <c r="AJ562" t="s">
        <v>279</v>
      </c>
      <c r="AK562" t="s">
        <v>1668</v>
      </c>
      <c r="AM562" t="s">
        <v>297</v>
      </c>
      <c r="AN562" t="s">
        <v>298</v>
      </c>
      <c r="AO562" t="s">
        <v>283</v>
      </c>
      <c r="AP562">
        <v>292</v>
      </c>
      <c r="AQ562" t="s">
        <v>284</v>
      </c>
      <c r="AS562" t="s">
        <v>285</v>
      </c>
      <c r="AU562" t="s">
        <v>286</v>
      </c>
      <c r="BE562" t="s">
        <v>1459</v>
      </c>
      <c r="BO562" t="s">
        <v>300</v>
      </c>
      <c r="BP562" t="s">
        <v>301</v>
      </c>
      <c r="BQ562" t="s">
        <v>302</v>
      </c>
      <c r="BT562" t="s">
        <v>291</v>
      </c>
      <c r="BU562" s="1">
        <v>45160</v>
      </c>
      <c r="BW562" t="s">
        <v>1669</v>
      </c>
      <c r="BX562" t="s">
        <v>293</v>
      </c>
      <c r="BY562">
        <v>25</v>
      </c>
      <c r="BZ562" t="s">
        <v>284</v>
      </c>
      <c r="CB562" t="s">
        <v>1063</v>
      </c>
      <c r="CC562" t="s">
        <v>169</v>
      </c>
    </row>
    <row r="563" spans="1:81" x14ac:dyDescent="0.35">
      <c r="A563" t="s">
        <v>160</v>
      </c>
      <c r="B563" t="s">
        <v>161</v>
      </c>
      <c r="C563" t="s">
        <v>1670</v>
      </c>
      <c r="D563" t="s">
        <v>269</v>
      </c>
      <c r="E563" t="s">
        <v>270</v>
      </c>
      <c r="F563" t="s">
        <v>271</v>
      </c>
      <c r="G563" s="1">
        <v>45194</v>
      </c>
      <c r="H563" s="2">
        <v>0.54166666666666663</v>
      </c>
      <c r="I563" t="s">
        <v>1059</v>
      </c>
      <c r="U563" t="s">
        <v>273</v>
      </c>
      <c r="V563" t="s">
        <v>274</v>
      </c>
      <c r="W563" t="s">
        <v>1060</v>
      </c>
      <c r="X563" t="s">
        <v>184</v>
      </c>
      <c r="Y563" t="s">
        <v>14</v>
      </c>
      <c r="AD563">
        <v>45.517800000000001</v>
      </c>
      <c r="AE563">
        <v>-108.8626</v>
      </c>
      <c r="AF563" t="s">
        <v>276</v>
      </c>
      <c r="AG563" t="s">
        <v>277</v>
      </c>
      <c r="AH563" t="s">
        <v>278</v>
      </c>
      <c r="AJ563" t="s">
        <v>279</v>
      </c>
      <c r="AK563" t="s">
        <v>1671</v>
      </c>
      <c r="AM563" t="s">
        <v>297</v>
      </c>
      <c r="AN563" t="s">
        <v>332</v>
      </c>
      <c r="AO563" t="s">
        <v>333</v>
      </c>
      <c r="AP563">
        <v>4.4000000000000004</v>
      </c>
      <c r="AQ563" t="s">
        <v>284</v>
      </c>
      <c r="AS563" t="s">
        <v>285</v>
      </c>
      <c r="AU563" t="s">
        <v>286</v>
      </c>
      <c r="BE563" t="s">
        <v>1672</v>
      </c>
      <c r="BO563">
        <v>353.2</v>
      </c>
      <c r="BP563" t="s">
        <v>288</v>
      </c>
      <c r="BQ563" t="s">
        <v>335</v>
      </c>
      <c r="BS563" t="s">
        <v>336</v>
      </c>
      <c r="BT563" t="s">
        <v>291</v>
      </c>
      <c r="BU563" s="1">
        <v>45222</v>
      </c>
      <c r="BW563" t="s">
        <v>1673</v>
      </c>
      <c r="BX563" t="s">
        <v>293</v>
      </c>
      <c r="BY563">
        <v>1.5</v>
      </c>
      <c r="BZ563" t="s">
        <v>284</v>
      </c>
      <c r="CB563" t="s">
        <v>1109</v>
      </c>
      <c r="CC563" t="s">
        <v>169</v>
      </c>
    </row>
    <row r="564" spans="1:81" x14ac:dyDescent="0.35">
      <c r="A564" t="s">
        <v>160</v>
      </c>
      <c r="B564" t="s">
        <v>161</v>
      </c>
      <c r="C564" t="s">
        <v>1485</v>
      </c>
      <c r="D564" t="s">
        <v>269</v>
      </c>
      <c r="E564" t="s">
        <v>270</v>
      </c>
      <c r="F564" t="s">
        <v>271</v>
      </c>
      <c r="G564" s="1">
        <v>45039</v>
      </c>
      <c r="H564" s="2">
        <v>0.49652777777777779</v>
      </c>
      <c r="I564" t="s">
        <v>1059</v>
      </c>
      <c r="U564" t="s">
        <v>273</v>
      </c>
      <c r="V564" t="s">
        <v>274</v>
      </c>
      <c r="W564" t="s">
        <v>1060</v>
      </c>
      <c r="X564" t="s">
        <v>186</v>
      </c>
      <c r="Y564" t="s">
        <v>12</v>
      </c>
      <c r="AD564">
        <v>45.468200000000003</v>
      </c>
      <c r="AE564">
        <v>-109.0895</v>
      </c>
      <c r="AF564" t="s">
        <v>276</v>
      </c>
      <c r="AG564" t="s">
        <v>277</v>
      </c>
      <c r="AH564" t="s">
        <v>278</v>
      </c>
      <c r="AJ564" t="s">
        <v>279</v>
      </c>
      <c r="AK564" t="s">
        <v>1674</v>
      </c>
      <c r="AM564" t="s">
        <v>297</v>
      </c>
      <c r="AN564" t="s">
        <v>298</v>
      </c>
      <c r="AO564" t="s">
        <v>283</v>
      </c>
      <c r="AP564">
        <v>375</v>
      </c>
      <c r="AQ564" t="s">
        <v>284</v>
      </c>
      <c r="AS564" t="s">
        <v>285</v>
      </c>
      <c r="AU564" t="s">
        <v>286</v>
      </c>
      <c r="BE564" t="s">
        <v>1487</v>
      </c>
      <c r="BO564" t="s">
        <v>300</v>
      </c>
      <c r="BP564" t="s">
        <v>301</v>
      </c>
      <c r="BQ564" t="s">
        <v>302</v>
      </c>
      <c r="BT564" t="s">
        <v>291</v>
      </c>
      <c r="BU564" s="1">
        <v>45077</v>
      </c>
      <c r="BW564" t="s">
        <v>1675</v>
      </c>
      <c r="BX564" t="s">
        <v>293</v>
      </c>
      <c r="BY564">
        <v>25</v>
      </c>
      <c r="BZ564" t="s">
        <v>284</v>
      </c>
      <c r="CB564" t="s">
        <v>1104</v>
      </c>
      <c r="CC564" t="s">
        <v>169</v>
      </c>
    </row>
    <row r="565" spans="1:81" x14ac:dyDescent="0.35">
      <c r="A565" t="s">
        <v>160</v>
      </c>
      <c r="B565" t="s">
        <v>161</v>
      </c>
      <c r="C565" t="s">
        <v>1676</v>
      </c>
      <c r="D565" t="s">
        <v>269</v>
      </c>
      <c r="E565" t="s">
        <v>270</v>
      </c>
      <c r="F565" t="s">
        <v>271</v>
      </c>
      <c r="G565" s="1">
        <v>45194</v>
      </c>
      <c r="H565" s="2">
        <v>0.43055555555555558</v>
      </c>
      <c r="I565" t="s">
        <v>1059</v>
      </c>
      <c r="U565" t="s">
        <v>273</v>
      </c>
      <c r="V565" t="s">
        <v>274</v>
      </c>
      <c r="W565" t="s">
        <v>1060</v>
      </c>
      <c r="X565" t="s">
        <v>172</v>
      </c>
      <c r="Y565" t="s">
        <v>8</v>
      </c>
      <c r="AD565">
        <v>45.277200000000001</v>
      </c>
      <c r="AE565">
        <v>-109.20959999999999</v>
      </c>
      <c r="AF565" t="s">
        <v>276</v>
      </c>
      <c r="AG565" t="s">
        <v>277</v>
      </c>
      <c r="AH565" t="s">
        <v>278</v>
      </c>
      <c r="AJ565" t="s">
        <v>279</v>
      </c>
      <c r="AK565" t="s">
        <v>1677</v>
      </c>
      <c r="AM565" t="s">
        <v>297</v>
      </c>
      <c r="AN565" t="s">
        <v>298</v>
      </c>
      <c r="AO565" t="s">
        <v>283</v>
      </c>
      <c r="AP565">
        <v>226</v>
      </c>
      <c r="AQ565" t="s">
        <v>284</v>
      </c>
      <c r="AS565" t="s">
        <v>285</v>
      </c>
      <c r="AU565" t="s">
        <v>286</v>
      </c>
      <c r="BE565" t="s">
        <v>1678</v>
      </c>
      <c r="BO565" t="s">
        <v>300</v>
      </c>
      <c r="BP565" t="s">
        <v>301</v>
      </c>
      <c r="BQ565" t="s">
        <v>302</v>
      </c>
      <c r="BT565" t="s">
        <v>291</v>
      </c>
      <c r="BU565" s="1">
        <v>45211</v>
      </c>
      <c r="BW565" t="s">
        <v>1679</v>
      </c>
      <c r="BX565" t="s">
        <v>293</v>
      </c>
      <c r="BY565">
        <v>25</v>
      </c>
      <c r="BZ565" t="s">
        <v>284</v>
      </c>
      <c r="CB565" t="s">
        <v>1196</v>
      </c>
      <c r="CC565" t="s">
        <v>169</v>
      </c>
    </row>
    <row r="566" spans="1:81" x14ac:dyDescent="0.35">
      <c r="A566" t="s">
        <v>160</v>
      </c>
      <c r="B566" t="s">
        <v>161</v>
      </c>
      <c r="C566" t="s">
        <v>1076</v>
      </c>
      <c r="D566" t="s">
        <v>1058</v>
      </c>
      <c r="E566" t="s">
        <v>270</v>
      </c>
      <c r="F566" t="s">
        <v>271</v>
      </c>
      <c r="G566" s="1">
        <v>45236</v>
      </c>
      <c r="H566" s="2">
        <v>0.62152777777777779</v>
      </c>
      <c r="I566" t="s">
        <v>1059</v>
      </c>
      <c r="U566" t="s">
        <v>273</v>
      </c>
      <c r="V566" t="s">
        <v>274</v>
      </c>
      <c r="W566" t="s">
        <v>1060</v>
      </c>
      <c r="X566" t="s">
        <v>176</v>
      </c>
      <c r="Y566" t="s">
        <v>15</v>
      </c>
      <c r="AD566">
        <v>45.520789999999998</v>
      </c>
      <c r="AE566">
        <v>-108.83714000000001</v>
      </c>
      <c r="AK566" t="s">
        <v>1680</v>
      </c>
      <c r="AN566" t="s">
        <v>27</v>
      </c>
      <c r="AP566">
        <v>9.1999999999999993</v>
      </c>
      <c r="AQ566" t="s">
        <v>121</v>
      </c>
      <c r="AS566" t="s">
        <v>285</v>
      </c>
      <c r="AU566" t="s">
        <v>286</v>
      </c>
      <c r="BU566" s="1">
        <v>45236</v>
      </c>
      <c r="CB566" t="s">
        <v>1075</v>
      </c>
      <c r="CC566" t="s">
        <v>169</v>
      </c>
    </row>
    <row r="567" spans="1:81" x14ac:dyDescent="0.35">
      <c r="A567" t="s">
        <v>160</v>
      </c>
      <c r="B567" t="s">
        <v>161</v>
      </c>
      <c r="C567" t="s">
        <v>1390</v>
      </c>
      <c r="D567" t="s">
        <v>1058</v>
      </c>
      <c r="E567" t="s">
        <v>270</v>
      </c>
      <c r="F567" t="s">
        <v>271</v>
      </c>
      <c r="G567" s="1">
        <v>45102</v>
      </c>
      <c r="H567" s="2">
        <v>0.36458333333333331</v>
      </c>
      <c r="I567" t="s">
        <v>1059</v>
      </c>
      <c r="U567" t="s">
        <v>273</v>
      </c>
      <c r="V567" t="s">
        <v>274</v>
      </c>
      <c r="W567" t="s">
        <v>1060</v>
      </c>
      <c r="X567" t="s">
        <v>174</v>
      </c>
      <c r="Y567" t="s">
        <v>5</v>
      </c>
      <c r="AD567">
        <v>45.085512000000001</v>
      </c>
      <c r="AE567">
        <v>-109.329581</v>
      </c>
      <c r="AK567" t="s">
        <v>1681</v>
      </c>
      <c r="AN567" t="s">
        <v>1081</v>
      </c>
      <c r="AP567">
        <v>109.1</v>
      </c>
      <c r="AQ567" t="s">
        <v>120</v>
      </c>
      <c r="AS567" t="s">
        <v>285</v>
      </c>
      <c r="AU567" t="s">
        <v>286</v>
      </c>
      <c r="BU567" s="1">
        <v>45102</v>
      </c>
      <c r="CB567" t="s">
        <v>1075</v>
      </c>
      <c r="CC567" t="s">
        <v>169</v>
      </c>
    </row>
    <row r="568" spans="1:81" x14ac:dyDescent="0.35">
      <c r="A568" t="s">
        <v>160</v>
      </c>
      <c r="B568" t="s">
        <v>161</v>
      </c>
      <c r="C568" t="s">
        <v>1682</v>
      </c>
      <c r="D568" t="s">
        <v>1058</v>
      </c>
      <c r="E568" t="s">
        <v>270</v>
      </c>
      <c r="F568" t="s">
        <v>271</v>
      </c>
      <c r="G568" s="1">
        <v>45074</v>
      </c>
      <c r="H568" s="2">
        <v>0.49027777777777776</v>
      </c>
      <c r="I568" t="s">
        <v>1059</v>
      </c>
      <c r="U568" t="s">
        <v>273</v>
      </c>
      <c r="V568" t="s">
        <v>274</v>
      </c>
      <c r="W568" t="s">
        <v>1060</v>
      </c>
      <c r="X568" t="s">
        <v>162</v>
      </c>
      <c r="Y568" t="s">
        <v>9</v>
      </c>
      <c r="AD568">
        <v>45.373699999999999</v>
      </c>
      <c r="AE568">
        <v>-109.14619999999999</v>
      </c>
      <c r="AK568" t="s">
        <v>1683</v>
      </c>
      <c r="AN568" t="s">
        <v>1081</v>
      </c>
      <c r="AP568">
        <v>105.1</v>
      </c>
      <c r="AQ568" t="s">
        <v>120</v>
      </c>
      <c r="AS568" t="s">
        <v>285</v>
      </c>
      <c r="AU568" t="s">
        <v>286</v>
      </c>
      <c r="BU568" s="1">
        <v>45074</v>
      </c>
      <c r="CB568" t="s">
        <v>1152</v>
      </c>
      <c r="CC568" t="s">
        <v>169</v>
      </c>
    </row>
    <row r="569" spans="1:81" x14ac:dyDescent="0.35">
      <c r="A569" t="s">
        <v>160</v>
      </c>
      <c r="B569" t="s">
        <v>161</v>
      </c>
      <c r="C569" t="s">
        <v>1225</v>
      </c>
      <c r="D569" t="s">
        <v>1058</v>
      </c>
      <c r="E569" t="s">
        <v>270</v>
      </c>
      <c r="F569" t="s">
        <v>271</v>
      </c>
      <c r="G569" s="1">
        <v>45166</v>
      </c>
      <c r="H569" s="2">
        <v>0.46180555555555558</v>
      </c>
      <c r="I569" t="s">
        <v>1059</v>
      </c>
      <c r="U569" t="s">
        <v>273</v>
      </c>
      <c r="V569" t="s">
        <v>274</v>
      </c>
      <c r="W569" t="s">
        <v>1060</v>
      </c>
      <c r="X569" t="s">
        <v>182</v>
      </c>
      <c r="Y569" t="s">
        <v>10</v>
      </c>
      <c r="AD569">
        <v>45.384601000000004</v>
      </c>
      <c r="AE569">
        <v>-109.14138199999999</v>
      </c>
      <c r="AK569" t="s">
        <v>1684</v>
      </c>
      <c r="AN569" t="s">
        <v>1292</v>
      </c>
      <c r="AP569">
        <v>806</v>
      </c>
      <c r="AQ569" t="s">
        <v>119</v>
      </c>
      <c r="AS569" t="s">
        <v>285</v>
      </c>
      <c r="AU569" t="s">
        <v>286</v>
      </c>
      <c r="BU569" s="1">
        <v>45166</v>
      </c>
      <c r="CB569" t="s">
        <v>1066</v>
      </c>
      <c r="CC569" t="s">
        <v>169</v>
      </c>
    </row>
    <row r="570" spans="1:81" x14ac:dyDescent="0.35">
      <c r="A570" t="s">
        <v>160</v>
      </c>
      <c r="B570" t="s">
        <v>161</v>
      </c>
      <c r="C570" t="s">
        <v>1328</v>
      </c>
      <c r="D570" t="s">
        <v>1058</v>
      </c>
      <c r="E570" t="s">
        <v>270</v>
      </c>
      <c r="F570" t="s">
        <v>271</v>
      </c>
      <c r="G570" s="1">
        <v>45102</v>
      </c>
      <c r="H570" s="2">
        <v>0.4826388888888889</v>
      </c>
      <c r="I570" t="s">
        <v>1059</v>
      </c>
      <c r="U570" t="s">
        <v>273</v>
      </c>
      <c r="V570" t="s">
        <v>274</v>
      </c>
      <c r="W570" t="s">
        <v>1060</v>
      </c>
      <c r="X570" t="s">
        <v>162</v>
      </c>
      <c r="Y570" t="s">
        <v>9</v>
      </c>
      <c r="AD570">
        <v>45.373699999999999</v>
      </c>
      <c r="AE570">
        <v>-109.14619999999999</v>
      </c>
      <c r="AK570" t="s">
        <v>1685</v>
      </c>
      <c r="AN570" t="s">
        <v>1062</v>
      </c>
      <c r="AP570">
        <v>221</v>
      </c>
      <c r="AQ570" t="s">
        <v>117</v>
      </c>
      <c r="AS570" t="s">
        <v>285</v>
      </c>
      <c r="AU570" t="s">
        <v>286</v>
      </c>
      <c r="BU570" s="1">
        <v>45102</v>
      </c>
      <c r="CB570" t="s">
        <v>1172</v>
      </c>
      <c r="CC570" t="s">
        <v>169</v>
      </c>
    </row>
    <row r="571" spans="1:81" x14ac:dyDescent="0.35">
      <c r="A571" t="s">
        <v>160</v>
      </c>
      <c r="B571" t="s">
        <v>161</v>
      </c>
      <c r="C571" t="s">
        <v>1170</v>
      </c>
      <c r="D571" t="s">
        <v>1058</v>
      </c>
      <c r="E571" t="s">
        <v>270</v>
      </c>
      <c r="F571" t="s">
        <v>271</v>
      </c>
      <c r="G571" s="1">
        <v>45137</v>
      </c>
      <c r="H571" s="2">
        <v>0.4826388888888889</v>
      </c>
      <c r="I571" t="s">
        <v>1059</v>
      </c>
      <c r="U571" t="s">
        <v>273</v>
      </c>
      <c r="V571" t="s">
        <v>274</v>
      </c>
      <c r="W571" t="s">
        <v>1060</v>
      </c>
      <c r="X571" t="s">
        <v>162</v>
      </c>
      <c r="Y571" t="s">
        <v>9</v>
      </c>
      <c r="AD571">
        <v>45.373699999999999</v>
      </c>
      <c r="AE571">
        <v>-109.14619999999999</v>
      </c>
      <c r="AK571" t="s">
        <v>1686</v>
      </c>
      <c r="AN571" t="s">
        <v>1292</v>
      </c>
      <c r="AP571">
        <v>803.7</v>
      </c>
      <c r="AQ571" t="s">
        <v>119</v>
      </c>
      <c r="AS571" t="s">
        <v>285</v>
      </c>
      <c r="AU571" t="s">
        <v>286</v>
      </c>
      <c r="BU571" s="1">
        <v>45137</v>
      </c>
      <c r="CB571" t="s">
        <v>1172</v>
      </c>
      <c r="CC571" t="s">
        <v>169</v>
      </c>
    </row>
    <row r="572" spans="1:81" x14ac:dyDescent="0.35">
      <c r="A572" t="s">
        <v>160</v>
      </c>
      <c r="B572" t="s">
        <v>161</v>
      </c>
      <c r="C572" t="s">
        <v>1687</v>
      </c>
      <c r="D572" t="s">
        <v>269</v>
      </c>
      <c r="E572" t="s">
        <v>270</v>
      </c>
      <c r="F572" t="s">
        <v>271</v>
      </c>
      <c r="G572" s="1">
        <v>45194</v>
      </c>
      <c r="H572" s="2">
        <v>0.38541666666666669</v>
      </c>
      <c r="I572" t="s">
        <v>1059</v>
      </c>
      <c r="U572" t="s">
        <v>273</v>
      </c>
      <c r="V572" t="s">
        <v>274</v>
      </c>
      <c r="W572" t="s">
        <v>1060</v>
      </c>
      <c r="X572" t="s">
        <v>188</v>
      </c>
      <c r="Y572" t="s">
        <v>7</v>
      </c>
      <c r="AD572">
        <v>45.157600000000002</v>
      </c>
      <c r="AE572">
        <v>-109.2688</v>
      </c>
      <c r="AF572" t="s">
        <v>276</v>
      </c>
      <c r="AG572" t="s">
        <v>277</v>
      </c>
      <c r="AH572" t="s">
        <v>278</v>
      </c>
      <c r="AJ572" t="s">
        <v>279</v>
      </c>
      <c r="AK572" t="s">
        <v>1688</v>
      </c>
      <c r="AM572" t="s">
        <v>281</v>
      </c>
      <c r="AN572" t="s">
        <v>282</v>
      </c>
      <c r="AO572" t="s">
        <v>283</v>
      </c>
      <c r="AP572">
        <v>14.2</v>
      </c>
      <c r="AQ572" t="s">
        <v>284</v>
      </c>
      <c r="AS572" t="s">
        <v>285</v>
      </c>
      <c r="AU572" t="s">
        <v>286</v>
      </c>
      <c r="BE572" t="s">
        <v>1689</v>
      </c>
      <c r="BO572">
        <v>365.1</v>
      </c>
      <c r="BP572" t="s">
        <v>288</v>
      </c>
      <c r="BQ572" t="s">
        <v>289</v>
      </c>
      <c r="BS572" t="s">
        <v>290</v>
      </c>
      <c r="BT572" t="s">
        <v>291</v>
      </c>
      <c r="BU572" s="1">
        <v>45211</v>
      </c>
      <c r="BW572" t="s">
        <v>1690</v>
      </c>
      <c r="BX572" t="s">
        <v>293</v>
      </c>
      <c r="BY572">
        <v>1.5</v>
      </c>
      <c r="BZ572" t="s">
        <v>284</v>
      </c>
      <c r="CB572" t="s">
        <v>1521</v>
      </c>
      <c r="CC572" t="s">
        <v>169</v>
      </c>
    </row>
    <row r="573" spans="1:81" x14ac:dyDescent="0.35">
      <c r="A573" t="s">
        <v>160</v>
      </c>
      <c r="B573" t="s">
        <v>161</v>
      </c>
      <c r="C573" t="s">
        <v>1691</v>
      </c>
      <c r="D573" t="s">
        <v>1058</v>
      </c>
      <c r="E573" t="s">
        <v>270</v>
      </c>
      <c r="F573" t="s">
        <v>271</v>
      </c>
      <c r="G573" s="1">
        <v>45236</v>
      </c>
      <c r="H573" s="2">
        <v>0.52430555555555558</v>
      </c>
      <c r="I573" t="s">
        <v>1059</v>
      </c>
      <c r="U573" t="s">
        <v>273</v>
      </c>
      <c r="V573" t="s">
        <v>274</v>
      </c>
      <c r="W573" t="s">
        <v>1060</v>
      </c>
      <c r="X573" t="s">
        <v>170</v>
      </c>
      <c r="Y573" t="s">
        <v>11</v>
      </c>
      <c r="AD573">
        <v>45.457799999999999</v>
      </c>
      <c r="AE573">
        <v>-109.0801</v>
      </c>
      <c r="AK573" t="s">
        <v>1692</v>
      </c>
      <c r="AN573" t="s">
        <v>89</v>
      </c>
      <c r="AP573">
        <v>1.97</v>
      </c>
      <c r="AQ573" t="s">
        <v>122</v>
      </c>
      <c r="AS573" t="s">
        <v>285</v>
      </c>
      <c r="AU573" t="s">
        <v>286</v>
      </c>
      <c r="BU573" s="1">
        <v>45236</v>
      </c>
      <c r="CB573" t="s">
        <v>1181</v>
      </c>
      <c r="CC573" t="s">
        <v>169</v>
      </c>
    </row>
    <row r="574" spans="1:81" x14ac:dyDescent="0.35">
      <c r="A574" t="s">
        <v>160</v>
      </c>
      <c r="B574" t="s">
        <v>161</v>
      </c>
      <c r="C574" t="s">
        <v>1693</v>
      </c>
      <c r="D574" t="s">
        <v>1058</v>
      </c>
      <c r="E574" t="s">
        <v>270</v>
      </c>
      <c r="F574" t="s">
        <v>271</v>
      </c>
      <c r="G574" s="1">
        <v>45137</v>
      </c>
      <c r="H574" s="2">
        <v>0.45833333333333331</v>
      </c>
      <c r="I574" t="s">
        <v>1059</v>
      </c>
      <c r="U574" t="s">
        <v>273</v>
      </c>
      <c r="V574" t="s">
        <v>274</v>
      </c>
      <c r="W574" t="s">
        <v>1060</v>
      </c>
      <c r="X574" t="s">
        <v>182</v>
      </c>
      <c r="Y574" t="s">
        <v>10</v>
      </c>
      <c r="AD574">
        <v>45.384601000000004</v>
      </c>
      <c r="AE574">
        <v>-109.14138199999999</v>
      </c>
      <c r="AK574" t="s">
        <v>1694</v>
      </c>
      <c r="AN574" t="s">
        <v>89</v>
      </c>
      <c r="AP574">
        <v>4.51</v>
      </c>
      <c r="AQ574" t="s">
        <v>122</v>
      </c>
      <c r="AS574" t="s">
        <v>285</v>
      </c>
      <c r="AU574" t="s">
        <v>286</v>
      </c>
      <c r="BU574" s="1">
        <v>45137</v>
      </c>
      <c r="CB574" t="s">
        <v>1066</v>
      </c>
      <c r="CC574" t="s">
        <v>169</v>
      </c>
    </row>
    <row r="575" spans="1:81" x14ac:dyDescent="0.35">
      <c r="A575" t="s">
        <v>160</v>
      </c>
      <c r="B575" t="s">
        <v>161</v>
      </c>
      <c r="C575" t="s">
        <v>1198</v>
      </c>
      <c r="D575" t="s">
        <v>1058</v>
      </c>
      <c r="E575" t="s">
        <v>270</v>
      </c>
      <c r="F575" t="s">
        <v>271</v>
      </c>
      <c r="G575" s="1">
        <v>45194</v>
      </c>
      <c r="H575" s="2">
        <v>0.36458333333333331</v>
      </c>
      <c r="I575" t="s">
        <v>1059</v>
      </c>
      <c r="U575" t="s">
        <v>273</v>
      </c>
      <c r="V575" t="s">
        <v>274</v>
      </c>
      <c r="W575" t="s">
        <v>1060</v>
      </c>
      <c r="X575" t="s">
        <v>174</v>
      </c>
      <c r="Y575" t="s">
        <v>5</v>
      </c>
      <c r="AD575">
        <v>45.085512000000001</v>
      </c>
      <c r="AE575">
        <v>-109.329581</v>
      </c>
      <c r="AK575" t="s">
        <v>1695</v>
      </c>
      <c r="AN575" t="s">
        <v>1078</v>
      </c>
      <c r="AP575">
        <v>6.4</v>
      </c>
      <c r="AQ575" t="s">
        <v>118</v>
      </c>
      <c r="AS575" t="s">
        <v>285</v>
      </c>
      <c r="AU575" t="s">
        <v>286</v>
      </c>
      <c r="BU575" s="1">
        <v>45194</v>
      </c>
      <c r="CB575" t="s">
        <v>1075</v>
      </c>
      <c r="CC575" t="s">
        <v>169</v>
      </c>
    </row>
    <row r="576" spans="1:81" x14ac:dyDescent="0.35">
      <c r="A576" t="s">
        <v>160</v>
      </c>
      <c r="B576" t="s">
        <v>161</v>
      </c>
      <c r="C576" t="s">
        <v>1498</v>
      </c>
      <c r="D576" t="s">
        <v>1058</v>
      </c>
      <c r="E576" t="s">
        <v>270</v>
      </c>
      <c r="F576" t="s">
        <v>271</v>
      </c>
      <c r="G576" s="1">
        <v>45102</v>
      </c>
      <c r="H576" s="2">
        <v>0.45833333333333331</v>
      </c>
      <c r="I576" t="s">
        <v>1059</v>
      </c>
      <c r="U576" t="s">
        <v>273</v>
      </c>
      <c r="V576" t="s">
        <v>274</v>
      </c>
      <c r="W576" t="s">
        <v>1060</v>
      </c>
      <c r="X576" t="s">
        <v>182</v>
      </c>
      <c r="Y576" t="s">
        <v>10</v>
      </c>
      <c r="AD576">
        <v>45.384601000000004</v>
      </c>
      <c r="AE576">
        <v>-109.14138199999999</v>
      </c>
      <c r="AK576" t="s">
        <v>1696</v>
      </c>
      <c r="AN576" t="s">
        <v>1081</v>
      </c>
      <c r="AP576">
        <v>111.3</v>
      </c>
      <c r="AQ576" t="s">
        <v>120</v>
      </c>
      <c r="AS576" t="s">
        <v>285</v>
      </c>
      <c r="AU576" t="s">
        <v>286</v>
      </c>
      <c r="BU576" s="1">
        <v>45102</v>
      </c>
      <c r="CB576" t="s">
        <v>1066</v>
      </c>
      <c r="CC576" t="s">
        <v>169</v>
      </c>
    </row>
    <row r="577" spans="1:81" x14ac:dyDescent="0.35">
      <c r="A577" t="s">
        <v>160</v>
      </c>
      <c r="B577" t="s">
        <v>161</v>
      </c>
      <c r="C577" t="s">
        <v>1455</v>
      </c>
      <c r="D577" t="s">
        <v>1058</v>
      </c>
      <c r="E577" t="s">
        <v>270</v>
      </c>
      <c r="F577" t="s">
        <v>271</v>
      </c>
      <c r="G577" s="1">
        <v>45137</v>
      </c>
      <c r="H577" s="2">
        <v>0.4375</v>
      </c>
      <c r="I577" t="s">
        <v>1059</v>
      </c>
      <c r="U577" t="s">
        <v>273</v>
      </c>
      <c r="V577" t="s">
        <v>274</v>
      </c>
      <c r="W577" t="s">
        <v>1060</v>
      </c>
      <c r="X577" t="s">
        <v>172</v>
      </c>
      <c r="Y577" t="s">
        <v>8</v>
      </c>
      <c r="AD577">
        <v>45.277200000000001</v>
      </c>
      <c r="AE577">
        <v>-109.20959999999999</v>
      </c>
      <c r="AK577" t="s">
        <v>1697</v>
      </c>
      <c r="AN577" t="s">
        <v>1081</v>
      </c>
      <c r="AP577">
        <v>98.8</v>
      </c>
      <c r="AQ577" t="s">
        <v>120</v>
      </c>
      <c r="AS577" t="s">
        <v>285</v>
      </c>
      <c r="AU577" t="s">
        <v>286</v>
      </c>
      <c r="BU577" s="1">
        <v>45137</v>
      </c>
      <c r="CB577" t="s">
        <v>1196</v>
      </c>
      <c r="CC577" t="s">
        <v>169</v>
      </c>
    </row>
    <row r="578" spans="1:81" x14ac:dyDescent="0.35">
      <c r="A578" t="s">
        <v>160</v>
      </c>
      <c r="B578" t="s">
        <v>161</v>
      </c>
      <c r="C578" t="s">
        <v>1639</v>
      </c>
      <c r="D578" t="s">
        <v>269</v>
      </c>
      <c r="E578" t="s">
        <v>270</v>
      </c>
      <c r="F578" t="s">
        <v>271</v>
      </c>
      <c r="G578" s="1">
        <v>45074</v>
      </c>
      <c r="H578" s="2">
        <v>0.54791666666666672</v>
      </c>
      <c r="I578" t="s">
        <v>1059</v>
      </c>
      <c r="U578" t="s">
        <v>273</v>
      </c>
      <c r="V578" t="s">
        <v>274</v>
      </c>
      <c r="W578" t="s">
        <v>1060</v>
      </c>
      <c r="X578" t="s">
        <v>180</v>
      </c>
      <c r="Y578" t="s">
        <v>13</v>
      </c>
      <c r="AD578">
        <v>45.483319000000002</v>
      </c>
      <c r="AE578">
        <v>-108.961457</v>
      </c>
      <c r="AF578" t="s">
        <v>276</v>
      </c>
      <c r="AG578" t="s">
        <v>277</v>
      </c>
      <c r="AH578" t="s">
        <v>278</v>
      </c>
      <c r="AJ578" t="s">
        <v>279</v>
      </c>
      <c r="AK578" t="s">
        <v>1698</v>
      </c>
      <c r="AN578" t="s">
        <v>312</v>
      </c>
      <c r="AP578">
        <v>40.9</v>
      </c>
      <c r="AQ578" t="s">
        <v>116</v>
      </c>
      <c r="AS578" t="s">
        <v>285</v>
      </c>
      <c r="AU578" t="s">
        <v>286</v>
      </c>
      <c r="BE578" t="s">
        <v>1123</v>
      </c>
      <c r="BO578" t="s">
        <v>314</v>
      </c>
      <c r="BP578" t="s">
        <v>301</v>
      </c>
      <c r="BQ578" t="s">
        <v>315</v>
      </c>
      <c r="BS578" t="s">
        <v>316</v>
      </c>
      <c r="BT578" t="s">
        <v>291</v>
      </c>
      <c r="BU578" s="1">
        <v>45079</v>
      </c>
      <c r="BW578" t="s">
        <v>1699</v>
      </c>
      <c r="BX578" t="s">
        <v>293</v>
      </c>
      <c r="BY578">
        <v>0.2</v>
      </c>
      <c r="BZ578" t="s">
        <v>116</v>
      </c>
      <c r="CB578" t="s">
        <v>1063</v>
      </c>
      <c r="CC578" t="s">
        <v>169</v>
      </c>
    </row>
    <row r="579" spans="1:81" x14ac:dyDescent="0.35">
      <c r="A579" t="s">
        <v>160</v>
      </c>
      <c r="B579" t="s">
        <v>161</v>
      </c>
      <c r="C579" t="s">
        <v>1535</v>
      </c>
      <c r="D579" t="s">
        <v>373</v>
      </c>
      <c r="E579" t="s">
        <v>270</v>
      </c>
      <c r="F579" t="s">
        <v>271</v>
      </c>
      <c r="G579" s="1">
        <v>45194</v>
      </c>
      <c r="H579" s="2">
        <v>0.55347222222222225</v>
      </c>
      <c r="I579" t="s">
        <v>1059</v>
      </c>
      <c r="U579" t="s">
        <v>273</v>
      </c>
      <c r="V579" t="s">
        <v>274</v>
      </c>
      <c r="W579" t="s">
        <v>1060</v>
      </c>
      <c r="X579" t="s">
        <v>176</v>
      </c>
      <c r="Y579" t="s">
        <v>15</v>
      </c>
      <c r="AD579">
        <v>45.520789999999998</v>
      </c>
      <c r="AE579">
        <v>-108.83714000000001</v>
      </c>
      <c r="AF579" t="s">
        <v>276</v>
      </c>
      <c r="AG579" t="s">
        <v>277</v>
      </c>
      <c r="AH579" t="s">
        <v>278</v>
      </c>
      <c r="AJ579" t="s">
        <v>279</v>
      </c>
      <c r="AK579" t="s">
        <v>1700</v>
      </c>
      <c r="AL579" t="s">
        <v>375</v>
      </c>
      <c r="AM579" t="s">
        <v>281</v>
      </c>
      <c r="AN579" t="s">
        <v>282</v>
      </c>
      <c r="AO579" t="s">
        <v>283</v>
      </c>
      <c r="AS579" t="s">
        <v>285</v>
      </c>
      <c r="AU579" t="s">
        <v>286</v>
      </c>
      <c r="BE579" t="s">
        <v>1537</v>
      </c>
      <c r="BO579">
        <v>365.1</v>
      </c>
      <c r="BP579" t="s">
        <v>288</v>
      </c>
      <c r="BQ579" t="s">
        <v>289</v>
      </c>
      <c r="BS579" t="s">
        <v>290</v>
      </c>
      <c r="BT579" t="s">
        <v>291</v>
      </c>
      <c r="BU579" s="1">
        <v>45211</v>
      </c>
      <c r="BW579" t="s">
        <v>1701</v>
      </c>
      <c r="BX579" t="s">
        <v>293</v>
      </c>
      <c r="BY579">
        <v>1.5</v>
      </c>
      <c r="BZ579" t="s">
        <v>284</v>
      </c>
      <c r="CB579" t="s">
        <v>1085</v>
      </c>
      <c r="CC579" t="s">
        <v>169</v>
      </c>
    </row>
    <row r="580" spans="1:81" x14ac:dyDescent="0.35">
      <c r="A580" t="s">
        <v>160</v>
      </c>
      <c r="B580" t="s">
        <v>161</v>
      </c>
      <c r="C580" t="s">
        <v>1702</v>
      </c>
      <c r="D580" t="s">
        <v>269</v>
      </c>
      <c r="E580" t="s">
        <v>270</v>
      </c>
      <c r="F580" t="s">
        <v>271</v>
      </c>
      <c r="G580" s="1">
        <v>45039</v>
      </c>
      <c r="H580" s="2">
        <v>0.50694444444444442</v>
      </c>
      <c r="I580" t="s">
        <v>1059</v>
      </c>
      <c r="U580" t="s">
        <v>273</v>
      </c>
      <c r="V580" t="s">
        <v>274</v>
      </c>
      <c r="W580" t="s">
        <v>1060</v>
      </c>
      <c r="X580" t="s">
        <v>170</v>
      </c>
      <c r="Y580" t="s">
        <v>11</v>
      </c>
      <c r="AD580">
        <v>45.457799999999999</v>
      </c>
      <c r="AE580">
        <v>-109.0801</v>
      </c>
      <c r="AF580" t="s">
        <v>276</v>
      </c>
      <c r="AG580" t="s">
        <v>277</v>
      </c>
      <c r="AH580" t="s">
        <v>278</v>
      </c>
      <c r="AJ580" t="s">
        <v>279</v>
      </c>
      <c r="AK580" t="s">
        <v>1703</v>
      </c>
      <c r="AN580" t="s">
        <v>312</v>
      </c>
      <c r="AP580">
        <v>4.8</v>
      </c>
      <c r="AQ580" t="s">
        <v>116</v>
      </c>
      <c r="AS580" t="s">
        <v>285</v>
      </c>
      <c r="AU580" t="s">
        <v>286</v>
      </c>
      <c r="BE580" t="s">
        <v>1704</v>
      </c>
      <c r="BO580" t="s">
        <v>314</v>
      </c>
      <c r="BP580" t="s">
        <v>301</v>
      </c>
      <c r="BQ580" t="s">
        <v>315</v>
      </c>
      <c r="BS580" t="s">
        <v>316</v>
      </c>
      <c r="BT580" t="s">
        <v>291</v>
      </c>
      <c r="BU580" s="1">
        <v>45042</v>
      </c>
      <c r="BW580" t="s">
        <v>1705</v>
      </c>
      <c r="BX580" t="s">
        <v>293</v>
      </c>
      <c r="BY580">
        <v>0.2</v>
      </c>
      <c r="BZ580" t="s">
        <v>116</v>
      </c>
      <c r="CB580" t="s">
        <v>1181</v>
      </c>
      <c r="CC580" t="s">
        <v>169</v>
      </c>
    </row>
    <row r="581" spans="1:81" x14ac:dyDescent="0.35">
      <c r="A581" t="s">
        <v>160</v>
      </c>
      <c r="B581" t="s">
        <v>161</v>
      </c>
      <c r="C581" t="s">
        <v>1662</v>
      </c>
      <c r="D581" t="s">
        <v>1058</v>
      </c>
      <c r="E581" t="s">
        <v>270</v>
      </c>
      <c r="F581" t="s">
        <v>271</v>
      </c>
      <c r="G581" s="1">
        <v>45166</v>
      </c>
      <c r="H581" s="2">
        <v>0.4375</v>
      </c>
      <c r="I581" t="s">
        <v>1059</v>
      </c>
      <c r="U581" t="s">
        <v>273</v>
      </c>
      <c r="V581" t="s">
        <v>274</v>
      </c>
      <c r="W581" t="s">
        <v>1060</v>
      </c>
      <c r="X581" t="s">
        <v>172</v>
      </c>
      <c r="Y581" t="s">
        <v>8</v>
      </c>
      <c r="AD581">
        <v>45.277200000000001</v>
      </c>
      <c r="AE581">
        <v>-109.20959999999999</v>
      </c>
      <c r="AK581" t="s">
        <v>1706</v>
      </c>
      <c r="AN581" t="s">
        <v>1081</v>
      </c>
      <c r="AP581">
        <v>102.5</v>
      </c>
      <c r="AQ581" t="s">
        <v>120</v>
      </c>
      <c r="AS581" t="s">
        <v>285</v>
      </c>
      <c r="AU581" t="s">
        <v>286</v>
      </c>
      <c r="BU581" s="1">
        <v>45166</v>
      </c>
      <c r="CB581" t="s">
        <v>1196</v>
      </c>
      <c r="CC581" t="s">
        <v>169</v>
      </c>
    </row>
    <row r="582" spans="1:81" x14ac:dyDescent="0.35">
      <c r="A582" t="s">
        <v>160</v>
      </c>
      <c r="B582" t="s">
        <v>161</v>
      </c>
      <c r="C582" t="s">
        <v>1559</v>
      </c>
      <c r="D582" t="s">
        <v>269</v>
      </c>
      <c r="E582" t="s">
        <v>270</v>
      </c>
      <c r="F582" t="s">
        <v>271</v>
      </c>
      <c r="G582" s="1">
        <v>45039</v>
      </c>
      <c r="H582" s="2">
        <v>0.41666666666666669</v>
      </c>
      <c r="I582" t="s">
        <v>1059</v>
      </c>
      <c r="U582" t="s">
        <v>273</v>
      </c>
      <c r="V582" t="s">
        <v>274</v>
      </c>
      <c r="W582" t="s">
        <v>1060</v>
      </c>
      <c r="X582" t="s">
        <v>190</v>
      </c>
      <c r="Y582" t="s">
        <v>6</v>
      </c>
      <c r="AD582">
        <v>45.150280000000002</v>
      </c>
      <c r="AE582">
        <v>-109.34062</v>
      </c>
      <c r="AF582" t="s">
        <v>276</v>
      </c>
      <c r="AG582" t="s">
        <v>277</v>
      </c>
      <c r="AH582" t="s">
        <v>278</v>
      </c>
      <c r="AJ582" t="s">
        <v>279</v>
      </c>
      <c r="AK582" t="s">
        <v>1707</v>
      </c>
      <c r="AM582" t="s">
        <v>281</v>
      </c>
      <c r="AN582" t="s">
        <v>282</v>
      </c>
      <c r="AO582" t="s">
        <v>283</v>
      </c>
      <c r="AP582">
        <v>2</v>
      </c>
      <c r="AQ582" t="s">
        <v>284</v>
      </c>
      <c r="AS582" t="s">
        <v>285</v>
      </c>
      <c r="AU582" t="s">
        <v>286</v>
      </c>
      <c r="BE582" t="s">
        <v>1561</v>
      </c>
      <c r="BO582">
        <v>365.1</v>
      </c>
      <c r="BP582" t="s">
        <v>288</v>
      </c>
      <c r="BQ582" t="s">
        <v>289</v>
      </c>
      <c r="BS582" t="s">
        <v>290</v>
      </c>
      <c r="BT582" t="s">
        <v>291</v>
      </c>
      <c r="BU582" s="1">
        <v>45077</v>
      </c>
      <c r="BW582" t="s">
        <v>1708</v>
      </c>
      <c r="BX582" t="s">
        <v>293</v>
      </c>
      <c r="BY582">
        <v>1.5</v>
      </c>
      <c r="BZ582" t="s">
        <v>284</v>
      </c>
      <c r="CB582" t="s">
        <v>1082</v>
      </c>
      <c r="CC582" t="s">
        <v>169</v>
      </c>
    </row>
    <row r="583" spans="1:81" x14ac:dyDescent="0.35">
      <c r="A583" t="s">
        <v>160</v>
      </c>
      <c r="B583" t="s">
        <v>161</v>
      </c>
      <c r="C583" t="s">
        <v>1338</v>
      </c>
      <c r="D583" t="s">
        <v>1058</v>
      </c>
      <c r="E583" t="s">
        <v>270</v>
      </c>
      <c r="F583" t="s">
        <v>271</v>
      </c>
      <c r="G583" s="1">
        <v>45137</v>
      </c>
      <c r="H583" s="2">
        <v>0.41319444444444442</v>
      </c>
      <c r="I583" t="s">
        <v>1059</v>
      </c>
      <c r="U583" t="s">
        <v>273</v>
      </c>
      <c r="V583" t="s">
        <v>274</v>
      </c>
      <c r="W583" t="s">
        <v>1060</v>
      </c>
      <c r="X583" t="s">
        <v>190</v>
      </c>
      <c r="Y583" t="s">
        <v>6</v>
      </c>
      <c r="AD583">
        <v>45.150280000000002</v>
      </c>
      <c r="AE583">
        <v>-109.34062</v>
      </c>
      <c r="AK583" t="s">
        <v>1709</v>
      </c>
      <c r="AN583" t="s">
        <v>1090</v>
      </c>
      <c r="AP583">
        <v>11.24</v>
      </c>
      <c r="AQ583" t="s">
        <v>116</v>
      </c>
      <c r="AS583" t="s">
        <v>285</v>
      </c>
      <c r="AU583" t="s">
        <v>286</v>
      </c>
      <c r="BU583" s="1">
        <v>45137</v>
      </c>
      <c r="CB583" t="s">
        <v>1082</v>
      </c>
      <c r="CC583" t="s">
        <v>169</v>
      </c>
    </row>
    <row r="584" spans="1:81" x14ac:dyDescent="0.35">
      <c r="A584" t="s">
        <v>160</v>
      </c>
      <c r="B584" t="s">
        <v>161</v>
      </c>
      <c r="C584" t="s">
        <v>1693</v>
      </c>
      <c r="D584" t="s">
        <v>1058</v>
      </c>
      <c r="E584" t="s">
        <v>270</v>
      </c>
      <c r="F584" t="s">
        <v>271</v>
      </c>
      <c r="G584" s="1">
        <v>45137</v>
      </c>
      <c r="H584" s="2">
        <v>0.45833333333333331</v>
      </c>
      <c r="I584" t="s">
        <v>1059</v>
      </c>
      <c r="U584" t="s">
        <v>273</v>
      </c>
      <c r="V584" t="s">
        <v>274</v>
      </c>
      <c r="W584" t="s">
        <v>1060</v>
      </c>
      <c r="X584" t="s">
        <v>182</v>
      </c>
      <c r="Y584" t="s">
        <v>10</v>
      </c>
      <c r="AD584">
        <v>45.384601000000004</v>
      </c>
      <c r="AE584">
        <v>-109.14138199999999</v>
      </c>
      <c r="AK584" t="s">
        <v>1710</v>
      </c>
      <c r="AN584" t="s">
        <v>1292</v>
      </c>
      <c r="AP584">
        <v>803.4</v>
      </c>
      <c r="AQ584" t="s">
        <v>119</v>
      </c>
      <c r="AS584" t="s">
        <v>285</v>
      </c>
      <c r="AU584" t="s">
        <v>286</v>
      </c>
      <c r="BU584" s="1">
        <v>45137</v>
      </c>
      <c r="CB584" t="s">
        <v>1066</v>
      </c>
      <c r="CC584" t="s">
        <v>169</v>
      </c>
    </row>
    <row r="585" spans="1:81" x14ac:dyDescent="0.35">
      <c r="A585" t="s">
        <v>160</v>
      </c>
      <c r="B585" t="s">
        <v>161</v>
      </c>
      <c r="C585" t="s">
        <v>1405</v>
      </c>
      <c r="D585" t="s">
        <v>1058</v>
      </c>
      <c r="E585" t="s">
        <v>270</v>
      </c>
      <c r="F585" t="s">
        <v>271</v>
      </c>
      <c r="G585" s="1">
        <v>45102</v>
      </c>
      <c r="H585" s="2">
        <v>0.51041666666666663</v>
      </c>
      <c r="I585" t="s">
        <v>1059</v>
      </c>
      <c r="U585" t="s">
        <v>273</v>
      </c>
      <c r="V585" t="s">
        <v>274</v>
      </c>
      <c r="W585" t="s">
        <v>1060</v>
      </c>
      <c r="X585" t="s">
        <v>186</v>
      </c>
      <c r="Y585" t="s">
        <v>12</v>
      </c>
      <c r="AD585">
        <v>45.468200000000003</v>
      </c>
      <c r="AE585">
        <v>-109.0895</v>
      </c>
      <c r="AK585" t="s">
        <v>1711</v>
      </c>
      <c r="AN585" t="s">
        <v>1090</v>
      </c>
      <c r="AP585">
        <v>10.29</v>
      </c>
      <c r="AQ585" t="s">
        <v>116</v>
      </c>
      <c r="AS585" t="s">
        <v>285</v>
      </c>
      <c r="AU585" t="s">
        <v>286</v>
      </c>
      <c r="BU585" s="1">
        <v>45102</v>
      </c>
      <c r="CB585" t="s">
        <v>1104</v>
      </c>
      <c r="CC585" t="s">
        <v>169</v>
      </c>
    </row>
    <row r="586" spans="1:81" x14ac:dyDescent="0.35">
      <c r="A586" t="s">
        <v>160</v>
      </c>
      <c r="B586" t="s">
        <v>161</v>
      </c>
      <c r="C586" t="s">
        <v>1712</v>
      </c>
      <c r="D586" t="s">
        <v>1058</v>
      </c>
      <c r="E586" t="s">
        <v>270</v>
      </c>
      <c r="F586" t="s">
        <v>271</v>
      </c>
      <c r="G586" s="1">
        <v>45194</v>
      </c>
      <c r="H586" s="2">
        <v>0.54166666666666663</v>
      </c>
      <c r="I586" t="s">
        <v>1059</v>
      </c>
      <c r="U586" t="s">
        <v>273</v>
      </c>
      <c r="V586" t="s">
        <v>274</v>
      </c>
      <c r="W586" t="s">
        <v>1060</v>
      </c>
      <c r="X586" t="s">
        <v>184</v>
      </c>
      <c r="Y586" t="s">
        <v>14</v>
      </c>
      <c r="AD586">
        <v>45.517800000000001</v>
      </c>
      <c r="AE586">
        <v>-108.8626</v>
      </c>
      <c r="AK586" t="s">
        <v>1713</v>
      </c>
      <c r="AN586" t="s">
        <v>1078</v>
      </c>
      <c r="AP586">
        <v>14.94</v>
      </c>
      <c r="AQ586" t="s">
        <v>118</v>
      </c>
      <c r="AS586" t="s">
        <v>285</v>
      </c>
      <c r="AU586" t="s">
        <v>286</v>
      </c>
      <c r="BU586" s="1">
        <v>45194</v>
      </c>
      <c r="CB586" t="s">
        <v>1109</v>
      </c>
      <c r="CC586" t="s">
        <v>169</v>
      </c>
    </row>
    <row r="587" spans="1:81" x14ac:dyDescent="0.35">
      <c r="A587" t="s">
        <v>160</v>
      </c>
      <c r="B587" t="s">
        <v>161</v>
      </c>
      <c r="C587" t="s">
        <v>1714</v>
      </c>
      <c r="D587" t="s">
        <v>269</v>
      </c>
      <c r="E587" t="s">
        <v>270</v>
      </c>
      <c r="F587" t="s">
        <v>271</v>
      </c>
      <c r="G587" s="1">
        <v>45074</v>
      </c>
      <c r="H587" s="2">
        <v>0.40972222222222221</v>
      </c>
      <c r="I587" t="s">
        <v>1059</v>
      </c>
      <c r="U587" t="s">
        <v>273</v>
      </c>
      <c r="V587" t="s">
        <v>274</v>
      </c>
      <c r="W587" t="s">
        <v>1060</v>
      </c>
      <c r="X587" t="s">
        <v>190</v>
      </c>
      <c r="Y587" t="s">
        <v>6</v>
      </c>
      <c r="AD587">
        <v>45.150280000000002</v>
      </c>
      <c r="AE587">
        <v>-109.34062</v>
      </c>
      <c r="AF587" t="s">
        <v>276</v>
      </c>
      <c r="AG587" t="s">
        <v>277</v>
      </c>
      <c r="AH587" t="s">
        <v>278</v>
      </c>
      <c r="AJ587" t="s">
        <v>279</v>
      </c>
      <c r="AK587" t="s">
        <v>1715</v>
      </c>
      <c r="AM587" t="s">
        <v>281</v>
      </c>
      <c r="AN587" t="s">
        <v>1116</v>
      </c>
      <c r="AO587" t="s">
        <v>333</v>
      </c>
      <c r="AP587">
        <v>1.5</v>
      </c>
      <c r="AQ587" t="s">
        <v>284</v>
      </c>
      <c r="AS587" t="s">
        <v>285</v>
      </c>
      <c r="AU587" t="s">
        <v>286</v>
      </c>
      <c r="BE587" t="s">
        <v>1716</v>
      </c>
      <c r="BO587">
        <v>365.1</v>
      </c>
      <c r="BP587" t="s">
        <v>288</v>
      </c>
      <c r="BQ587" t="s">
        <v>289</v>
      </c>
      <c r="BS587" t="s">
        <v>290</v>
      </c>
      <c r="BT587" t="s">
        <v>291</v>
      </c>
      <c r="BU587" s="1">
        <v>45089</v>
      </c>
      <c r="BW587" t="s">
        <v>1717</v>
      </c>
      <c r="BX587" t="s">
        <v>293</v>
      </c>
      <c r="BY587">
        <v>0.8</v>
      </c>
      <c r="BZ587" t="s">
        <v>284</v>
      </c>
      <c r="CB587" t="s">
        <v>1082</v>
      </c>
      <c r="CC587" t="s">
        <v>169</v>
      </c>
    </row>
    <row r="588" spans="1:81" x14ac:dyDescent="0.35">
      <c r="A588" t="s">
        <v>160</v>
      </c>
      <c r="B588" t="s">
        <v>161</v>
      </c>
      <c r="C588" t="s">
        <v>1510</v>
      </c>
      <c r="D588" t="s">
        <v>269</v>
      </c>
      <c r="E588" t="s">
        <v>270</v>
      </c>
      <c r="F588" t="s">
        <v>271</v>
      </c>
      <c r="G588" s="1">
        <v>45074</v>
      </c>
      <c r="H588" s="2">
        <v>0.49027777777777776</v>
      </c>
      <c r="I588" t="s">
        <v>1059</v>
      </c>
      <c r="U588" t="s">
        <v>273</v>
      </c>
      <c r="V588" t="s">
        <v>274</v>
      </c>
      <c r="W588" t="s">
        <v>1060</v>
      </c>
      <c r="X588" t="s">
        <v>162</v>
      </c>
      <c r="Y588" t="s">
        <v>9</v>
      </c>
      <c r="AD588">
        <v>45.373699999999999</v>
      </c>
      <c r="AE588">
        <v>-109.14619999999999</v>
      </c>
      <c r="AF588" t="s">
        <v>276</v>
      </c>
      <c r="AG588" t="s">
        <v>277</v>
      </c>
      <c r="AH588" t="s">
        <v>278</v>
      </c>
      <c r="AJ588" t="s">
        <v>279</v>
      </c>
      <c r="AK588" t="s">
        <v>1718</v>
      </c>
      <c r="AM588" t="s">
        <v>297</v>
      </c>
      <c r="AN588" t="s">
        <v>298</v>
      </c>
      <c r="AO588" t="s">
        <v>283</v>
      </c>
      <c r="AP588">
        <v>776</v>
      </c>
      <c r="AQ588" t="s">
        <v>284</v>
      </c>
      <c r="AS588" t="s">
        <v>285</v>
      </c>
      <c r="AU588" t="s">
        <v>286</v>
      </c>
      <c r="BE588" t="s">
        <v>1512</v>
      </c>
      <c r="BO588" t="s">
        <v>300</v>
      </c>
      <c r="BP588" t="s">
        <v>301</v>
      </c>
      <c r="BQ588" t="s">
        <v>302</v>
      </c>
      <c r="BT588" t="s">
        <v>291</v>
      </c>
      <c r="BU588" s="1">
        <v>45107</v>
      </c>
      <c r="BW588" t="s">
        <v>1719</v>
      </c>
      <c r="BX588" t="s">
        <v>293</v>
      </c>
      <c r="BY588">
        <v>25</v>
      </c>
      <c r="BZ588" t="s">
        <v>284</v>
      </c>
      <c r="CB588" t="s">
        <v>1152</v>
      </c>
      <c r="CC588" t="s">
        <v>169</v>
      </c>
    </row>
    <row r="589" spans="1:81" x14ac:dyDescent="0.35">
      <c r="A589" t="s">
        <v>160</v>
      </c>
      <c r="B589" t="s">
        <v>161</v>
      </c>
      <c r="C589" t="s">
        <v>1720</v>
      </c>
      <c r="D589" t="s">
        <v>1058</v>
      </c>
      <c r="E589" t="s">
        <v>270</v>
      </c>
      <c r="F589" t="s">
        <v>271</v>
      </c>
      <c r="G589" s="1">
        <v>45039</v>
      </c>
      <c r="H589" s="2">
        <v>0.5625</v>
      </c>
      <c r="I589" t="s">
        <v>1059</v>
      </c>
      <c r="U589" t="s">
        <v>273</v>
      </c>
      <c r="V589" t="s">
        <v>274</v>
      </c>
      <c r="W589" t="s">
        <v>1060</v>
      </c>
      <c r="X589" t="s">
        <v>176</v>
      </c>
      <c r="Y589" t="s">
        <v>15</v>
      </c>
      <c r="AD589">
        <v>45.520789999999998</v>
      </c>
      <c r="AE589">
        <v>-108.83714000000001</v>
      </c>
      <c r="AK589" t="s">
        <v>1721</v>
      </c>
      <c r="AN589" t="s">
        <v>1078</v>
      </c>
      <c r="AP589">
        <v>9.1999999999999993</v>
      </c>
      <c r="AQ589" t="s">
        <v>118</v>
      </c>
      <c r="AS589" t="s">
        <v>285</v>
      </c>
      <c r="AU589" t="s">
        <v>286</v>
      </c>
      <c r="BU589" s="1">
        <v>45039</v>
      </c>
      <c r="CB589" t="s">
        <v>1075</v>
      </c>
      <c r="CC589" t="s">
        <v>169</v>
      </c>
    </row>
    <row r="590" spans="1:81" x14ac:dyDescent="0.35">
      <c r="A590" t="s">
        <v>160</v>
      </c>
      <c r="B590" t="s">
        <v>161</v>
      </c>
      <c r="C590" t="s">
        <v>1397</v>
      </c>
      <c r="D590" t="s">
        <v>1058</v>
      </c>
      <c r="E590" t="s">
        <v>270</v>
      </c>
      <c r="F590" t="s">
        <v>271</v>
      </c>
      <c r="G590" s="1">
        <v>45236</v>
      </c>
      <c r="H590" s="2">
        <v>0.56944444444444442</v>
      </c>
      <c r="I590" t="s">
        <v>1059</v>
      </c>
      <c r="U590" t="s">
        <v>273</v>
      </c>
      <c r="V590" t="s">
        <v>274</v>
      </c>
      <c r="W590" t="s">
        <v>1060</v>
      </c>
      <c r="X590" t="s">
        <v>180</v>
      </c>
      <c r="Y590" t="s">
        <v>13</v>
      </c>
      <c r="AD590">
        <v>45.483319000000002</v>
      </c>
      <c r="AE590">
        <v>-108.961457</v>
      </c>
      <c r="AK590" t="s">
        <v>1722</v>
      </c>
      <c r="AN590" t="s">
        <v>27</v>
      </c>
      <c r="AP590">
        <v>9.2200000000000006</v>
      </c>
      <c r="AQ590" t="s">
        <v>121</v>
      </c>
      <c r="AS590" t="s">
        <v>285</v>
      </c>
      <c r="AU590" t="s">
        <v>286</v>
      </c>
      <c r="BU590" s="1">
        <v>45236</v>
      </c>
      <c r="CB590" t="s">
        <v>1085</v>
      </c>
      <c r="CC590" t="s">
        <v>169</v>
      </c>
    </row>
    <row r="591" spans="1:81" x14ac:dyDescent="0.35">
      <c r="A591" t="s">
        <v>160</v>
      </c>
      <c r="B591" t="s">
        <v>161</v>
      </c>
      <c r="C591" t="s">
        <v>1648</v>
      </c>
      <c r="D591" t="s">
        <v>269</v>
      </c>
      <c r="E591" t="s">
        <v>270</v>
      </c>
      <c r="F591" t="s">
        <v>271</v>
      </c>
      <c r="G591" s="1">
        <v>45137</v>
      </c>
      <c r="H591" s="2">
        <v>0.3923611111111111</v>
      </c>
      <c r="I591" t="s">
        <v>1059</v>
      </c>
      <c r="U591" t="s">
        <v>273</v>
      </c>
      <c r="V591" t="s">
        <v>274</v>
      </c>
      <c r="W591" t="s">
        <v>1060</v>
      </c>
      <c r="X591" t="s">
        <v>188</v>
      </c>
      <c r="Y591" t="s">
        <v>7</v>
      </c>
      <c r="AD591">
        <v>45.157600000000002</v>
      </c>
      <c r="AE591">
        <v>-109.2688</v>
      </c>
      <c r="AF591" t="s">
        <v>276</v>
      </c>
      <c r="AG591" t="s">
        <v>277</v>
      </c>
      <c r="AH591" t="s">
        <v>278</v>
      </c>
      <c r="AJ591" t="s">
        <v>279</v>
      </c>
      <c r="AK591" t="s">
        <v>1723</v>
      </c>
      <c r="AN591" t="s">
        <v>312</v>
      </c>
      <c r="AP591">
        <v>1.6</v>
      </c>
      <c r="AQ591" t="s">
        <v>116</v>
      </c>
      <c r="AS591" t="s">
        <v>285</v>
      </c>
      <c r="AU591" t="s">
        <v>286</v>
      </c>
      <c r="BE591" t="s">
        <v>1650</v>
      </c>
      <c r="BO591" t="s">
        <v>314</v>
      </c>
      <c r="BP591" t="s">
        <v>301</v>
      </c>
      <c r="BQ591" t="s">
        <v>315</v>
      </c>
      <c r="BS591" t="s">
        <v>316</v>
      </c>
      <c r="BT591" t="s">
        <v>291</v>
      </c>
      <c r="BU591" s="1">
        <v>45141</v>
      </c>
      <c r="BW591" t="s">
        <v>1724</v>
      </c>
      <c r="BX591" t="s">
        <v>293</v>
      </c>
      <c r="BY591">
        <v>0.2</v>
      </c>
      <c r="BZ591" t="s">
        <v>116</v>
      </c>
      <c r="CB591" t="s">
        <v>1186</v>
      </c>
      <c r="CC591" t="s">
        <v>169</v>
      </c>
    </row>
    <row r="592" spans="1:81" x14ac:dyDescent="0.35">
      <c r="A592" t="s">
        <v>160</v>
      </c>
      <c r="B592" t="s">
        <v>161</v>
      </c>
      <c r="C592" t="s">
        <v>1236</v>
      </c>
      <c r="D592" t="s">
        <v>269</v>
      </c>
      <c r="E592" t="s">
        <v>270</v>
      </c>
      <c r="F592" t="s">
        <v>271</v>
      </c>
      <c r="G592" s="1">
        <v>45137</v>
      </c>
      <c r="H592" s="2">
        <v>0.4826388888888889</v>
      </c>
      <c r="I592" t="s">
        <v>1059</v>
      </c>
      <c r="U592" t="s">
        <v>273</v>
      </c>
      <c r="V592" t="s">
        <v>274</v>
      </c>
      <c r="W592" t="s">
        <v>1060</v>
      </c>
      <c r="X592" t="s">
        <v>162</v>
      </c>
      <c r="Y592" t="s">
        <v>9</v>
      </c>
      <c r="AD592">
        <v>45.373699999999999</v>
      </c>
      <c r="AE592">
        <v>-109.14619999999999</v>
      </c>
      <c r="AF592" t="s">
        <v>276</v>
      </c>
      <c r="AG592" t="s">
        <v>277</v>
      </c>
      <c r="AH592" t="s">
        <v>278</v>
      </c>
      <c r="AJ592" t="s">
        <v>279</v>
      </c>
      <c r="AK592" t="s">
        <v>1725</v>
      </c>
      <c r="AM592" t="s">
        <v>297</v>
      </c>
      <c r="AN592" t="s">
        <v>332</v>
      </c>
      <c r="AO592" t="s">
        <v>333</v>
      </c>
      <c r="AP592">
        <v>208</v>
      </c>
      <c r="AQ592" t="s">
        <v>284</v>
      </c>
      <c r="AS592" t="s">
        <v>285</v>
      </c>
      <c r="AU592" t="s">
        <v>286</v>
      </c>
      <c r="BE592" t="s">
        <v>1238</v>
      </c>
      <c r="BO592">
        <v>353.2</v>
      </c>
      <c r="BP592" t="s">
        <v>288</v>
      </c>
      <c r="BQ592" t="s">
        <v>335</v>
      </c>
      <c r="BS592" t="s">
        <v>336</v>
      </c>
      <c r="BT592" t="s">
        <v>291</v>
      </c>
      <c r="BU592" s="1">
        <v>45154</v>
      </c>
      <c r="BW592" t="s">
        <v>1726</v>
      </c>
      <c r="BX592" t="s">
        <v>293</v>
      </c>
      <c r="BY592">
        <v>1.5</v>
      </c>
      <c r="BZ592" t="s">
        <v>284</v>
      </c>
      <c r="CB592" t="s">
        <v>1172</v>
      </c>
      <c r="CC592" t="s">
        <v>169</v>
      </c>
    </row>
    <row r="593" spans="1:81" x14ac:dyDescent="0.35">
      <c r="A593" t="s">
        <v>160</v>
      </c>
      <c r="B593" t="s">
        <v>161</v>
      </c>
      <c r="C593" t="s">
        <v>1376</v>
      </c>
      <c r="D593" t="s">
        <v>1058</v>
      </c>
      <c r="E593" t="s">
        <v>270</v>
      </c>
      <c r="F593" t="s">
        <v>271</v>
      </c>
      <c r="G593" s="1">
        <v>45166</v>
      </c>
      <c r="H593" s="2">
        <v>0.41319444444444442</v>
      </c>
      <c r="I593" t="s">
        <v>1059</v>
      </c>
      <c r="U593" t="s">
        <v>273</v>
      </c>
      <c r="V593" t="s">
        <v>274</v>
      </c>
      <c r="W593" t="s">
        <v>1060</v>
      </c>
      <c r="X593" t="s">
        <v>190</v>
      </c>
      <c r="Y593" t="s">
        <v>6</v>
      </c>
      <c r="AD593">
        <v>45.150280000000002</v>
      </c>
      <c r="AE593">
        <v>-109.34062</v>
      </c>
      <c r="AK593" t="s">
        <v>1727</v>
      </c>
      <c r="AN593" t="s">
        <v>1090</v>
      </c>
      <c r="AP593">
        <v>12.06</v>
      </c>
      <c r="AQ593" t="s">
        <v>116</v>
      </c>
      <c r="AS593" t="s">
        <v>285</v>
      </c>
      <c r="AU593" t="s">
        <v>286</v>
      </c>
      <c r="BU593" s="1">
        <v>45166</v>
      </c>
      <c r="CB593" t="s">
        <v>1260</v>
      </c>
      <c r="CC593" t="s">
        <v>169</v>
      </c>
    </row>
    <row r="594" spans="1:81" x14ac:dyDescent="0.35">
      <c r="A594" t="s">
        <v>160</v>
      </c>
      <c r="B594" t="s">
        <v>161</v>
      </c>
      <c r="C594" t="s">
        <v>1311</v>
      </c>
      <c r="D594" t="s">
        <v>1058</v>
      </c>
      <c r="E594" t="s">
        <v>270</v>
      </c>
      <c r="F594" t="s">
        <v>271</v>
      </c>
      <c r="G594" s="1">
        <v>45236</v>
      </c>
      <c r="H594" s="2">
        <v>0.3611111111111111</v>
      </c>
      <c r="I594" t="s">
        <v>1059</v>
      </c>
      <c r="U594" t="s">
        <v>273</v>
      </c>
      <c r="V594" t="s">
        <v>274</v>
      </c>
      <c r="W594" t="s">
        <v>1060</v>
      </c>
      <c r="X594" t="s">
        <v>174</v>
      </c>
      <c r="Y594" t="s">
        <v>5</v>
      </c>
      <c r="AD594">
        <v>45.085512000000001</v>
      </c>
      <c r="AE594">
        <v>-109.329581</v>
      </c>
      <c r="AK594" t="s">
        <v>1728</v>
      </c>
      <c r="AN594" t="s">
        <v>1078</v>
      </c>
      <c r="AP594">
        <v>2.88</v>
      </c>
      <c r="AQ594" t="s">
        <v>118</v>
      </c>
      <c r="AS594" t="s">
        <v>285</v>
      </c>
      <c r="AU594" t="s">
        <v>286</v>
      </c>
      <c r="BU594" s="1">
        <v>45236</v>
      </c>
      <c r="CB594" t="s">
        <v>1196</v>
      </c>
      <c r="CC594" t="s">
        <v>169</v>
      </c>
    </row>
    <row r="595" spans="1:81" x14ac:dyDescent="0.35">
      <c r="A595" t="s">
        <v>160</v>
      </c>
      <c r="B595" t="s">
        <v>161</v>
      </c>
      <c r="C595" t="s">
        <v>1729</v>
      </c>
      <c r="D595" t="s">
        <v>269</v>
      </c>
      <c r="E595" t="s">
        <v>270</v>
      </c>
      <c r="F595" t="s">
        <v>271</v>
      </c>
      <c r="G595" s="1">
        <v>45102</v>
      </c>
      <c r="H595" s="2">
        <v>0.51041666666666663</v>
      </c>
      <c r="I595" t="s">
        <v>1059</v>
      </c>
      <c r="U595" t="s">
        <v>273</v>
      </c>
      <c r="V595" t="s">
        <v>274</v>
      </c>
      <c r="W595" t="s">
        <v>1060</v>
      </c>
      <c r="X595" t="s">
        <v>186</v>
      </c>
      <c r="Y595" t="s">
        <v>12</v>
      </c>
      <c r="AD595">
        <v>45.468200000000003</v>
      </c>
      <c r="AE595">
        <v>-109.0895</v>
      </c>
      <c r="AF595" t="s">
        <v>276</v>
      </c>
      <c r="AG595" t="s">
        <v>277</v>
      </c>
      <c r="AH595" t="s">
        <v>278</v>
      </c>
      <c r="AJ595" t="s">
        <v>279</v>
      </c>
      <c r="AK595" t="s">
        <v>1730</v>
      </c>
      <c r="AM595" t="s">
        <v>281</v>
      </c>
      <c r="AN595" t="s">
        <v>1116</v>
      </c>
      <c r="AO595" t="s">
        <v>333</v>
      </c>
      <c r="AP595">
        <v>5.8</v>
      </c>
      <c r="AQ595" t="s">
        <v>284</v>
      </c>
      <c r="AS595" t="s">
        <v>285</v>
      </c>
      <c r="AU595" t="s">
        <v>286</v>
      </c>
      <c r="BE595" t="s">
        <v>1731</v>
      </c>
      <c r="BO595">
        <v>365.1</v>
      </c>
      <c r="BP595" t="s">
        <v>288</v>
      </c>
      <c r="BQ595" t="s">
        <v>289</v>
      </c>
      <c r="BS595" t="s">
        <v>290</v>
      </c>
      <c r="BT595" t="s">
        <v>291</v>
      </c>
      <c r="BU595" s="1">
        <v>45121</v>
      </c>
      <c r="BW595" t="s">
        <v>1732</v>
      </c>
      <c r="BX595" t="s">
        <v>293</v>
      </c>
      <c r="BY595">
        <v>0.8</v>
      </c>
      <c r="BZ595" t="s">
        <v>284</v>
      </c>
      <c r="CB595" t="s">
        <v>1104</v>
      </c>
      <c r="CC595" t="s">
        <v>169</v>
      </c>
    </row>
    <row r="596" spans="1:81" x14ac:dyDescent="0.35">
      <c r="A596" t="s">
        <v>160</v>
      </c>
      <c r="B596" t="s">
        <v>161</v>
      </c>
      <c r="C596" t="s">
        <v>1662</v>
      </c>
      <c r="D596" t="s">
        <v>1058</v>
      </c>
      <c r="E596" t="s">
        <v>270</v>
      </c>
      <c r="F596" t="s">
        <v>271</v>
      </c>
      <c r="G596" s="1">
        <v>45166</v>
      </c>
      <c r="H596" s="2">
        <v>0.4375</v>
      </c>
      <c r="I596" t="s">
        <v>1059</v>
      </c>
      <c r="U596" t="s">
        <v>273</v>
      </c>
      <c r="V596" t="s">
        <v>274</v>
      </c>
      <c r="W596" t="s">
        <v>1060</v>
      </c>
      <c r="X596" t="s">
        <v>172</v>
      </c>
      <c r="Y596" t="s">
        <v>8</v>
      </c>
      <c r="AD596">
        <v>45.277200000000001</v>
      </c>
      <c r="AE596">
        <v>-109.20959999999999</v>
      </c>
      <c r="AK596" t="s">
        <v>1733</v>
      </c>
      <c r="AN596" t="s">
        <v>89</v>
      </c>
      <c r="AP596">
        <v>0.86</v>
      </c>
      <c r="AQ596" t="s">
        <v>122</v>
      </c>
      <c r="AS596" t="s">
        <v>285</v>
      </c>
      <c r="AU596" t="s">
        <v>286</v>
      </c>
      <c r="BU596" s="1">
        <v>45166</v>
      </c>
      <c r="CB596" t="s">
        <v>1196</v>
      </c>
      <c r="CC596" t="s">
        <v>169</v>
      </c>
    </row>
    <row r="597" spans="1:81" x14ac:dyDescent="0.35">
      <c r="A597" t="s">
        <v>160</v>
      </c>
      <c r="B597" t="s">
        <v>161</v>
      </c>
      <c r="C597" t="s">
        <v>1320</v>
      </c>
      <c r="D597" t="s">
        <v>320</v>
      </c>
      <c r="E597" t="s">
        <v>270</v>
      </c>
      <c r="F597" t="s">
        <v>271</v>
      </c>
      <c r="G597" s="1">
        <v>45194</v>
      </c>
      <c r="H597" s="2">
        <v>0.52083333333333337</v>
      </c>
      <c r="I597" t="s">
        <v>1059</v>
      </c>
      <c r="U597" t="s">
        <v>273</v>
      </c>
      <c r="V597" t="s">
        <v>274</v>
      </c>
      <c r="W597" t="s">
        <v>1060</v>
      </c>
      <c r="X597" t="s">
        <v>180</v>
      </c>
      <c r="Y597" t="s">
        <v>13</v>
      </c>
      <c r="AD597">
        <v>45.483319000000002</v>
      </c>
      <c r="AE597">
        <v>-108.961457</v>
      </c>
      <c r="AF597" t="s">
        <v>276</v>
      </c>
      <c r="AG597" t="s">
        <v>277</v>
      </c>
      <c r="AH597" t="s">
        <v>278</v>
      </c>
      <c r="AJ597" t="s">
        <v>279</v>
      </c>
      <c r="AK597" t="s">
        <v>1734</v>
      </c>
      <c r="AM597" t="s">
        <v>297</v>
      </c>
      <c r="AN597" t="s">
        <v>298</v>
      </c>
      <c r="AO597" t="s">
        <v>283</v>
      </c>
      <c r="AP597">
        <v>247</v>
      </c>
      <c r="AQ597" t="s">
        <v>284</v>
      </c>
      <c r="AS597" t="s">
        <v>285</v>
      </c>
      <c r="AU597" t="s">
        <v>286</v>
      </c>
      <c r="BE597" t="s">
        <v>1322</v>
      </c>
      <c r="BO597" t="s">
        <v>300</v>
      </c>
      <c r="BP597" t="s">
        <v>301</v>
      </c>
      <c r="BQ597" t="s">
        <v>302</v>
      </c>
      <c r="BT597" t="s">
        <v>291</v>
      </c>
      <c r="BU597" s="1">
        <v>45211</v>
      </c>
      <c r="BW597" t="s">
        <v>1735</v>
      </c>
      <c r="BX597" t="s">
        <v>293</v>
      </c>
      <c r="BY597">
        <v>25</v>
      </c>
      <c r="BZ597" t="s">
        <v>284</v>
      </c>
      <c r="CB597" t="s">
        <v>1063</v>
      </c>
      <c r="CC597" t="s">
        <v>169</v>
      </c>
    </row>
    <row r="598" spans="1:81" x14ac:dyDescent="0.35">
      <c r="A598" t="s">
        <v>160</v>
      </c>
      <c r="B598" t="s">
        <v>161</v>
      </c>
      <c r="C598" t="s">
        <v>1500</v>
      </c>
      <c r="D598" t="s">
        <v>1058</v>
      </c>
      <c r="E598" t="s">
        <v>270</v>
      </c>
      <c r="F598" t="s">
        <v>271</v>
      </c>
      <c r="G598" s="1">
        <v>45166</v>
      </c>
      <c r="H598" s="2">
        <v>0.50694444444444442</v>
      </c>
      <c r="I598" t="s">
        <v>1059</v>
      </c>
      <c r="U598" t="s">
        <v>273</v>
      </c>
      <c r="V598" t="s">
        <v>274</v>
      </c>
      <c r="W598" t="s">
        <v>1060</v>
      </c>
      <c r="X598" t="s">
        <v>186</v>
      </c>
      <c r="Y598" t="s">
        <v>12</v>
      </c>
      <c r="AD598">
        <v>45.468200000000003</v>
      </c>
      <c r="AE598">
        <v>-109.0895</v>
      </c>
      <c r="AK598" t="s">
        <v>1736</v>
      </c>
      <c r="AN598" t="s">
        <v>1090</v>
      </c>
      <c r="AP598">
        <v>11.04</v>
      </c>
      <c r="AQ598" t="s">
        <v>116</v>
      </c>
      <c r="AS598" t="s">
        <v>285</v>
      </c>
      <c r="AU598" t="s">
        <v>286</v>
      </c>
      <c r="BU598" s="1">
        <v>45166</v>
      </c>
      <c r="CB598" t="s">
        <v>1091</v>
      </c>
      <c r="CC598" t="s">
        <v>169</v>
      </c>
    </row>
    <row r="599" spans="1:81" x14ac:dyDescent="0.35">
      <c r="A599" t="s">
        <v>160</v>
      </c>
      <c r="B599" t="s">
        <v>161</v>
      </c>
      <c r="C599" t="s">
        <v>1433</v>
      </c>
      <c r="D599" t="s">
        <v>320</v>
      </c>
      <c r="E599" t="s">
        <v>270</v>
      </c>
      <c r="F599" t="s">
        <v>271</v>
      </c>
      <c r="G599" s="1">
        <v>45102</v>
      </c>
      <c r="H599" s="2">
        <v>0.54166666666666663</v>
      </c>
      <c r="I599" t="s">
        <v>1059</v>
      </c>
      <c r="U599" t="s">
        <v>273</v>
      </c>
      <c r="V599" t="s">
        <v>274</v>
      </c>
      <c r="W599" t="s">
        <v>1060</v>
      </c>
      <c r="X599" t="s">
        <v>180</v>
      </c>
      <c r="Y599" t="s">
        <v>13</v>
      </c>
      <c r="AD599">
        <v>45.483319000000002</v>
      </c>
      <c r="AE599">
        <v>-108.961457</v>
      </c>
      <c r="AF599" t="s">
        <v>276</v>
      </c>
      <c r="AG599" t="s">
        <v>277</v>
      </c>
      <c r="AH599" t="s">
        <v>278</v>
      </c>
      <c r="AJ599" t="s">
        <v>279</v>
      </c>
      <c r="AK599" t="s">
        <v>1737</v>
      </c>
      <c r="AN599" t="s">
        <v>312</v>
      </c>
      <c r="AP599">
        <v>255</v>
      </c>
      <c r="AQ599" t="s">
        <v>116</v>
      </c>
      <c r="AS599" t="s">
        <v>285</v>
      </c>
      <c r="AU599" t="s">
        <v>286</v>
      </c>
      <c r="BE599" t="s">
        <v>1435</v>
      </c>
      <c r="BO599" t="s">
        <v>314</v>
      </c>
      <c r="BP599" t="s">
        <v>301</v>
      </c>
      <c r="BQ599" t="s">
        <v>315</v>
      </c>
      <c r="BS599" t="s">
        <v>316</v>
      </c>
      <c r="BT599" t="s">
        <v>291</v>
      </c>
      <c r="BU599" s="1">
        <v>45107</v>
      </c>
      <c r="BW599" t="s">
        <v>1738</v>
      </c>
      <c r="BX599" t="s">
        <v>293</v>
      </c>
      <c r="BY599">
        <v>0.2</v>
      </c>
      <c r="BZ599" t="s">
        <v>116</v>
      </c>
      <c r="CB599" t="s">
        <v>1063</v>
      </c>
      <c r="CC599" t="s">
        <v>169</v>
      </c>
    </row>
    <row r="600" spans="1:81" x14ac:dyDescent="0.35">
      <c r="A600" t="s">
        <v>160</v>
      </c>
      <c r="B600" t="s">
        <v>161</v>
      </c>
      <c r="C600" t="s">
        <v>1589</v>
      </c>
      <c r="D600" t="s">
        <v>269</v>
      </c>
      <c r="E600" t="s">
        <v>270</v>
      </c>
      <c r="F600" t="s">
        <v>271</v>
      </c>
      <c r="G600" s="1">
        <v>45074</v>
      </c>
      <c r="H600" s="2">
        <v>0.3888888888888889</v>
      </c>
      <c r="I600" t="s">
        <v>1059</v>
      </c>
      <c r="U600" t="s">
        <v>273</v>
      </c>
      <c r="V600" t="s">
        <v>274</v>
      </c>
      <c r="W600" t="s">
        <v>1060</v>
      </c>
      <c r="X600" t="s">
        <v>188</v>
      </c>
      <c r="Y600" t="s">
        <v>7</v>
      </c>
      <c r="AD600">
        <v>45.157600000000002</v>
      </c>
      <c r="AE600">
        <v>-109.2688</v>
      </c>
      <c r="AF600" t="s">
        <v>276</v>
      </c>
      <c r="AG600" t="s">
        <v>277</v>
      </c>
      <c r="AH600" t="s">
        <v>278</v>
      </c>
      <c r="AJ600" t="s">
        <v>279</v>
      </c>
      <c r="AK600" t="s">
        <v>1739</v>
      </c>
      <c r="AN600" t="s">
        <v>312</v>
      </c>
      <c r="AP600">
        <v>3.1</v>
      </c>
      <c r="AQ600" t="s">
        <v>116</v>
      </c>
      <c r="AS600" t="s">
        <v>285</v>
      </c>
      <c r="AU600" t="s">
        <v>286</v>
      </c>
      <c r="BE600" t="s">
        <v>1591</v>
      </c>
      <c r="BO600" t="s">
        <v>314</v>
      </c>
      <c r="BP600" t="s">
        <v>301</v>
      </c>
      <c r="BQ600" t="s">
        <v>315</v>
      </c>
      <c r="BS600" t="s">
        <v>316</v>
      </c>
      <c r="BT600" t="s">
        <v>291</v>
      </c>
      <c r="BU600" s="1">
        <v>45079</v>
      </c>
      <c r="BW600" t="s">
        <v>1740</v>
      </c>
      <c r="BX600" t="s">
        <v>293</v>
      </c>
      <c r="BY600">
        <v>0.2</v>
      </c>
      <c r="BZ600" t="s">
        <v>116</v>
      </c>
      <c r="CB600" t="s">
        <v>1186</v>
      </c>
      <c r="CC600" t="s">
        <v>169</v>
      </c>
    </row>
    <row r="601" spans="1:81" x14ac:dyDescent="0.35">
      <c r="A601" t="s">
        <v>160</v>
      </c>
      <c r="B601" t="s">
        <v>161</v>
      </c>
      <c r="C601" t="s">
        <v>1214</v>
      </c>
      <c r="D601" t="s">
        <v>1058</v>
      </c>
      <c r="E601" t="s">
        <v>270</v>
      </c>
      <c r="F601" t="s">
        <v>271</v>
      </c>
      <c r="G601" s="1">
        <v>45074</v>
      </c>
      <c r="H601" s="2">
        <v>0.44097222222222221</v>
      </c>
      <c r="I601" t="s">
        <v>1059</v>
      </c>
      <c r="U601" t="s">
        <v>273</v>
      </c>
      <c r="V601" t="s">
        <v>274</v>
      </c>
      <c r="W601" t="s">
        <v>1060</v>
      </c>
      <c r="X601" t="s">
        <v>172</v>
      </c>
      <c r="Y601" t="s">
        <v>8</v>
      </c>
      <c r="AD601">
        <v>45.277200000000001</v>
      </c>
      <c r="AE601">
        <v>-109.20959999999999</v>
      </c>
      <c r="AK601" t="s">
        <v>1741</v>
      </c>
      <c r="AN601" t="s">
        <v>1062</v>
      </c>
      <c r="AP601">
        <v>52</v>
      </c>
      <c r="AQ601" t="s">
        <v>117</v>
      </c>
      <c r="AS601" t="s">
        <v>285</v>
      </c>
      <c r="AU601" t="s">
        <v>286</v>
      </c>
      <c r="BU601" s="1">
        <v>45074</v>
      </c>
      <c r="CB601" t="s">
        <v>1147</v>
      </c>
      <c r="CC601" t="s">
        <v>169</v>
      </c>
    </row>
    <row r="602" spans="1:81" x14ac:dyDescent="0.35">
      <c r="A602" t="s">
        <v>160</v>
      </c>
      <c r="B602" t="s">
        <v>161</v>
      </c>
      <c r="C602" t="s">
        <v>1392</v>
      </c>
      <c r="D602" t="s">
        <v>1058</v>
      </c>
      <c r="E602" t="s">
        <v>270</v>
      </c>
      <c r="F602" t="s">
        <v>271</v>
      </c>
      <c r="G602" s="1">
        <v>45137</v>
      </c>
      <c r="H602" s="2">
        <v>0.52430555555555558</v>
      </c>
      <c r="I602" t="s">
        <v>1059</v>
      </c>
      <c r="U602" t="s">
        <v>273</v>
      </c>
      <c r="V602" t="s">
        <v>274</v>
      </c>
      <c r="W602" t="s">
        <v>1060</v>
      </c>
      <c r="X602" t="s">
        <v>162</v>
      </c>
      <c r="Y602" t="s">
        <v>9</v>
      </c>
      <c r="AD602">
        <v>45.373699999999999</v>
      </c>
      <c r="AE602">
        <v>-109.14619999999999</v>
      </c>
      <c r="AK602" t="s">
        <v>1742</v>
      </c>
      <c r="AN602" t="s">
        <v>1078</v>
      </c>
      <c r="AP602">
        <v>18.920000000000002</v>
      </c>
      <c r="AQ602" t="s">
        <v>118</v>
      </c>
      <c r="AS602" t="s">
        <v>285</v>
      </c>
      <c r="AU602" t="s">
        <v>286</v>
      </c>
      <c r="BU602" s="1">
        <v>45137</v>
      </c>
      <c r="CB602" t="s">
        <v>1147</v>
      </c>
      <c r="CC602" t="s">
        <v>169</v>
      </c>
    </row>
    <row r="603" spans="1:81" x14ac:dyDescent="0.35">
      <c r="A603" t="s">
        <v>160</v>
      </c>
      <c r="B603" t="s">
        <v>161</v>
      </c>
      <c r="C603" t="s">
        <v>1743</v>
      </c>
      <c r="D603" t="s">
        <v>1058</v>
      </c>
      <c r="E603" t="s">
        <v>270</v>
      </c>
      <c r="F603" t="s">
        <v>271</v>
      </c>
      <c r="G603" s="1">
        <v>45194</v>
      </c>
      <c r="H603" s="2">
        <v>0.46875</v>
      </c>
      <c r="I603" t="s">
        <v>1059</v>
      </c>
      <c r="U603" t="s">
        <v>273</v>
      </c>
      <c r="V603" t="s">
        <v>274</v>
      </c>
      <c r="W603" t="s">
        <v>1060</v>
      </c>
      <c r="X603" t="s">
        <v>162</v>
      </c>
      <c r="Y603" t="s">
        <v>9</v>
      </c>
      <c r="AD603">
        <v>45.373699999999999</v>
      </c>
      <c r="AE603">
        <v>-109.14619999999999</v>
      </c>
      <c r="AK603" t="s">
        <v>1744</v>
      </c>
      <c r="AN603" t="s">
        <v>1078</v>
      </c>
      <c r="AP603">
        <v>10.98</v>
      </c>
      <c r="AQ603" t="s">
        <v>118</v>
      </c>
      <c r="AS603" t="s">
        <v>285</v>
      </c>
      <c r="AU603" t="s">
        <v>286</v>
      </c>
      <c r="BU603" s="1">
        <v>45194</v>
      </c>
      <c r="CB603" t="s">
        <v>1172</v>
      </c>
      <c r="CC603" t="s">
        <v>169</v>
      </c>
    </row>
    <row r="604" spans="1:81" x14ac:dyDescent="0.35">
      <c r="A604" t="s">
        <v>160</v>
      </c>
      <c r="B604" t="s">
        <v>161</v>
      </c>
      <c r="C604" t="s">
        <v>1519</v>
      </c>
      <c r="D604" t="s">
        <v>1058</v>
      </c>
      <c r="E604" t="s">
        <v>270</v>
      </c>
      <c r="F604" t="s">
        <v>271</v>
      </c>
      <c r="G604" s="1">
        <v>45194</v>
      </c>
      <c r="H604" s="2">
        <v>0.38541666666666669</v>
      </c>
      <c r="I604" t="s">
        <v>1059</v>
      </c>
      <c r="U604" t="s">
        <v>273</v>
      </c>
      <c r="V604" t="s">
        <v>274</v>
      </c>
      <c r="W604" t="s">
        <v>1060</v>
      </c>
      <c r="X604" t="s">
        <v>188</v>
      </c>
      <c r="Y604" t="s">
        <v>7</v>
      </c>
      <c r="AD604">
        <v>45.157600000000002</v>
      </c>
      <c r="AE604">
        <v>-109.2688</v>
      </c>
      <c r="AK604" t="s">
        <v>1745</v>
      </c>
      <c r="AN604" t="s">
        <v>1081</v>
      </c>
      <c r="AP604">
        <v>104.1</v>
      </c>
      <c r="AQ604" t="s">
        <v>120</v>
      </c>
      <c r="AS604" t="s">
        <v>285</v>
      </c>
      <c r="AU604" t="s">
        <v>286</v>
      </c>
      <c r="BU604" s="1">
        <v>45194</v>
      </c>
      <c r="CB604" t="s">
        <v>1521</v>
      </c>
      <c r="CC604" t="s">
        <v>169</v>
      </c>
    </row>
    <row r="605" spans="1:81" x14ac:dyDescent="0.35">
      <c r="A605" t="s">
        <v>160</v>
      </c>
      <c r="B605" t="s">
        <v>161</v>
      </c>
      <c r="C605" t="s">
        <v>1524</v>
      </c>
      <c r="D605" t="s">
        <v>1058</v>
      </c>
      <c r="E605" t="s">
        <v>270</v>
      </c>
      <c r="F605" t="s">
        <v>271</v>
      </c>
      <c r="G605" s="1">
        <v>45236</v>
      </c>
      <c r="H605" s="2">
        <v>0.43055555555555558</v>
      </c>
      <c r="I605" t="s">
        <v>1059</v>
      </c>
      <c r="U605" t="s">
        <v>273</v>
      </c>
      <c r="V605" t="s">
        <v>274</v>
      </c>
      <c r="W605" t="s">
        <v>1060</v>
      </c>
      <c r="X605" t="s">
        <v>172</v>
      </c>
      <c r="Y605" t="s">
        <v>8</v>
      </c>
      <c r="AD605">
        <v>45.277200000000001</v>
      </c>
      <c r="AE605">
        <v>-109.20959999999999</v>
      </c>
      <c r="AK605" t="s">
        <v>1746</v>
      </c>
      <c r="AN605" t="s">
        <v>1081</v>
      </c>
      <c r="AP605">
        <v>105.7</v>
      </c>
      <c r="AQ605" t="s">
        <v>120</v>
      </c>
      <c r="AS605" t="s">
        <v>285</v>
      </c>
      <c r="AU605" t="s">
        <v>286</v>
      </c>
      <c r="BU605" s="1">
        <v>45236</v>
      </c>
      <c r="CB605" t="s">
        <v>1147</v>
      </c>
      <c r="CC605" t="s">
        <v>169</v>
      </c>
    </row>
    <row r="606" spans="1:81" x14ac:dyDescent="0.35">
      <c r="A606" t="s">
        <v>160</v>
      </c>
      <c r="B606" t="s">
        <v>161</v>
      </c>
      <c r="C606" t="s">
        <v>1747</v>
      </c>
      <c r="D606" t="s">
        <v>269</v>
      </c>
      <c r="E606" t="s">
        <v>270</v>
      </c>
      <c r="F606" t="s">
        <v>271</v>
      </c>
      <c r="G606" s="1">
        <v>45074</v>
      </c>
      <c r="H606" s="2">
        <v>0.56944444444444442</v>
      </c>
      <c r="I606" t="s">
        <v>1059</v>
      </c>
      <c r="U606" t="s">
        <v>273</v>
      </c>
      <c r="V606" t="s">
        <v>274</v>
      </c>
      <c r="W606" t="s">
        <v>1060</v>
      </c>
      <c r="X606" t="s">
        <v>184</v>
      </c>
      <c r="Y606" t="s">
        <v>14</v>
      </c>
      <c r="AD606">
        <v>45.517800000000001</v>
      </c>
      <c r="AE606">
        <v>-108.8626</v>
      </c>
      <c r="AF606" t="s">
        <v>276</v>
      </c>
      <c r="AG606" t="s">
        <v>277</v>
      </c>
      <c r="AH606" t="s">
        <v>278</v>
      </c>
      <c r="AJ606" t="s">
        <v>279</v>
      </c>
      <c r="AK606" t="s">
        <v>1748</v>
      </c>
      <c r="AN606" t="s">
        <v>312</v>
      </c>
      <c r="AP606">
        <v>45.4</v>
      </c>
      <c r="AQ606" t="s">
        <v>116</v>
      </c>
      <c r="AS606" t="s">
        <v>285</v>
      </c>
      <c r="AU606" t="s">
        <v>286</v>
      </c>
      <c r="BE606" t="s">
        <v>1749</v>
      </c>
      <c r="BO606" t="s">
        <v>314</v>
      </c>
      <c r="BP606" t="s">
        <v>301</v>
      </c>
      <c r="BQ606" t="s">
        <v>315</v>
      </c>
      <c r="BS606" t="s">
        <v>316</v>
      </c>
      <c r="BT606" t="s">
        <v>291</v>
      </c>
      <c r="BU606" s="1">
        <v>45079</v>
      </c>
      <c r="BW606" t="s">
        <v>1750</v>
      </c>
      <c r="BX606" t="s">
        <v>293</v>
      </c>
      <c r="BY606">
        <v>0.2</v>
      </c>
      <c r="BZ606" t="s">
        <v>116</v>
      </c>
      <c r="CB606" t="s">
        <v>1109</v>
      </c>
      <c r="CC606" t="s">
        <v>169</v>
      </c>
    </row>
    <row r="607" spans="1:81" x14ac:dyDescent="0.35">
      <c r="A607" t="s">
        <v>160</v>
      </c>
      <c r="B607" t="s">
        <v>161</v>
      </c>
      <c r="C607" t="s">
        <v>1751</v>
      </c>
      <c r="D607" t="s">
        <v>269</v>
      </c>
      <c r="E607" t="s">
        <v>270</v>
      </c>
      <c r="F607" t="s">
        <v>271</v>
      </c>
      <c r="G607" s="1">
        <v>45194</v>
      </c>
      <c r="H607" s="2">
        <v>0.52083333333333337</v>
      </c>
      <c r="I607" t="s">
        <v>1059</v>
      </c>
      <c r="U607" t="s">
        <v>273</v>
      </c>
      <c r="V607" t="s">
        <v>274</v>
      </c>
      <c r="W607" t="s">
        <v>1060</v>
      </c>
      <c r="X607" t="s">
        <v>180</v>
      </c>
      <c r="Y607" t="s">
        <v>13</v>
      </c>
      <c r="AD607">
        <v>45.483319000000002</v>
      </c>
      <c r="AE607">
        <v>-108.961457</v>
      </c>
      <c r="AF607" t="s">
        <v>276</v>
      </c>
      <c r="AG607" t="s">
        <v>277</v>
      </c>
      <c r="AH607" t="s">
        <v>278</v>
      </c>
      <c r="AJ607" t="s">
        <v>279</v>
      </c>
      <c r="AK607" t="s">
        <v>1752</v>
      </c>
      <c r="AM607" t="s">
        <v>281</v>
      </c>
      <c r="AN607" t="s">
        <v>1116</v>
      </c>
      <c r="AO607" t="s">
        <v>333</v>
      </c>
      <c r="AP607">
        <v>1.4</v>
      </c>
      <c r="AQ607" t="s">
        <v>284</v>
      </c>
      <c r="AS607" t="s">
        <v>285</v>
      </c>
      <c r="AU607" t="s">
        <v>286</v>
      </c>
      <c r="BE607" t="s">
        <v>1322</v>
      </c>
      <c r="BO607">
        <v>365.1</v>
      </c>
      <c r="BP607" t="s">
        <v>288</v>
      </c>
      <c r="BQ607" t="s">
        <v>289</v>
      </c>
      <c r="BS607" t="s">
        <v>290</v>
      </c>
      <c r="BT607" t="s">
        <v>291</v>
      </c>
      <c r="BU607" s="1">
        <v>45222</v>
      </c>
      <c r="BW607" t="s">
        <v>1753</v>
      </c>
      <c r="BX607" t="s">
        <v>293</v>
      </c>
      <c r="BY607">
        <v>0.8</v>
      </c>
      <c r="BZ607" t="s">
        <v>284</v>
      </c>
      <c r="CB607" t="s">
        <v>1063</v>
      </c>
      <c r="CC607" t="s">
        <v>169</v>
      </c>
    </row>
    <row r="608" spans="1:81" x14ac:dyDescent="0.35">
      <c r="A608" t="s">
        <v>160</v>
      </c>
      <c r="B608" t="s">
        <v>161</v>
      </c>
      <c r="C608" t="s">
        <v>1603</v>
      </c>
      <c r="D608" t="s">
        <v>269</v>
      </c>
      <c r="E608" t="s">
        <v>270</v>
      </c>
      <c r="F608" t="s">
        <v>271</v>
      </c>
      <c r="G608" s="1">
        <v>45102</v>
      </c>
      <c r="H608" s="2">
        <v>0.44097222222222221</v>
      </c>
      <c r="I608" t="s">
        <v>1059</v>
      </c>
      <c r="U608" t="s">
        <v>273</v>
      </c>
      <c r="V608" t="s">
        <v>274</v>
      </c>
      <c r="W608" t="s">
        <v>1060</v>
      </c>
      <c r="X608" t="s">
        <v>172</v>
      </c>
      <c r="Y608" t="s">
        <v>8</v>
      </c>
      <c r="AD608">
        <v>45.277200000000001</v>
      </c>
      <c r="AE608">
        <v>-109.20959999999999</v>
      </c>
      <c r="AF608" t="s">
        <v>276</v>
      </c>
      <c r="AG608" t="s">
        <v>277</v>
      </c>
      <c r="AH608" t="s">
        <v>278</v>
      </c>
      <c r="AJ608" t="s">
        <v>279</v>
      </c>
      <c r="AK608" t="s">
        <v>1754</v>
      </c>
      <c r="AN608" t="s">
        <v>312</v>
      </c>
      <c r="AP608">
        <v>10.8</v>
      </c>
      <c r="AQ608" t="s">
        <v>116</v>
      </c>
      <c r="AS608" t="s">
        <v>285</v>
      </c>
      <c r="AU608" t="s">
        <v>286</v>
      </c>
      <c r="BE608" t="s">
        <v>1605</v>
      </c>
      <c r="BO608" t="s">
        <v>314</v>
      </c>
      <c r="BP608" t="s">
        <v>301</v>
      </c>
      <c r="BQ608" t="s">
        <v>315</v>
      </c>
      <c r="BS608" t="s">
        <v>316</v>
      </c>
      <c r="BT608" t="s">
        <v>291</v>
      </c>
      <c r="BU608" s="1">
        <v>45107</v>
      </c>
      <c r="BW608" t="s">
        <v>1755</v>
      </c>
      <c r="BX608" t="s">
        <v>293</v>
      </c>
      <c r="BY608">
        <v>0.2</v>
      </c>
      <c r="BZ608" t="s">
        <v>116</v>
      </c>
      <c r="CB608" t="s">
        <v>1196</v>
      </c>
      <c r="CC608" t="s">
        <v>169</v>
      </c>
    </row>
    <row r="609" spans="1:81" x14ac:dyDescent="0.35">
      <c r="A609" t="s">
        <v>160</v>
      </c>
      <c r="B609" t="s">
        <v>161</v>
      </c>
      <c r="C609" t="s">
        <v>1242</v>
      </c>
      <c r="D609" t="s">
        <v>1058</v>
      </c>
      <c r="E609" t="s">
        <v>270</v>
      </c>
      <c r="F609" t="s">
        <v>271</v>
      </c>
      <c r="G609" s="1">
        <v>45166</v>
      </c>
      <c r="H609" s="2">
        <v>0.4826388888888889</v>
      </c>
      <c r="I609" t="s">
        <v>1059</v>
      </c>
      <c r="U609" t="s">
        <v>273</v>
      </c>
      <c r="V609" t="s">
        <v>274</v>
      </c>
      <c r="W609" t="s">
        <v>1060</v>
      </c>
      <c r="X609" t="s">
        <v>162</v>
      </c>
      <c r="Y609" t="s">
        <v>9</v>
      </c>
      <c r="AD609">
        <v>45.373699999999999</v>
      </c>
      <c r="AE609">
        <v>-109.14619999999999</v>
      </c>
      <c r="AK609" t="s">
        <v>1756</v>
      </c>
      <c r="AN609" t="s">
        <v>1062</v>
      </c>
      <c r="AP609">
        <v>259</v>
      </c>
      <c r="AQ609" t="s">
        <v>117</v>
      </c>
      <c r="AS609" t="s">
        <v>285</v>
      </c>
      <c r="AU609" t="s">
        <v>286</v>
      </c>
      <c r="BU609" s="1">
        <v>45166</v>
      </c>
      <c r="CB609" t="s">
        <v>1172</v>
      </c>
      <c r="CC609" t="s">
        <v>169</v>
      </c>
    </row>
    <row r="610" spans="1:81" x14ac:dyDescent="0.35">
      <c r="A610" t="s">
        <v>160</v>
      </c>
      <c r="B610" t="s">
        <v>161</v>
      </c>
      <c r="C610" t="s">
        <v>1230</v>
      </c>
      <c r="D610" t="s">
        <v>373</v>
      </c>
      <c r="E610" t="s">
        <v>270</v>
      </c>
      <c r="F610" t="s">
        <v>271</v>
      </c>
      <c r="G610" s="1">
        <v>45102</v>
      </c>
      <c r="H610" s="2">
        <v>0.59375</v>
      </c>
      <c r="I610" t="s">
        <v>1059</v>
      </c>
      <c r="U610" t="s">
        <v>273</v>
      </c>
      <c r="V610" t="s">
        <v>274</v>
      </c>
      <c r="W610" t="s">
        <v>1060</v>
      </c>
      <c r="X610" t="s">
        <v>176</v>
      </c>
      <c r="Y610" t="s">
        <v>15</v>
      </c>
      <c r="AD610">
        <v>45.520789999999998</v>
      </c>
      <c r="AE610">
        <v>-108.83714000000001</v>
      </c>
      <c r="AF610" t="s">
        <v>276</v>
      </c>
      <c r="AG610" t="s">
        <v>277</v>
      </c>
      <c r="AH610" t="s">
        <v>278</v>
      </c>
      <c r="AJ610" t="s">
        <v>279</v>
      </c>
      <c r="AK610" t="s">
        <v>1757</v>
      </c>
      <c r="AM610" t="s">
        <v>281</v>
      </c>
      <c r="AN610" t="s">
        <v>1116</v>
      </c>
      <c r="AO610" t="s">
        <v>333</v>
      </c>
      <c r="AP610">
        <v>3.9</v>
      </c>
      <c r="AQ610" t="s">
        <v>284</v>
      </c>
      <c r="AS610" t="s">
        <v>285</v>
      </c>
      <c r="AU610" t="s">
        <v>286</v>
      </c>
      <c r="BE610" t="s">
        <v>1112</v>
      </c>
      <c r="BO610">
        <v>365.1</v>
      </c>
      <c r="BP610" t="s">
        <v>288</v>
      </c>
      <c r="BQ610" t="s">
        <v>289</v>
      </c>
      <c r="BS610" t="s">
        <v>290</v>
      </c>
      <c r="BT610" t="s">
        <v>291</v>
      </c>
      <c r="BU610" s="1">
        <v>45121</v>
      </c>
      <c r="BW610" t="s">
        <v>1758</v>
      </c>
      <c r="BX610" t="s">
        <v>293</v>
      </c>
      <c r="BY610">
        <v>0.8</v>
      </c>
      <c r="BZ610" t="s">
        <v>284</v>
      </c>
      <c r="CB610" t="s">
        <v>1085</v>
      </c>
      <c r="CC610" t="s">
        <v>169</v>
      </c>
    </row>
    <row r="611" spans="1:81" x14ac:dyDescent="0.35">
      <c r="A611" t="s">
        <v>160</v>
      </c>
      <c r="B611" t="s">
        <v>161</v>
      </c>
      <c r="C611" t="s">
        <v>1547</v>
      </c>
      <c r="D611" t="s">
        <v>1058</v>
      </c>
      <c r="E611" t="s">
        <v>270</v>
      </c>
      <c r="F611" t="s">
        <v>271</v>
      </c>
      <c r="G611" s="1">
        <v>45137</v>
      </c>
      <c r="H611" s="2">
        <v>0.57638888888888884</v>
      </c>
      <c r="I611" t="s">
        <v>1059</v>
      </c>
      <c r="U611" t="s">
        <v>273</v>
      </c>
      <c r="V611" t="s">
        <v>274</v>
      </c>
      <c r="W611" t="s">
        <v>1060</v>
      </c>
      <c r="X611" t="s">
        <v>184</v>
      </c>
      <c r="Y611" t="s">
        <v>14</v>
      </c>
      <c r="AD611">
        <v>45.517800000000001</v>
      </c>
      <c r="AE611">
        <v>-108.8626</v>
      </c>
      <c r="AK611" t="s">
        <v>1759</v>
      </c>
      <c r="AN611" t="s">
        <v>89</v>
      </c>
      <c r="AP611">
        <v>8.33</v>
      </c>
      <c r="AQ611" t="s">
        <v>122</v>
      </c>
      <c r="AS611" t="s">
        <v>285</v>
      </c>
      <c r="AU611" t="s">
        <v>286</v>
      </c>
      <c r="BU611" s="1">
        <v>45137</v>
      </c>
      <c r="CB611" t="s">
        <v>1109</v>
      </c>
      <c r="CC611" t="s">
        <v>169</v>
      </c>
    </row>
    <row r="612" spans="1:81" x14ac:dyDescent="0.35">
      <c r="A612" t="s">
        <v>160</v>
      </c>
      <c r="B612" t="s">
        <v>161</v>
      </c>
      <c r="C612" t="s">
        <v>1121</v>
      </c>
      <c r="D612" t="s">
        <v>320</v>
      </c>
      <c r="E612" t="s">
        <v>270</v>
      </c>
      <c r="F612" t="s">
        <v>271</v>
      </c>
      <c r="G612" s="1">
        <v>45074</v>
      </c>
      <c r="H612" s="2">
        <v>0.54791666666666672</v>
      </c>
      <c r="I612" t="s">
        <v>1059</v>
      </c>
      <c r="U612" t="s">
        <v>273</v>
      </c>
      <c r="V612" t="s">
        <v>274</v>
      </c>
      <c r="W612" t="s">
        <v>1060</v>
      </c>
      <c r="X612" t="s">
        <v>180</v>
      </c>
      <c r="Y612" t="s">
        <v>13</v>
      </c>
      <c r="AD612">
        <v>45.483319000000002</v>
      </c>
      <c r="AE612">
        <v>-108.961457</v>
      </c>
      <c r="AF612" t="s">
        <v>276</v>
      </c>
      <c r="AG612" t="s">
        <v>277</v>
      </c>
      <c r="AH612" t="s">
        <v>278</v>
      </c>
      <c r="AJ612" t="s">
        <v>279</v>
      </c>
      <c r="AK612" t="s">
        <v>1760</v>
      </c>
      <c r="AN612" t="s">
        <v>312</v>
      </c>
      <c r="AP612">
        <v>42.4</v>
      </c>
      <c r="AQ612" t="s">
        <v>116</v>
      </c>
      <c r="AS612" t="s">
        <v>285</v>
      </c>
      <c r="AU612" t="s">
        <v>286</v>
      </c>
      <c r="BE612" t="s">
        <v>1123</v>
      </c>
      <c r="BO612" t="s">
        <v>314</v>
      </c>
      <c r="BP612" t="s">
        <v>301</v>
      </c>
      <c r="BQ612" t="s">
        <v>315</v>
      </c>
      <c r="BS612" t="s">
        <v>316</v>
      </c>
      <c r="BT612" t="s">
        <v>291</v>
      </c>
      <c r="BU612" s="1">
        <v>45079</v>
      </c>
      <c r="BW612" t="s">
        <v>1761</v>
      </c>
      <c r="BX612" t="s">
        <v>293</v>
      </c>
      <c r="BY612">
        <v>0.2</v>
      </c>
      <c r="BZ612" t="s">
        <v>116</v>
      </c>
      <c r="CB612" t="s">
        <v>1063</v>
      </c>
      <c r="CC612" t="s">
        <v>169</v>
      </c>
    </row>
    <row r="613" spans="1:81" x14ac:dyDescent="0.35">
      <c r="A613" t="s">
        <v>160</v>
      </c>
      <c r="B613" t="s">
        <v>161</v>
      </c>
      <c r="C613" t="s">
        <v>1762</v>
      </c>
      <c r="D613" t="s">
        <v>1058</v>
      </c>
      <c r="E613" t="s">
        <v>270</v>
      </c>
      <c r="F613" t="s">
        <v>271</v>
      </c>
      <c r="G613" s="1">
        <v>45236</v>
      </c>
      <c r="H613" s="2">
        <v>0.39930555555555558</v>
      </c>
      <c r="I613" t="s">
        <v>1059</v>
      </c>
      <c r="U613" t="s">
        <v>273</v>
      </c>
      <c r="V613" t="s">
        <v>274</v>
      </c>
      <c r="W613" t="s">
        <v>1060</v>
      </c>
      <c r="X613" t="s">
        <v>190</v>
      </c>
      <c r="Y613" t="s">
        <v>6</v>
      </c>
      <c r="AD613">
        <v>45.150280000000002</v>
      </c>
      <c r="AE613">
        <v>-109.34062</v>
      </c>
      <c r="AK613" t="s">
        <v>1763</v>
      </c>
      <c r="AN613" t="s">
        <v>1090</v>
      </c>
      <c r="AP613">
        <v>13.57</v>
      </c>
      <c r="AQ613" t="s">
        <v>116</v>
      </c>
      <c r="AS613" t="s">
        <v>285</v>
      </c>
      <c r="AU613" t="s">
        <v>286</v>
      </c>
      <c r="BU613" s="1">
        <v>45236</v>
      </c>
      <c r="CB613" t="s">
        <v>1764</v>
      </c>
      <c r="CC613" t="s">
        <v>169</v>
      </c>
    </row>
    <row r="614" spans="1:81" x14ac:dyDescent="0.35">
      <c r="A614" t="s">
        <v>160</v>
      </c>
      <c r="B614" t="s">
        <v>161</v>
      </c>
      <c r="C614" t="s">
        <v>1330</v>
      </c>
      <c r="D614" t="s">
        <v>1058</v>
      </c>
      <c r="E614" t="s">
        <v>270</v>
      </c>
      <c r="F614" t="s">
        <v>271</v>
      </c>
      <c r="G614" s="1">
        <v>45074</v>
      </c>
      <c r="H614" s="2">
        <v>0.36458333333333331</v>
      </c>
      <c r="I614" t="s">
        <v>1059</v>
      </c>
      <c r="U614" t="s">
        <v>273</v>
      </c>
      <c r="V614" t="s">
        <v>274</v>
      </c>
      <c r="W614" t="s">
        <v>1060</v>
      </c>
      <c r="X614" t="s">
        <v>174</v>
      </c>
      <c r="Y614" t="s">
        <v>5</v>
      </c>
      <c r="AD614">
        <v>45.085512000000001</v>
      </c>
      <c r="AE614">
        <v>-109.329581</v>
      </c>
      <c r="AK614" t="s">
        <v>1765</v>
      </c>
      <c r="AN614" t="s">
        <v>89</v>
      </c>
      <c r="AP614">
        <v>0.76</v>
      </c>
      <c r="AQ614" t="s">
        <v>122</v>
      </c>
      <c r="AS614" t="s">
        <v>285</v>
      </c>
      <c r="AU614" t="s">
        <v>286</v>
      </c>
      <c r="BU614" s="1">
        <v>45074</v>
      </c>
      <c r="CB614" t="s">
        <v>1075</v>
      </c>
      <c r="CC614" t="s">
        <v>169</v>
      </c>
    </row>
    <row r="615" spans="1:81" x14ac:dyDescent="0.35">
      <c r="A615" t="s">
        <v>160</v>
      </c>
      <c r="B615" t="s">
        <v>161</v>
      </c>
      <c r="C615" t="s">
        <v>1145</v>
      </c>
      <c r="D615" t="s">
        <v>1058</v>
      </c>
      <c r="E615" t="s">
        <v>270</v>
      </c>
      <c r="F615" t="s">
        <v>271</v>
      </c>
      <c r="G615" s="1">
        <v>45074</v>
      </c>
      <c r="H615" s="2">
        <v>0.52708333333333335</v>
      </c>
      <c r="I615" t="s">
        <v>1059</v>
      </c>
      <c r="U615" t="s">
        <v>273</v>
      </c>
      <c r="V615" t="s">
        <v>274</v>
      </c>
      <c r="W615" t="s">
        <v>1060</v>
      </c>
      <c r="X615" t="s">
        <v>170</v>
      </c>
      <c r="Y615" t="s">
        <v>11</v>
      </c>
      <c r="AD615">
        <v>45.457799999999999</v>
      </c>
      <c r="AE615">
        <v>-109.0801</v>
      </c>
      <c r="AK615" t="s">
        <v>1766</v>
      </c>
      <c r="AN615" t="s">
        <v>27</v>
      </c>
      <c r="AP615">
        <v>7.4</v>
      </c>
      <c r="AQ615" t="s">
        <v>121</v>
      </c>
      <c r="AS615" t="s">
        <v>285</v>
      </c>
      <c r="AU615" t="s">
        <v>286</v>
      </c>
      <c r="BU615" s="1">
        <v>45074</v>
      </c>
      <c r="CB615" t="s">
        <v>1147</v>
      </c>
      <c r="CC615" t="s">
        <v>169</v>
      </c>
    </row>
    <row r="616" spans="1:81" x14ac:dyDescent="0.35">
      <c r="A616" t="s">
        <v>160</v>
      </c>
      <c r="B616" t="s">
        <v>161</v>
      </c>
      <c r="C616" t="s">
        <v>1568</v>
      </c>
      <c r="D616" t="s">
        <v>269</v>
      </c>
      <c r="E616" t="s">
        <v>270</v>
      </c>
      <c r="F616" t="s">
        <v>271</v>
      </c>
      <c r="G616" s="1">
        <v>45074</v>
      </c>
      <c r="H616" s="2">
        <v>0.44097222222222221</v>
      </c>
      <c r="I616" t="s">
        <v>1059</v>
      </c>
      <c r="U616" t="s">
        <v>273</v>
      </c>
      <c r="V616" t="s">
        <v>274</v>
      </c>
      <c r="W616" t="s">
        <v>1060</v>
      </c>
      <c r="X616" t="s">
        <v>172</v>
      </c>
      <c r="Y616" t="s">
        <v>8</v>
      </c>
      <c r="AD616">
        <v>45.277200000000001</v>
      </c>
      <c r="AE616">
        <v>-109.20959999999999</v>
      </c>
      <c r="AF616" t="s">
        <v>276</v>
      </c>
      <c r="AG616" t="s">
        <v>277</v>
      </c>
      <c r="AH616" t="s">
        <v>278</v>
      </c>
      <c r="AJ616" t="s">
        <v>279</v>
      </c>
      <c r="AK616" t="s">
        <v>1767</v>
      </c>
      <c r="AM616" t="s">
        <v>281</v>
      </c>
      <c r="AN616" t="s">
        <v>282</v>
      </c>
      <c r="AO616" t="s">
        <v>283</v>
      </c>
      <c r="AP616">
        <v>18</v>
      </c>
      <c r="AQ616" t="s">
        <v>284</v>
      </c>
      <c r="AS616" t="s">
        <v>285</v>
      </c>
      <c r="AU616" t="s">
        <v>286</v>
      </c>
      <c r="BE616" t="s">
        <v>1570</v>
      </c>
      <c r="BO616">
        <v>365.1</v>
      </c>
      <c r="BP616" t="s">
        <v>288</v>
      </c>
      <c r="BQ616" t="s">
        <v>289</v>
      </c>
      <c r="BS616" t="s">
        <v>290</v>
      </c>
      <c r="BT616" t="s">
        <v>291</v>
      </c>
      <c r="BU616" s="1">
        <v>45107</v>
      </c>
      <c r="BW616" t="s">
        <v>1768</v>
      </c>
      <c r="BX616" t="s">
        <v>293</v>
      </c>
      <c r="BY616">
        <v>1.5</v>
      </c>
      <c r="BZ616" t="s">
        <v>284</v>
      </c>
      <c r="CB616" t="s">
        <v>1196</v>
      </c>
      <c r="CC616" t="s">
        <v>169</v>
      </c>
    </row>
    <row r="617" spans="1:81" x14ac:dyDescent="0.35">
      <c r="A617" t="s">
        <v>160</v>
      </c>
      <c r="B617" t="s">
        <v>161</v>
      </c>
      <c r="C617" t="s">
        <v>1729</v>
      </c>
      <c r="D617" t="s">
        <v>269</v>
      </c>
      <c r="E617" t="s">
        <v>270</v>
      </c>
      <c r="F617" t="s">
        <v>271</v>
      </c>
      <c r="G617" s="1">
        <v>45102</v>
      </c>
      <c r="H617" s="2">
        <v>0.51041666666666663</v>
      </c>
      <c r="I617" t="s">
        <v>1059</v>
      </c>
      <c r="U617" t="s">
        <v>273</v>
      </c>
      <c r="V617" t="s">
        <v>274</v>
      </c>
      <c r="W617" t="s">
        <v>1060</v>
      </c>
      <c r="X617" t="s">
        <v>186</v>
      </c>
      <c r="Y617" t="s">
        <v>12</v>
      </c>
      <c r="AD617">
        <v>45.468200000000003</v>
      </c>
      <c r="AE617">
        <v>-109.0895</v>
      </c>
      <c r="AF617" t="s">
        <v>276</v>
      </c>
      <c r="AG617" t="s">
        <v>277</v>
      </c>
      <c r="AH617" t="s">
        <v>278</v>
      </c>
      <c r="AJ617" t="s">
        <v>279</v>
      </c>
      <c r="AK617" t="s">
        <v>1769</v>
      </c>
      <c r="AM617" t="s">
        <v>297</v>
      </c>
      <c r="AN617" t="s">
        <v>298</v>
      </c>
      <c r="AO617" t="s">
        <v>283</v>
      </c>
      <c r="AP617">
        <v>466</v>
      </c>
      <c r="AQ617" t="s">
        <v>284</v>
      </c>
      <c r="AS617" t="s">
        <v>285</v>
      </c>
      <c r="AU617" t="s">
        <v>286</v>
      </c>
      <c r="BE617" t="s">
        <v>1731</v>
      </c>
      <c r="BO617" t="s">
        <v>300</v>
      </c>
      <c r="BP617" t="s">
        <v>301</v>
      </c>
      <c r="BQ617" t="s">
        <v>302</v>
      </c>
      <c r="BT617" t="s">
        <v>291</v>
      </c>
      <c r="BU617" s="1">
        <v>45110</v>
      </c>
      <c r="BW617" t="s">
        <v>1770</v>
      </c>
      <c r="BX617" t="s">
        <v>293</v>
      </c>
      <c r="BY617">
        <v>25</v>
      </c>
      <c r="BZ617" t="s">
        <v>284</v>
      </c>
      <c r="CB617" t="s">
        <v>1091</v>
      </c>
      <c r="CC617" t="s">
        <v>169</v>
      </c>
    </row>
    <row r="618" spans="1:81" x14ac:dyDescent="0.35">
      <c r="A618" t="s">
        <v>160</v>
      </c>
      <c r="B618" t="s">
        <v>161</v>
      </c>
      <c r="C618" t="s">
        <v>1114</v>
      </c>
      <c r="D618" t="s">
        <v>269</v>
      </c>
      <c r="E618" t="s">
        <v>270</v>
      </c>
      <c r="F618" t="s">
        <v>271</v>
      </c>
      <c r="G618" s="1">
        <v>45166</v>
      </c>
      <c r="H618" s="2">
        <v>0.50694444444444442</v>
      </c>
      <c r="I618" t="s">
        <v>1059</v>
      </c>
      <c r="U618" t="s">
        <v>273</v>
      </c>
      <c r="V618" t="s">
        <v>274</v>
      </c>
      <c r="W618" t="s">
        <v>1060</v>
      </c>
      <c r="X618" t="s">
        <v>186</v>
      </c>
      <c r="Y618" t="s">
        <v>12</v>
      </c>
      <c r="AD618">
        <v>45.468200000000003</v>
      </c>
      <c r="AE618">
        <v>-109.0895</v>
      </c>
      <c r="AF618" t="s">
        <v>276</v>
      </c>
      <c r="AG618" t="s">
        <v>277</v>
      </c>
      <c r="AH618" t="s">
        <v>278</v>
      </c>
      <c r="AJ618" t="s">
        <v>279</v>
      </c>
      <c r="AK618" t="s">
        <v>1771</v>
      </c>
      <c r="AM618" t="s">
        <v>297</v>
      </c>
      <c r="AN618" t="s">
        <v>332</v>
      </c>
      <c r="AO618" t="s">
        <v>333</v>
      </c>
      <c r="AP618">
        <v>19.899999999999999</v>
      </c>
      <c r="AQ618" t="s">
        <v>284</v>
      </c>
      <c r="AS618" t="s">
        <v>285</v>
      </c>
      <c r="AU618" t="s">
        <v>286</v>
      </c>
      <c r="BE618" t="s">
        <v>1117</v>
      </c>
      <c r="BO618">
        <v>353.2</v>
      </c>
      <c r="BP618" t="s">
        <v>288</v>
      </c>
      <c r="BQ618" t="s">
        <v>335</v>
      </c>
      <c r="BS618" t="s">
        <v>336</v>
      </c>
      <c r="BT618" t="s">
        <v>291</v>
      </c>
      <c r="BU618" s="1">
        <v>45181</v>
      </c>
      <c r="BW618" t="s">
        <v>1772</v>
      </c>
      <c r="BX618" t="s">
        <v>293</v>
      </c>
      <c r="BY618">
        <v>1.5</v>
      </c>
      <c r="BZ618" t="s">
        <v>284</v>
      </c>
      <c r="CB618" t="s">
        <v>1091</v>
      </c>
      <c r="CC618" t="s">
        <v>169</v>
      </c>
    </row>
    <row r="619" spans="1:81" x14ac:dyDescent="0.35">
      <c r="A619" t="s">
        <v>160</v>
      </c>
      <c r="B619" t="s">
        <v>161</v>
      </c>
      <c r="C619" t="s">
        <v>1547</v>
      </c>
      <c r="D619" t="s">
        <v>1058</v>
      </c>
      <c r="E619" t="s">
        <v>270</v>
      </c>
      <c r="F619" t="s">
        <v>271</v>
      </c>
      <c r="G619" s="1">
        <v>45137</v>
      </c>
      <c r="H619" s="2">
        <v>0.57638888888888884</v>
      </c>
      <c r="I619" t="s">
        <v>1059</v>
      </c>
      <c r="U619" t="s">
        <v>273</v>
      </c>
      <c r="V619" t="s">
        <v>274</v>
      </c>
      <c r="W619" t="s">
        <v>1060</v>
      </c>
      <c r="X619" t="s">
        <v>184</v>
      </c>
      <c r="Y619" t="s">
        <v>14</v>
      </c>
      <c r="AD619">
        <v>45.517800000000001</v>
      </c>
      <c r="AE619">
        <v>-108.8626</v>
      </c>
      <c r="AK619" t="s">
        <v>1773</v>
      </c>
      <c r="AN619" t="s">
        <v>1292</v>
      </c>
      <c r="AP619">
        <v>825</v>
      </c>
      <c r="AQ619" t="s">
        <v>119</v>
      </c>
      <c r="AS619" t="s">
        <v>285</v>
      </c>
      <c r="AU619" t="s">
        <v>286</v>
      </c>
      <c r="BU619" s="1">
        <v>45137</v>
      </c>
      <c r="CB619" t="s">
        <v>1109</v>
      </c>
      <c r="CC619" t="s">
        <v>169</v>
      </c>
    </row>
    <row r="620" spans="1:81" x14ac:dyDescent="0.35">
      <c r="A620" t="s">
        <v>160</v>
      </c>
      <c r="B620" t="s">
        <v>161</v>
      </c>
      <c r="C620" t="s">
        <v>1676</v>
      </c>
      <c r="D620" t="s">
        <v>269</v>
      </c>
      <c r="E620" t="s">
        <v>270</v>
      </c>
      <c r="F620" t="s">
        <v>271</v>
      </c>
      <c r="G620" s="1">
        <v>45194</v>
      </c>
      <c r="H620" s="2">
        <v>0.43055555555555558</v>
      </c>
      <c r="I620" t="s">
        <v>1059</v>
      </c>
      <c r="U620" t="s">
        <v>273</v>
      </c>
      <c r="V620" t="s">
        <v>274</v>
      </c>
      <c r="W620" t="s">
        <v>1060</v>
      </c>
      <c r="X620" t="s">
        <v>172</v>
      </c>
      <c r="Y620" t="s">
        <v>8</v>
      </c>
      <c r="AD620">
        <v>45.277200000000001</v>
      </c>
      <c r="AE620">
        <v>-109.20959999999999</v>
      </c>
      <c r="AF620" t="s">
        <v>276</v>
      </c>
      <c r="AG620" t="s">
        <v>277</v>
      </c>
      <c r="AH620" t="s">
        <v>278</v>
      </c>
      <c r="AJ620" t="s">
        <v>279</v>
      </c>
      <c r="AK620" t="s">
        <v>1774</v>
      </c>
      <c r="AM620" t="s">
        <v>281</v>
      </c>
      <c r="AN620" t="s">
        <v>1116</v>
      </c>
      <c r="AO620" t="s">
        <v>333</v>
      </c>
      <c r="AP620">
        <v>4.7</v>
      </c>
      <c r="AQ620" t="s">
        <v>284</v>
      </c>
      <c r="AS620" t="s">
        <v>285</v>
      </c>
      <c r="AU620" t="s">
        <v>286</v>
      </c>
      <c r="BE620" t="s">
        <v>1678</v>
      </c>
      <c r="BO620">
        <v>365.1</v>
      </c>
      <c r="BP620" t="s">
        <v>288</v>
      </c>
      <c r="BQ620" t="s">
        <v>289</v>
      </c>
      <c r="BS620" t="s">
        <v>290</v>
      </c>
      <c r="BT620" t="s">
        <v>291</v>
      </c>
      <c r="BU620" s="1">
        <v>45222</v>
      </c>
      <c r="BW620" t="s">
        <v>1775</v>
      </c>
      <c r="BX620" t="s">
        <v>293</v>
      </c>
      <c r="BY620">
        <v>0.8</v>
      </c>
      <c r="BZ620" t="s">
        <v>284</v>
      </c>
      <c r="CB620" t="s">
        <v>1196</v>
      </c>
      <c r="CC620" t="s">
        <v>169</v>
      </c>
    </row>
    <row r="621" spans="1:81" x14ac:dyDescent="0.35">
      <c r="A621" t="s">
        <v>160</v>
      </c>
      <c r="B621" t="s">
        <v>161</v>
      </c>
      <c r="C621" t="s">
        <v>1776</v>
      </c>
      <c r="D621" t="s">
        <v>269</v>
      </c>
      <c r="E621" t="s">
        <v>270</v>
      </c>
      <c r="F621" t="s">
        <v>271</v>
      </c>
      <c r="G621" s="1">
        <v>45236</v>
      </c>
      <c r="H621" s="2">
        <v>0.4861111111111111</v>
      </c>
      <c r="I621" t="s">
        <v>1059</v>
      </c>
      <c r="U621" t="s">
        <v>273</v>
      </c>
      <c r="V621" t="s">
        <v>274</v>
      </c>
      <c r="W621" t="s">
        <v>1060</v>
      </c>
      <c r="X621" t="s">
        <v>162</v>
      </c>
      <c r="Y621" t="s">
        <v>9</v>
      </c>
      <c r="AD621">
        <v>45.373699999999999</v>
      </c>
      <c r="AE621">
        <v>-109.14619999999999</v>
      </c>
      <c r="AF621" t="s">
        <v>276</v>
      </c>
      <c r="AG621" t="s">
        <v>277</v>
      </c>
      <c r="AH621" t="s">
        <v>278</v>
      </c>
      <c r="AJ621" t="s">
        <v>279</v>
      </c>
      <c r="AK621" t="s">
        <v>1777</v>
      </c>
      <c r="AM621" t="s">
        <v>281</v>
      </c>
      <c r="AN621" t="s">
        <v>1116</v>
      </c>
      <c r="AO621" t="s">
        <v>333</v>
      </c>
      <c r="AP621">
        <v>2.4</v>
      </c>
      <c r="AQ621" t="s">
        <v>284</v>
      </c>
      <c r="AS621" t="s">
        <v>285</v>
      </c>
      <c r="AU621" t="s">
        <v>286</v>
      </c>
      <c r="BE621" t="s">
        <v>1778</v>
      </c>
      <c r="BO621">
        <v>365.1</v>
      </c>
      <c r="BP621" t="s">
        <v>288</v>
      </c>
      <c r="BQ621" t="s">
        <v>289</v>
      </c>
      <c r="BS621" t="s">
        <v>290</v>
      </c>
      <c r="BT621" t="s">
        <v>291</v>
      </c>
      <c r="BU621" s="1">
        <v>45268</v>
      </c>
      <c r="BW621" t="s">
        <v>1779</v>
      </c>
      <c r="BX621" t="s">
        <v>293</v>
      </c>
      <c r="BY621">
        <v>0.8</v>
      </c>
      <c r="BZ621" t="s">
        <v>284</v>
      </c>
      <c r="CB621" t="s">
        <v>1152</v>
      </c>
      <c r="CC621" t="s">
        <v>169</v>
      </c>
    </row>
    <row r="622" spans="1:81" x14ac:dyDescent="0.35">
      <c r="A622" t="s">
        <v>160</v>
      </c>
      <c r="B622" t="s">
        <v>161</v>
      </c>
      <c r="C622" t="s">
        <v>1664</v>
      </c>
      <c r="D622" t="s">
        <v>269</v>
      </c>
      <c r="E622" t="s">
        <v>270</v>
      </c>
      <c r="F622" t="s">
        <v>271</v>
      </c>
      <c r="G622" s="1">
        <v>45236</v>
      </c>
      <c r="H622" s="2">
        <v>0.39930555555555558</v>
      </c>
      <c r="I622" t="s">
        <v>1059</v>
      </c>
      <c r="U622" t="s">
        <v>273</v>
      </c>
      <c r="V622" t="s">
        <v>274</v>
      </c>
      <c r="W622" t="s">
        <v>1060</v>
      </c>
      <c r="X622" t="s">
        <v>190</v>
      </c>
      <c r="Y622" t="s">
        <v>6</v>
      </c>
      <c r="AD622">
        <v>45.150280000000002</v>
      </c>
      <c r="AE622">
        <v>-109.34062</v>
      </c>
      <c r="AF622" t="s">
        <v>276</v>
      </c>
      <c r="AG622" t="s">
        <v>277</v>
      </c>
      <c r="AH622" t="s">
        <v>278</v>
      </c>
      <c r="AJ622" t="s">
        <v>279</v>
      </c>
      <c r="AK622" t="s">
        <v>1780</v>
      </c>
      <c r="AM622" t="s">
        <v>281</v>
      </c>
      <c r="AN622" t="s">
        <v>1116</v>
      </c>
      <c r="AO622" t="s">
        <v>333</v>
      </c>
      <c r="AP622">
        <v>2.9</v>
      </c>
      <c r="AQ622" t="s">
        <v>284</v>
      </c>
      <c r="AS622" t="s">
        <v>285</v>
      </c>
      <c r="AU622" t="s">
        <v>286</v>
      </c>
      <c r="BE622" t="s">
        <v>1666</v>
      </c>
      <c r="BO622">
        <v>365.1</v>
      </c>
      <c r="BP622" t="s">
        <v>288</v>
      </c>
      <c r="BQ622" t="s">
        <v>289</v>
      </c>
      <c r="BS622" t="s">
        <v>290</v>
      </c>
      <c r="BT622" t="s">
        <v>291</v>
      </c>
      <c r="BU622" s="1">
        <v>45268</v>
      </c>
      <c r="BW622" t="s">
        <v>1781</v>
      </c>
      <c r="BX622" t="s">
        <v>293</v>
      </c>
      <c r="BY622">
        <v>0.8</v>
      </c>
      <c r="BZ622" t="s">
        <v>284</v>
      </c>
      <c r="CB622" t="s">
        <v>1082</v>
      </c>
      <c r="CC622" t="s">
        <v>169</v>
      </c>
    </row>
    <row r="623" spans="1:81" x14ac:dyDescent="0.35">
      <c r="A623" t="s">
        <v>160</v>
      </c>
      <c r="B623" t="s">
        <v>161</v>
      </c>
      <c r="C623" t="s">
        <v>1639</v>
      </c>
      <c r="D623" t="s">
        <v>269</v>
      </c>
      <c r="E623" t="s">
        <v>270</v>
      </c>
      <c r="F623" t="s">
        <v>271</v>
      </c>
      <c r="G623" s="1">
        <v>45074</v>
      </c>
      <c r="H623" s="2">
        <v>0.54791666666666672</v>
      </c>
      <c r="I623" t="s">
        <v>1059</v>
      </c>
      <c r="U623" t="s">
        <v>273</v>
      </c>
      <c r="V623" t="s">
        <v>274</v>
      </c>
      <c r="W623" t="s">
        <v>1060</v>
      </c>
      <c r="X623" t="s">
        <v>180</v>
      </c>
      <c r="Y623" t="s">
        <v>13</v>
      </c>
      <c r="AD623">
        <v>45.483319000000002</v>
      </c>
      <c r="AE623">
        <v>-108.961457</v>
      </c>
      <c r="AF623" t="s">
        <v>276</v>
      </c>
      <c r="AG623" t="s">
        <v>277</v>
      </c>
      <c r="AH623" t="s">
        <v>278</v>
      </c>
      <c r="AJ623" t="s">
        <v>279</v>
      </c>
      <c r="AK623" t="s">
        <v>1782</v>
      </c>
      <c r="AM623" t="s">
        <v>297</v>
      </c>
      <c r="AN623" t="s">
        <v>332</v>
      </c>
      <c r="AO623" t="s">
        <v>333</v>
      </c>
      <c r="AP623">
        <v>99.8</v>
      </c>
      <c r="AQ623" t="s">
        <v>284</v>
      </c>
      <c r="AS623" t="s">
        <v>285</v>
      </c>
      <c r="AU623" t="s">
        <v>286</v>
      </c>
      <c r="BE623" t="s">
        <v>1123</v>
      </c>
      <c r="BO623">
        <v>353.2</v>
      </c>
      <c r="BP623" t="s">
        <v>288</v>
      </c>
      <c r="BQ623" t="s">
        <v>335</v>
      </c>
      <c r="BS623" t="s">
        <v>336</v>
      </c>
      <c r="BT623" t="s">
        <v>291</v>
      </c>
      <c r="BU623" s="1">
        <v>45089</v>
      </c>
      <c r="BW623" t="s">
        <v>1783</v>
      </c>
      <c r="BX623" t="s">
        <v>293</v>
      </c>
      <c r="BY623">
        <v>1.5</v>
      </c>
      <c r="BZ623" t="s">
        <v>284</v>
      </c>
      <c r="CB623" t="s">
        <v>1063</v>
      </c>
      <c r="CC623" t="s">
        <v>169</v>
      </c>
    </row>
    <row r="624" spans="1:81" x14ac:dyDescent="0.35">
      <c r="A624" t="s">
        <v>160</v>
      </c>
      <c r="B624" t="s">
        <v>161</v>
      </c>
      <c r="C624" t="s">
        <v>1603</v>
      </c>
      <c r="D624" t="s">
        <v>269</v>
      </c>
      <c r="E624" t="s">
        <v>270</v>
      </c>
      <c r="F624" t="s">
        <v>271</v>
      </c>
      <c r="G624" s="1">
        <v>45102</v>
      </c>
      <c r="H624" s="2">
        <v>0.44097222222222221</v>
      </c>
      <c r="I624" t="s">
        <v>1059</v>
      </c>
      <c r="U624" t="s">
        <v>273</v>
      </c>
      <c r="V624" t="s">
        <v>274</v>
      </c>
      <c r="W624" t="s">
        <v>1060</v>
      </c>
      <c r="X624" t="s">
        <v>172</v>
      </c>
      <c r="Y624" t="s">
        <v>8</v>
      </c>
      <c r="AD624">
        <v>45.277200000000001</v>
      </c>
      <c r="AE624">
        <v>-109.20959999999999</v>
      </c>
      <c r="AF624" t="s">
        <v>276</v>
      </c>
      <c r="AG624" t="s">
        <v>277</v>
      </c>
      <c r="AH624" t="s">
        <v>278</v>
      </c>
      <c r="AJ624" t="s">
        <v>279</v>
      </c>
      <c r="AK624" t="s">
        <v>1784</v>
      </c>
      <c r="AM624" t="s">
        <v>281</v>
      </c>
      <c r="AN624" t="s">
        <v>282</v>
      </c>
      <c r="AO624" t="s">
        <v>283</v>
      </c>
      <c r="AP624">
        <v>15.2</v>
      </c>
      <c r="AQ624" t="s">
        <v>284</v>
      </c>
      <c r="AS624" t="s">
        <v>285</v>
      </c>
      <c r="AU624" t="s">
        <v>286</v>
      </c>
      <c r="BE624" t="s">
        <v>1605</v>
      </c>
      <c r="BO624">
        <v>365.1</v>
      </c>
      <c r="BP624" t="s">
        <v>288</v>
      </c>
      <c r="BQ624" t="s">
        <v>289</v>
      </c>
      <c r="BS624" t="s">
        <v>290</v>
      </c>
      <c r="BT624" t="s">
        <v>291</v>
      </c>
      <c r="BU624" s="1">
        <v>45110</v>
      </c>
      <c r="BW624" t="s">
        <v>1785</v>
      </c>
      <c r="BX624" t="s">
        <v>293</v>
      </c>
      <c r="BY624">
        <v>1.5</v>
      </c>
      <c r="BZ624" t="s">
        <v>284</v>
      </c>
      <c r="CB624" t="s">
        <v>1196</v>
      </c>
      <c r="CC624" t="s">
        <v>169</v>
      </c>
    </row>
    <row r="625" spans="1:81" x14ac:dyDescent="0.35">
      <c r="A625" t="s">
        <v>160</v>
      </c>
      <c r="B625" t="s">
        <v>161</v>
      </c>
      <c r="C625" t="s">
        <v>1786</v>
      </c>
      <c r="D625" t="s">
        <v>320</v>
      </c>
      <c r="E625" t="s">
        <v>270</v>
      </c>
      <c r="F625" t="s">
        <v>271</v>
      </c>
      <c r="G625" s="1">
        <v>45039</v>
      </c>
      <c r="H625" s="2">
        <v>0.52777777777777779</v>
      </c>
      <c r="I625" t="s">
        <v>1059</v>
      </c>
      <c r="U625" t="s">
        <v>273</v>
      </c>
      <c r="V625" t="s">
        <v>274</v>
      </c>
      <c r="W625" t="s">
        <v>1060</v>
      </c>
      <c r="X625" t="s">
        <v>180</v>
      </c>
      <c r="Y625" t="s">
        <v>13</v>
      </c>
      <c r="AD625">
        <v>45.483319000000002</v>
      </c>
      <c r="AE625">
        <v>-108.961457</v>
      </c>
      <c r="AF625" t="s">
        <v>276</v>
      </c>
      <c r="AG625" t="s">
        <v>277</v>
      </c>
      <c r="AH625" t="s">
        <v>278</v>
      </c>
      <c r="AJ625" t="s">
        <v>279</v>
      </c>
      <c r="AK625" t="s">
        <v>1787</v>
      </c>
      <c r="AL625" t="s">
        <v>375</v>
      </c>
      <c r="AM625" t="s">
        <v>297</v>
      </c>
      <c r="AN625" t="s">
        <v>298</v>
      </c>
      <c r="AO625" t="s">
        <v>283</v>
      </c>
      <c r="AS625" t="s">
        <v>285</v>
      </c>
      <c r="AU625" t="s">
        <v>286</v>
      </c>
      <c r="BE625" t="s">
        <v>1069</v>
      </c>
      <c r="BO625" t="s">
        <v>300</v>
      </c>
      <c r="BP625" t="s">
        <v>301</v>
      </c>
      <c r="BQ625" t="s">
        <v>302</v>
      </c>
      <c r="BT625" t="s">
        <v>291</v>
      </c>
      <c r="BU625" s="1">
        <v>45077</v>
      </c>
      <c r="BW625" t="s">
        <v>1788</v>
      </c>
      <c r="BX625" t="s">
        <v>293</v>
      </c>
      <c r="BY625">
        <v>25</v>
      </c>
      <c r="BZ625" t="s">
        <v>284</v>
      </c>
      <c r="CB625" t="s">
        <v>1063</v>
      </c>
      <c r="CC625" t="s">
        <v>169</v>
      </c>
    </row>
    <row r="626" spans="1:81" x14ac:dyDescent="0.35">
      <c r="A626" t="s">
        <v>160</v>
      </c>
      <c r="B626" t="s">
        <v>161</v>
      </c>
      <c r="C626" t="s">
        <v>1789</v>
      </c>
      <c r="D626" t="s">
        <v>269</v>
      </c>
      <c r="E626" t="s">
        <v>270</v>
      </c>
      <c r="F626" t="s">
        <v>271</v>
      </c>
      <c r="G626" s="1">
        <v>45102</v>
      </c>
      <c r="H626" s="2">
        <v>0.57638888888888884</v>
      </c>
      <c r="I626" t="s">
        <v>1059</v>
      </c>
      <c r="U626" t="s">
        <v>273</v>
      </c>
      <c r="V626" t="s">
        <v>274</v>
      </c>
      <c r="W626" t="s">
        <v>1060</v>
      </c>
      <c r="X626" t="s">
        <v>184</v>
      </c>
      <c r="Y626" t="s">
        <v>14</v>
      </c>
      <c r="AD626">
        <v>45.517800000000001</v>
      </c>
      <c r="AE626">
        <v>-108.8626</v>
      </c>
      <c r="AF626" t="s">
        <v>276</v>
      </c>
      <c r="AG626" t="s">
        <v>277</v>
      </c>
      <c r="AH626" t="s">
        <v>278</v>
      </c>
      <c r="AJ626" t="s">
        <v>279</v>
      </c>
      <c r="AK626" t="s">
        <v>1790</v>
      </c>
      <c r="AM626" t="s">
        <v>281</v>
      </c>
      <c r="AN626" t="s">
        <v>1116</v>
      </c>
      <c r="AO626" t="s">
        <v>333</v>
      </c>
      <c r="AP626">
        <v>6.8</v>
      </c>
      <c r="AQ626" t="s">
        <v>284</v>
      </c>
      <c r="AS626" t="s">
        <v>285</v>
      </c>
      <c r="AU626" t="s">
        <v>286</v>
      </c>
      <c r="BE626" t="s">
        <v>1791</v>
      </c>
      <c r="BO626">
        <v>365.1</v>
      </c>
      <c r="BP626" t="s">
        <v>288</v>
      </c>
      <c r="BQ626" t="s">
        <v>289</v>
      </c>
      <c r="BS626" t="s">
        <v>290</v>
      </c>
      <c r="BT626" t="s">
        <v>291</v>
      </c>
      <c r="BU626" s="1">
        <v>45121</v>
      </c>
      <c r="BW626" t="s">
        <v>1792</v>
      </c>
      <c r="BX626" t="s">
        <v>293</v>
      </c>
      <c r="BY626">
        <v>0.8</v>
      </c>
      <c r="BZ626" t="s">
        <v>284</v>
      </c>
      <c r="CB626" t="s">
        <v>1109</v>
      </c>
      <c r="CC626" t="s">
        <v>169</v>
      </c>
    </row>
    <row r="627" spans="1:81" x14ac:dyDescent="0.35">
      <c r="A627" t="s">
        <v>160</v>
      </c>
      <c r="B627" t="s">
        <v>161</v>
      </c>
      <c r="C627" t="s">
        <v>1193</v>
      </c>
      <c r="D627" t="s">
        <v>269</v>
      </c>
      <c r="E627" t="s">
        <v>270</v>
      </c>
      <c r="F627" t="s">
        <v>271</v>
      </c>
      <c r="G627" s="1">
        <v>45166</v>
      </c>
      <c r="H627" s="2">
        <v>0.4375</v>
      </c>
      <c r="I627" t="s">
        <v>1059</v>
      </c>
      <c r="U627" t="s">
        <v>273</v>
      </c>
      <c r="V627" t="s">
        <v>274</v>
      </c>
      <c r="W627" t="s">
        <v>1060</v>
      </c>
      <c r="X627" t="s">
        <v>172</v>
      </c>
      <c r="Y627" t="s">
        <v>8</v>
      </c>
      <c r="AD627">
        <v>45.277200000000001</v>
      </c>
      <c r="AE627">
        <v>-109.20959999999999</v>
      </c>
      <c r="AF627" t="s">
        <v>276</v>
      </c>
      <c r="AG627" t="s">
        <v>277</v>
      </c>
      <c r="AH627" t="s">
        <v>278</v>
      </c>
      <c r="AJ627" t="s">
        <v>279</v>
      </c>
      <c r="AK627" t="s">
        <v>1793</v>
      </c>
      <c r="AM627" t="s">
        <v>297</v>
      </c>
      <c r="AN627" t="s">
        <v>332</v>
      </c>
      <c r="AO627" t="s">
        <v>333</v>
      </c>
      <c r="AP627">
        <v>137</v>
      </c>
      <c r="AQ627" t="s">
        <v>284</v>
      </c>
      <c r="AS627" t="s">
        <v>285</v>
      </c>
      <c r="AU627" t="s">
        <v>286</v>
      </c>
      <c r="BE627" t="s">
        <v>1191</v>
      </c>
      <c r="BO627">
        <v>353.2</v>
      </c>
      <c r="BP627" t="s">
        <v>288</v>
      </c>
      <c r="BQ627" t="s">
        <v>335</v>
      </c>
      <c r="BS627" t="s">
        <v>336</v>
      </c>
      <c r="BT627" t="s">
        <v>291</v>
      </c>
      <c r="BU627" s="1">
        <v>45181</v>
      </c>
      <c r="BW627" t="s">
        <v>1794</v>
      </c>
      <c r="BX627" t="s">
        <v>293</v>
      </c>
      <c r="BY627">
        <v>1.5</v>
      </c>
      <c r="BZ627" t="s">
        <v>284</v>
      </c>
      <c r="CB627" t="s">
        <v>1196</v>
      </c>
      <c r="CC627" t="s">
        <v>169</v>
      </c>
    </row>
    <row r="628" spans="1:81" x14ac:dyDescent="0.35">
      <c r="A628" t="s">
        <v>160</v>
      </c>
      <c r="B628" t="s">
        <v>161</v>
      </c>
      <c r="C628" t="s">
        <v>1676</v>
      </c>
      <c r="D628" t="s">
        <v>269</v>
      </c>
      <c r="E628" t="s">
        <v>270</v>
      </c>
      <c r="F628" t="s">
        <v>271</v>
      </c>
      <c r="G628" s="1">
        <v>45194</v>
      </c>
      <c r="H628" s="2">
        <v>0.43055555555555558</v>
      </c>
      <c r="I628" t="s">
        <v>1059</v>
      </c>
      <c r="U628" t="s">
        <v>273</v>
      </c>
      <c r="V628" t="s">
        <v>274</v>
      </c>
      <c r="W628" t="s">
        <v>1060</v>
      </c>
      <c r="X628" t="s">
        <v>172</v>
      </c>
      <c r="Y628" t="s">
        <v>8</v>
      </c>
      <c r="AD628">
        <v>45.277200000000001</v>
      </c>
      <c r="AE628">
        <v>-109.20959999999999</v>
      </c>
      <c r="AF628" t="s">
        <v>276</v>
      </c>
      <c r="AG628" t="s">
        <v>277</v>
      </c>
      <c r="AH628" t="s">
        <v>278</v>
      </c>
      <c r="AJ628" t="s">
        <v>279</v>
      </c>
      <c r="AK628" t="s">
        <v>1795</v>
      </c>
      <c r="AM628" t="s">
        <v>281</v>
      </c>
      <c r="AN628" t="s">
        <v>282</v>
      </c>
      <c r="AO628" t="s">
        <v>283</v>
      </c>
      <c r="AP628">
        <v>11.2</v>
      </c>
      <c r="AQ628" t="s">
        <v>284</v>
      </c>
      <c r="AS628" t="s">
        <v>285</v>
      </c>
      <c r="AU628" t="s">
        <v>286</v>
      </c>
      <c r="BE628" t="s">
        <v>1678</v>
      </c>
      <c r="BO628">
        <v>365.1</v>
      </c>
      <c r="BP628" t="s">
        <v>288</v>
      </c>
      <c r="BQ628" t="s">
        <v>289</v>
      </c>
      <c r="BS628" t="s">
        <v>290</v>
      </c>
      <c r="BT628" t="s">
        <v>291</v>
      </c>
      <c r="BU628" s="1">
        <v>45211</v>
      </c>
      <c r="BW628" t="s">
        <v>1796</v>
      </c>
      <c r="BX628" t="s">
        <v>293</v>
      </c>
      <c r="BY628">
        <v>1.5</v>
      </c>
      <c r="BZ628" t="s">
        <v>284</v>
      </c>
      <c r="CB628" t="s">
        <v>1196</v>
      </c>
      <c r="CC628" t="s">
        <v>169</v>
      </c>
    </row>
    <row r="629" spans="1:81" x14ac:dyDescent="0.35">
      <c r="A629" t="s">
        <v>160</v>
      </c>
      <c r="B629" t="s">
        <v>161</v>
      </c>
      <c r="C629" t="s">
        <v>1316</v>
      </c>
      <c r="D629" t="s">
        <v>269</v>
      </c>
      <c r="E629" t="s">
        <v>270</v>
      </c>
      <c r="F629" t="s">
        <v>271</v>
      </c>
      <c r="G629" s="1">
        <v>45074</v>
      </c>
      <c r="H629" s="2">
        <v>0.36458333333333331</v>
      </c>
      <c r="I629" t="s">
        <v>1059</v>
      </c>
      <c r="U629" t="s">
        <v>273</v>
      </c>
      <c r="V629" t="s">
        <v>274</v>
      </c>
      <c r="W629" t="s">
        <v>1060</v>
      </c>
      <c r="X629" t="s">
        <v>174</v>
      </c>
      <c r="Y629" t="s">
        <v>5</v>
      </c>
      <c r="AD629">
        <v>45.085512000000001</v>
      </c>
      <c r="AE629">
        <v>-109.329581</v>
      </c>
      <c r="AF629" t="s">
        <v>276</v>
      </c>
      <c r="AG629" t="s">
        <v>277</v>
      </c>
      <c r="AH629" t="s">
        <v>278</v>
      </c>
      <c r="AJ629" t="s">
        <v>279</v>
      </c>
      <c r="AK629" t="s">
        <v>1797</v>
      </c>
      <c r="AM629" t="s">
        <v>281</v>
      </c>
      <c r="AN629" t="s">
        <v>1116</v>
      </c>
      <c r="AO629" t="s">
        <v>333</v>
      </c>
      <c r="AP629">
        <v>1.3</v>
      </c>
      <c r="AQ629" t="s">
        <v>284</v>
      </c>
      <c r="AS629" t="s">
        <v>285</v>
      </c>
      <c r="AU629" t="s">
        <v>286</v>
      </c>
      <c r="BE629" t="s">
        <v>1318</v>
      </c>
      <c r="BO629">
        <v>365.1</v>
      </c>
      <c r="BP629" t="s">
        <v>288</v>
      </c>
      <c r="BQ629" t="s">
        <v>289</v>
      </c>
      <c r="BS629" t="s">
        <v>290</v>
      </c>
      <c r="BT629" t="s">
        <v>291</v>
      </c>
      <c r="BU629" s="1">
        <v>45089</v>
      </c>
      <c r="BW629" t="s">
        <v>1798</v>
      </c>
      <c r="BX629" t="s">
        <v>293</v>
      </c>
      <c r="BY629">
        <v>0.8</v>
      </c>
      <c r="BZ629" t="s">
        <v>284</v>
      </c>
      <c r="CB629" t="s">
        <v>1075</v>
      </c>
      <c r="CC629" t="s">
        <v>169</v>
      </c>
    </row>
    <row r="630" spans="1:81" x14ac:dyDescent="0.35">
      <c r="A630" t="s">
        <v>160</v>
      </c>
      <c r="B630" t="s">
        <v>161</v>
      </c>
      <c r="C630" t="s">
        <v>1633</v>
      </c>
      <c r="D630" t="s">
        <v>269</v>
      </c>
      <c r="E630" t="s">
        <v>270</v>
      </c>
      <c r="F630" t="s">
        <v>271</v>
      </c>
      <c r="G630" s="1">
        <v>45102</v>
      </c>
      <c r="H630" s="2">
        <v>0.36458333333333331</v>
      </c>
      <c r="I630" t="s">
        <v>1059</v>
      </c>
      <c r="U630" t="s">
        <v>273</v>
      </c>
      <c r="V630" t="s">
        <v>274</v>
      </c>
      <c r="W630" t="s">
        <v>1060</v>
      </c>
      <c r="X630" t="s">
        <v>174</v>
      </c>
      <c r="Y630" t="s">
        <v>5</v>
      </c>
      <c r="AD630">
        <v>45.085512000000001</v>
      </c>
      <c r="AE630">
        <v>-109.329581</v>
      </c>
      <c r="AF630" t="s">
        <v>276</v>
      </c>
      <c r="AG630" t="s">
        <v>277</v>
      </c>
      <c r="AH630" t="s">
        <v>278</v>
      </c>
      <c r="AJ630" t="s">
        <v>279</v>
      </c>
      <c r="AK630" t="s">
        <v>1799</v>
      </c>
      <c r="AM630" t="s">
        <v>281</v>
      </c>
      <c r="AN630" t="s">
        <v>282</v>
      </c>
      <c r="AO630" t="s">
        <v>283</v>
      </c>
      <c r="AP630">
        <v>3.2</v>
      </c>
      <c r="AQ630" t="s">
        <v>284</v>
      </c>
      <c r="AS630" t="s">
        <v>285</v>
      </c>
      <c r="AU630" t="s">
        <v>286</v>
      </c>
      <c r="BE630" t="s">
        <v>1635</v>
      </c>
      <c r="BO630">
        <v>365.1</v>
      </c>
      <c r="BP630" t="s">
        <v>288</v>
      </c>
      <c r="BQ630" t="s">
        <v>289</v>
      </c>
      <c r="BS630" t="s">
        <v>290</v>
      </c>
      <c r="BT630" t="s">
        <v>291</v>
      </c>
      <c r="BU630" s="1">
        <v>45110</v>
      </c>
      <c r="BW630" t="s">
        <v>1800</v>
      </c>
      <c r="BX630" t="s">
        <v>293</v>
      </c>
      <c r="BY630">
        <v>1.5</v>
      </c>
      <c r="BZ630" t="s">
        <v>284</v>
      </c>
      <c r="CB630" t="s">
        <v>1075</v>
      </c>
      <c r="CC630" t="s">
        <v>169</v>
      </c>
    </row>
    <row r="631" spans="1:81" x14ac:dyDescent="0.35">
      <c r="A631" t="s">
        <v>160</v>
      </c>
      <c r="B631" t="s">
        <v>161</v>
      </c>
      <c r="C631" t="s">
        <v>1535</v>
      </c>
      <c r="D631" t="s">
        <v>373</v>
      </c>
      <c r="E631" t="s">
        <v>270</v>
      </c>
      <c r="F631" t="s">
        <v>271</v>
      </c>
      <c r="G631" s="1">
        <v>45194</v>
      </c>
      <c r="H631" s="2">
        <v>0.55347222222222225</v>
      </c>
      <c r="I631" t="s">
        <v>1059</v>
      </c>
      <c r="U631" t="s">
        <v>273</v>
      </c>
      <c r="V631" t="s">
        <v>274</v>
      </c>
      <c r="W631" t="s">
        <v>1060</v>
      </c>
      <c r="X631" t="s">
        <v>176</v>
      </c>
      <c r="Y631" t="s">
        <v>15</v>
      </c>
      <c r="AD631">
        <v>45.520789999999998</v>
      </c>
      <c r="AE631">
        <v>-108.83714000000001</v>
      </c>
      <c r="AF631" t="s">
        <v>276</v>
      </c>
      <c r="AG631" t="s">
        <v>277</v>
      </c>
      <c r="AH631" t="s">
        <v>278</v>
      </c>
      <c r="AJ631" t="s">
        <v>279</v>
      </c>
      <c r="AK631" t="s">
        <v>1801</v>
      </c>
      <c r="AL631" t="s">
        <v>375</v>
      </c>
      <c r="AN631" t="s">
        <v>312</v>
      </c>
      <c r="AS631" t="s">
        <v>285</v>
      </c>
      <c r="AU631" t="s">
        <v>286</v>
      </c>
      <c r="BE631" t="s">
        <v>1537</v>
      </c>
      <c r="BO631" t="s">
        <v>314</v>
      </c>
      <c r="BP631" t="s">
        <v>301</v>
      </c>
      <c r="BQ631" t="s">
        <v>315</v>
      </c>
      <c r="BS631" t="s">
        <v>316</v>
      </c>
      <c r="BT631" t="s">
        <v>291</v>
      </c>
      <c r="BU631" s="1">
        <v>45201</v>
      </c>
      <c r="BW631" t="s">
        <v>1802</v>
      </c>
      <c r="BX631" t="s">
        <v>293</v>
      </c>
      <c r="BY631">
        <v>0.2</v>
      </c>
      <c r="BZ631" t="s">
        <v>116</v>
      </c>
      <c r="CB631" t="s">
        <v>1085</v>
      </c>
      <c r="CC631" t="s">
        <v>169</v>
      </c>
    </row>
    <row r="632" spans="1:81" x14ac:dyDescent="0.35">
      <c r="A632" t="s">
        <v>160</v>
      </c>
      <c r="B632" t="s">
        <v>161</v>
      </c>
      <c r="C632" t="s">
        <v>1670</v>
      </c>
      <c r="D632" t="s">
        <v>269</v>
      </c>
      <c r="E632" t="s">
        <v>270</v>
      </c>
      <c r="F632" t="s">
        <v>271</v>
      </c>
      <c r="G632" s="1">
        <v>45194</v>
      </c>
      <c r="H632" s="2">
        <v>0.54166666666666663</v>
      </c>
      <c r="I632" t="s">
        <v>1059</v>
      </c>
      <c r="U632" t="s">
        <v>273</v>
      </c>
      <c r="V632" t="s">
        <v>274</v>
      </c>
      <c r="W632" t="s">
        <v>1060</v>
      </c>
      <c r="X632" t="s">
        <v>184</v>
      </c>
      <c r="Y632" t="s">
        <v>14</v>
      </c>
      <c r="AD632">
        <v>45.517800000000001</v>
      </c>
      <c r="AE632">
        <v>-108.8626</v>
      </c>
      <c r="AF632" t="s">
        <v>276</v>
      </c>
      <c r="AG632" t="s">
        <v>277</v>
      </c>
      <c r="AH632" t="s">
        <v>278</v>
      </c>
      <c r="AJ632" t="s">
        <v>279</v>
      </c>
      <c r="AK632" t="s">
        <v>1803</v>
      </c>
      <c r="AM632" t="s">
        <v>297</v>
      </c>
      <c r="AN632" t="s">
        <v>298</v>
      </c>
      <c r="AO632" t="s">
        <v>283</v>
      </c>
      <c r="AP632">
        <v>285</v>
      </c>
      <c r="AQ632" t="s">
        <v>284</v>
      </c>
      <c r="AS632" t="s">
        <v>285</v>
      </c>
      <c r="AU632" t="s">
        <v>286</v>
      </c>
      <c r="BE632" t="s">
        <v>1672</v>
      </c>
      <c r="BO632" t="s">
        <v>300</v>
      </c>
      <c r="BP632" t="s">
        <v>301</v>
      </c>
      <c r="BQ632" t="s">
        <v>302</v>
      </c>
      <c r="BT632" t="s">
        <v>291</v>
      </c>
      <c r="BU632" s="1">
        <v>45211</v>
      </c>
      <c r="BW632" t="s">
        <v>1804</v>
      </c>
      <c r="BX632" t="s">
        <v>293</v>
      </c>
      <c r="BY632">
        <v>25</v>
      </c>
      <c r="BZ632" t="s">
        <v>284</v>
      </c>
      <c r="CB632" t="s">
        <v>1109</v>
      </c>
      <c r="CC632" t="s">
        <v>169</v>
      </c>
    </row>
    <row r="633" spans="1:81" x14ac:dyDescent="0.35">
      <c r="A633" t="s">
        <v>160</v>
      </c>
      <c r="B633" t="s">
        <v>161</v>
      </c>
      <c r="C633" t="s">
        <v>1228</v>
      </c>
      <c r="D633" t="s">
        <v>1058</v>
      </c>
      <c r="E633" t="s">
        <v>270</v>
      </c>
      <c r="F633" t="s">
        <v>271</v>
      </c>
      <c r="G633" s="1">
        <v>45102</v>
      </c>
      <c r="H633" s="2">
        <v>0.44097222222222221</v>
      </c>
      <c r="I633" t="s">
        <v>1059</v>
      </c>
      <c r="U633" t="s">
        <v>273</v>
      </c>
      <c r="V633" t="s">
        <v>274</v>
      </c>
      <c r="W633" t="s">
        <v>1060</v>
      </c>
      <c r="X633" t="s">
        <v>172</v>
      </c>
      <c r="Y633" t="s">
        <v>8</v>
      </c>
      <c r="AD633">
        <v>45.277200000000001</v>
      </c>
      <c r="AE633">
        <v>-109.20959999999999</v>
      </c>
      <c r="AK633" t="s">
        <v>1805</v>
      </c>
      <c r="AN633" t="s">
        <v>1292</v>
      </c>
      <c r="AP633">
        <v>789.4</v>
      </c>
      <c r="AQ633" t="s">
        <v>119</v>
      </c>
      <c r="AS633" t="s">
        <v>285</v>
      </c>
      <c r="AU633" t="s">
        <v>286</v>
      </c>
      <c r="BU633" s="1">
        <v>45102</v>
      </c>
      <c r="CB633" t="s">
        <v>1196</v>
      </c>
      <c r="CC633" t="s">
        <v>169</v>
      </c>
    </row>
    <row r="634" spans="1:81" x14ac:dyDescent="0.35">
      <c r="A634" t="s">
        <v>160</v>
      </c>
      <c r="B634" t="s">
        <v>161</v>
      </c>
      <c r="C634" t="s">
        <v>1556</v>
      </c>
      <c r="D634" t="s">
        <v>1058</v>
      </c>
      <c r="E634" t="s">
        <v>270</v>
      </c>
      <c r="F634" t="s">
        <v>271</v>
      </c>
      <c r="G634" s="1">
        <v>45236</v>
      </c>
      <c r="H634" s="2">
        <v>0.59722222222222221</v>
      </c>
      <c r="I634" t="s">
        <v>1059</v>
      </c>
      <c r="U634" t="s">
        <v>273</v>
      </c>
      <c r="V634" t="s">
        <v>274</v>
      </c>
      <c r="W634" t="s">
        <v>1060</v>
      </c>
      <c r="X634" t="s">
        <v>184</v>
      </c>
      <c r="Y634" t="s">
        <v>14</v>
      </c>
      <c r="AD634">
        <v>45.517800000000001</v>
      </c>
      <c r="AE634">
        <v>-108.8626</v>
      </c>
      <c r="AK634" t="s">
        <v>1806</v>
      </c>
      <c r="AN634" t="s">
        <v>1292</v>
      </c>
      <c r="AP634">
        <v>813.6</v>
      </c>
      <c r="AQ634" t="s">
        <v>119</v>
      </c>
      <c r="AS634" t="s">
        <v>285</v>
      </c>
      <c r="AU634" t="s">
        <v>286</v>
      </c>
      <c r="BU634" s="1">
        <v>45236</v>
      </c>
      <c r="CB634" t="s">
        <v>1109</v>
      </c>
      <c r="CC634" t="s">
        <v>169</v>
      </c>
    </row>
    <row r="635" spans="1:81" x14ac:dyDescent="0.35">
      <c r="A635" t="s">
        <v>160</v>
      </c>
      <c r="B635" t="s">
        <v>161</v>
      </c>
      <c r="C635" t="s">
        <v>1712</v>
      </c>
      <c r="D635" t="s">
        <v>1058</v>
      </c>
      <c r="E635" t="s">
        <v>270</v>
      </c>
      <c r="F635" t="s">
        <v>271</v>
      </c>
      <c r="G635" s="1">
        <v>45194</v>
      </c>
      <c r="H635" s="2">
        <v>0.54166666666666663</v>
      </c>
      <c r="I635" t="s">
        <v>1059</v>
      </c>
      <c r="U635" t="s">
        <v>273</v>
      </c>
      <c r="V635" t="s">
        <v>274</v>
      </c>
      <c r="W635" t="s">
        <v>1060</v>
      </c>
      <c r="X635" t="s">
        <v>184</v>
      </c>
      <c r="Y635" t="s">
        <v>14</v>
      </c>
      <c r="AD635">
        <v>45.517800000000001</v>
      </c>
      <c r="AE635">
        <v>-108.8626</v>
      </c>
      <c r="AK635" t="s">
        <v>1807</v>
      </c>
      <c r="AN635" t="s">
        <v>1090</v>
      </c>
      <c r="AP635">
        <v>12.73</v>
      </c>
      <c r="AQ635" t="s">
        <v>116</v>
      </c>
      <c r="AS635" t="s">
        <v>285</v>
      </c>
      <c r="AU635" t="s">
        <v>286</v>
      </c>
      <c r="BU635" s="1">
        <v>45194</v>
      </c>
      <c r="CB635" t="s">
        <v>1109</v>
      </c>
      <c r="CC635" t="s">
        <v>169</v>
      </c>
    </row>
    <row r="636" spans="1:81" x14ac:dyDescent="0.35">
      <c r="A636" t="s">
        <v>160</v>
      </c>
      <c r="B636" t="s">
        <v>161</v>
      </c>
      <c r="C636" t="s">
        <v>1580</v>
      </c>
      <c r="D636" t="s">
        <v>1058</v>
      </c>
      <c r="E636" t="s">
        <v>270</v>
      </c>
      <c r="F636" t="s">
        <v>271</v>
      </c>
      <c r="G636" s="1">
        <v>45194</v>
      </c>
      <c r="H636" s="2">
        <v>0.5</v>
      </c>
      <c r="I636" t="s">
        <v>1059</v>
      </c>
      <c r="U636" t="s">
        <v>273</v>
      </c>
      <c r="V636" t="s">
        <v>274</v>
      </c>
      <c r="W636" t="s">
        <v>1060</v>
      </c>
      <c r="X636" t="s">
        <v>170</v>
      </c>
      <c r="Y636" t="s">
        <v>11</v>
      </c>
      <c r="AD636">
        <v>45.457799999999999</v>
      </c>
      <c r="AE636">
        <v>-109.0801</v>
      </c>
      <c r="AK636" t="s">
        <v>1808</v>
      </c>
      <c r="AN636" t="s">
        <v>1081</v>
      </c>
      <c r="AP636">
        <v>116.6</v>
      </c>
      <c r="AQ636" t="s">
        <v>120</v>
      </c>
      <c r="AS636" t="s">
        <v>285</v>
      </c>
      <c r="AU636" t="s">
        <v>286</v>
      </c>
      <c r="BU636" s="1">
        <v>45194</v>
      </c>
      <c r="CB636" t="s">
        <v>1147</v>
      </c>
      <c r="CC636" t="s">
        <v>169</v>
      </c>
    </row>
    <row r="637" spans="1:81" x14ac:dyDescent="0.35">
      <c r="A637" t="s">
        <v>160</v>
      </c>
      <c r="B637" t="s">
        <v>161</v>
      </c>
      <c r="C637" t="s">
        <v>1324</v>
      </c>
      <c r="D637" t="s">
        <v>269</v>
      </c>
      <c r="E637" t="s">
        <v>270</v>
      </c>
      <c r="F637" t="s">
        <v>271</v>
      </c>
      <c r="G637" s="1">
        <v>45074</v>
      </c>
      <c r="H637" s="2">
        <v>0.51458333333333328</v>
      </c>
      <c r="I637" t="s">
        <v>1059</v>
      </c>
      <c r="U637" t="s">
        <v>273</v>
      </c>
      <c r="V637" t="s">
        <v>274</v>
      </c>
      <c r="W637" t="s">
        <v>1060</v>
      </c>
      <c r="X637" t="s">
        <v>186</v>
      </c>
      <c r="Y637" t="s">
        <v>12</v>
      </c>
      <c r="AD637">
        <v>45.468200000000003</v>
      </c>
      <c r="AE637">
        <v>-109.0895</v>
      </c>
      <c r="AF637" t="s">
        <v>276</v>
      </c>
      <c r="AG637" t="s">
        <v>277</v>
      </c>
      <c r="AH637" t="s">
        <v>278</v>
      </c>
      <c r="AJ637" t="s">
        <v>279</v>
      </c>
      <c r="AK637" t="s">
        <v>1809</v>
      </c>
      <c r="AM637" t="s">
        <v>297</v>
      </c>
      <c r="AN637" t="s">
        <v>298</v>
      </c>
      <c r="AO637" t="s">
        <v>283</v>
      </c>
      <c r="AP637">
        <v>288</v>
      </c>
      <c r="AQ637" t="s">
        <v>284</v>
      </c>
      <c r="AS637" t="s">
        <v>285</v>
      </c>
      <c r="AU637" t="s">
        <v>286</v>
      </c>
      <c r="BE637" t="s">
        <v>1326</v>
      </c>
      <c r="BO637" t="s">
        <v>300</v>
      </c>
      <c r="BP637" t="s">
        <v>301</v>
      </c>
      <c r="BQ637" t="s">
        <v>302</v>
      </c>
      <c r="BT637" t="s">
        <v>291</v>
      </c>
      <c r="BU637" s="1">
        <v>45107</v>
      </c>
      <c r="BW637" t="s">
        <v>1810</v>
      </c>
      <c r="BX637" t="s">
        <v>293</v>
      </c>
      <c r="BY637">
        <v>25</v>
      </c>
      <c r="BZ637" t="s">
        <v>284</v>
      </c>
      <c r="CB637" t="s">
        <v>1104</v>
      </c>
      <c r="CC637" t="s">
        <v>169</v>
      </c>
    </row>
    <row r="638" spans="1:81" x14ac:dyDescent="0.35">
      <c r="A638" t="s">
        <v>160</v>
      </c>
      <c r="B638" t="s">
        <v>161</v>
      </c>
      <c r="C638" t="s">
        <v>1455</v>
      </c>
      <c r="D638" t="s">
        <v>1058</v>
      </c>
      <c r="E638" t="s">
        <v>270</v>
      </c>
      <c r="F638" t="s">
        <v>271</v>
      </c>
      <c r="G638" s="1">
        <v>45137</v>
      </c>
      <c r="H638" s="2">
        <v>0.4375</v>
      </c>
      <c r="I638" t="s">
        <v>1059</v>
      </c>
      <c r="U638" t="s">
        <v>273</v>
      </c>
      <c r="V638" t="s">
        <v>274</v>
      </c>
      <c r="W638" t="s">
        <v>1060</v>
      </c>
      <c r="X638" t="s">
        <v>172</v>
      </c>
      <c r="Y638" t="s">
        <v>8</v>
      </c>
      <c r="AD638">
        <v>45.277200000000001</v>
      </c>
      <c r="AE638">
        <v>-109.20959999999999</v>
      </c>
      <c r="AK638" t="s">
        <v>1811</v>
      </c>
      <c r="AN638" t="s">
        <v>27</v>
      </c>
      <c r="AP638">
        <v>7.38</v>
      </c>
      <c r="AQ638" t="s">
        <v>121</v>
      </c>
      <c r="AS638" t="s">
        <v>285</v>
      </c>
      <c r="AU638" t="s">
        <v>286</v>
      </c>
      <c r="BU638" s="1">
        <v>45137</v>
      </c>
      <c r="CB638" t="s">
        <v>1196</v>
      </c>
      <c r="CC638" t="s">
        <v>169</v>
      </c>
    </row>
    <row r="639" spans="1:81" x14ac:dyDescent="0.35">
      <c r="A639" t="s">
        <v>160</v>
      </c>
      <c r="B639" t="s">
        <v>161</v>
      </c>
      <c r="C639" t="s">
        <v>1320</v>
      </c>
      <c r="D639" t="s">
        <v>320</v>
      </c>
      <c r="E639" t="s">
        <v>270</v>
      </c>
      <c r="F639" t="s">
        <v>271</v>
      </c>
      <c r="G639" s="1">
        <v>45194</v>
      </c>
      <c r="H639" s="2">
        <v>0.52083333333333337</v>
      </c>
      <c r="I639" t="s">
        <v>1059</v>
      </c>
      <c r="U639" t="s">
        <v>273</v>
      </c>
      <c r="V639" t="s">
        <v>274</v>
      </c>
      <c r="W639" t="s">
        <v>1060</v>
      </c>
      <c r="X639" t="s">
        <v>180</v>
      </c>
      <c r="Y639" t="s">
        <v>13</v>
      </c>
      <c r="AD639">
        <v>45.483319000000002</v>
      </c>
      <c r="AE639">
        <v>-108.961457</v>
      </c>
      <c r="AF639" t="s">
        <v>276</v>
      </c>
      <c r="AG639" t="s">
        <v>277</v>
      </c>
      <c r="AH639" t="s">
        <v>278</v>
      </c>
      <c r="AJ639" t="s">
        <v>279</v>
      </c>
      <c r="AK639" t="s">
        <v>1812</v>
      </c>
      <c r="AM639" t="s">
        <v>281</v>
      </c>
      <c r="AN639" t="s">
        <v>1116</v>
      </c>
      <c r="AO639" t="s">
        <v>333</v>
      </c>
      <c r="AP639">
        <v>1.7</v>
      </c>
      <c r="AQ639" t="s">
        <v>284</v>
      </c>
      <c r="AS639" t="s">
        <v>285</v>
      </c>
      <c r="AU639" t="s">
        <v>286</v>
      </c>
      <c r="BE639" t="s">
        <v>1322</v>
      </c>
      <c r="BO639">
        <v>365.1</v>
      </c>
      <c r="BP639" t="s">
        <v>288</v>
      </c>
      <c r="BQ639" t="s">
        <v>289</v>
      </c>
      <c r="BS639" t="s">
        <v>290</v>
      </c>
      <c r="BT639" t="s">
        <v>291</v>
      </c>
      <c r="BU639" s="1">
        <v>45222</v>
      </c>
      <c r="BW639" t="s">
        <v>1813</v>
      </c>
      <c r="BX639" t="s">
        <v>293</v>
      </c>
      <c r="BY639">
        <v>0.8</v>
      </c>
      <c r="BZ639" t="s">
        <v>284</v>
      </c>
      <c r="CB639" t="s">
        <v>1063</v>
      </c>
      <c r="CC639" t="s">
        <v>169</v>
      </c>
    </row>
    <row r="640" spans="1:81" x14ac:dyDescent="0.35">
      <c r="A640" t="s">
        <v>160</v>
      </c>
      <c r="B640" t="s">
        <v>161</v>
      </c>
      <c r="C640" t="s">
        <v>1519</v>
      </c>
      <c r="D640" t="s">
        <v>1058</v>
      </c>
      <c r="E640" t="s">
        <v>270</v>
      </c>
      <c r="F640" t="s">
        <v>271</v>
      </c>
      <c r="G640" s="1">
        <v>45194</v>
      </c>
      <c r="H640" s="2">
        <v>0.38541666666666669</v>
      </c>
      <c r="I640" t="s">
        <v>1059</v>
      </c>
      <c r="U640" t="s">
        <v>273</v>
      </c>
      <c r="V640" t="s">
        <v>274</v>
      </c>
      <c r="W640" t="s">
        <v>1060</v>
      </c>
      <c r="X640" t="s">
        <v>188</v>
      </c>
      <c r="Y640" t="s">
        <v>7</v>
      </c>
      <c r="AD640">
        <v>45.157600000000002</v>
      </c>
      <c r="AE640">
        <v>-109.2688</v>
      </c>
      <c r="AK640" t="s">
        <v>1814</v>
      </c>
      <c r="AN640" t="s">
        <v>1062</v>
      </c>
      <c r="AP640">
        <v>66</v>
      </c>
      <c r="AQ640" t="s">
        <v>117</v>
      </c>
      <c r="AS640" t="s">
        <v>285</v>
      </c>
      <c r="AU640" t="s">
        <v>286</v>
      </c>
      <c r="BU640" s="1">
        <v>45194</v>
      </c>
      <c r="CB640" t="s">
        <v>1521</v>
      </c>
      <c r="CC640" t="s">
        <v>169</v>
      </c>
    </row>
    <row r="641" spans="1:81" x14ac:dyDescent="0.35">
      <c r="A641" t="s">
        <v>160</v>
      </c>
      <c r="B641" t="s">
        <v>161</v>
      </c>
      <c r="C641" t="s">
        <v>1815</v>
      </c>
      <c r="D641" t="s">
        <v>269</v>
      </c>
      <c r="E641" t="s">
        <v>270</v>
      </c>
      <c r="F641" t="s">
        <v>271</v>
      </c>
      <c r="G641" s="1">
        <v>45166</v>
      </c>
      <c r="H641" s="2">
        <v>0.41319444444444442</v>
      </c>
      <c r="I641" t="s">
        <v>1059</v>
      </c>
      <c r="U641" t="s">
        <v>273</v>
      </c>
      <c r="V641" t="s">
        <v>274</v>
      </c>
      <c r="W641" t="s">
        <v>1060</v>
      </c>
      <c r="X641" t="s">
        <v>190</v>
      </c>
      <c r="Y641" t="s">
        <v>6</v>
      </c>
      <c r="AD641">
        <v>45.150280000000002</v>
      </c>
      <c r="AE641">
        <v>-109.34062</v>
      </c>
      <c r="AF641" t="s">
        <v>276</v>
      </c>
      <c r="AG641" t="s">
        <v>277</v>
      </c>
      <c r="AH641" t="s">
        <v>278</v>
      </c>
      <c r="AJ641" t="s">
        <v>279</v>
      </c>
      <c r="AK641" t="s">
        <v>1816</v>
      </c>
      <c r="AN641" t="s">
        <v>312</v>
      </c>
      <c r="AP641">
        <v>1.3</v>
      </c>
      <c r="AQ641" t="s">
        <v>116</v>
      </c>
      <c r="AS641" t="s">
        <v>285</v>
      </c>
      <c r="AU641" t="s">
        <v>286</v>
      </c>
      <c r="BE641" t="s">
        <v>1817</v>
      </c>
      <c r="BO641" t="s">
        <v>314</v>
      </c>
      <c r="BP641" t="s">
        <v>301</v>
      </c>
      <c r="BQ641" t="s">
        <v>315</v>
      </c>
      <c r="BS641" t="s">
        <v>316</v>
      </c>
      <c r="BT641" t="s">
        <v>291</v>
      </c>
      <c r="BU641" s="1">
        <v>45170</v>
      </c>
      <c r="BW641" t="s">
        <v>1818</v>
      </c>
      <c r="BX641" t="s">
        <v>293</v>
      </c>
      <c r="BY641">
        <v>0.2</v>
      </c>
      <c r="BZ641" t="s">
        <v>116</v>
      </c>
      <c r="CB641" t="s">
        <v>1260</v>
      </c>
      <c r="CC641" t="s">
        <v>169</v>
      </c>
    </row>
    <row r="642" spans="1:81" x14ac:dyDescent="0.35">
      <c r="A642" t="s">
        <v>160</v>
      </c>
      <c r="B642" t="s">
        <v>161</v>
      </c>
      <c r="C642" t="s">
        <v>1507</v>
      </c>
      <c r="D642" t="s">
        <v>320</v>
      </c>
      <c r="E642" t="s">
        <v>270</v>
      </c>
      <c r="F642" t="s">
        <v>271</v>
      </c>
      <c r="G642" s="1">
        <v>45137</v>
      </c>
      <c r="H642" s="2">
        <v>0.51041666666666663</v>
      </c>
      <c r="I642" t="s">
        <v>1059</v>
      </c>
      <c r="U642" t="s">
        <v>273</v>
      </c>
      <c r="V642" t="s">
        <v>274</v>
      </c>
      <c r="W642" t="s">
        <v>1060</v>
      </c>
      <c r="X642" t="s">
        <v>180</v>
      </c>
      <c r="Y642" t="s">
        <v>13</v>
      </c>
      <c r="AD642">
        <v>45.483319000000002</v>
      </c>
      <c r="AE642">
        <v>-108.961457</v>
      </c>
      <c r="AF642" t="s">
        <v>276</v>
      </c>
      <c r="AG642" t="s">
        <v>277</v>
      </c>
      <c r="AH642" t="s">
        <v>278</v>
      </c>
      <c r="AJ642" t="s">
        <v>279</v>
      </c>
      <c r="AK642" t="s">
        <v>1819</v>
      </c>
      <c r="AM642" t="s">
        <v>297</v>
      </c>
      <c r="AN642" t="s">
        <v>332</v>
      </c>
      <c r="AO642" t="s">
        <v>333</v>
      </c>
      <c r="AP642">
        <v>20.9</v>
      </c>
      <c r="AQ642" t="s">
        <v>284</v>
      </c>
      <c r="AS642" t="s">
        <v>285</v>
      </c>
      <c r="AU642" t="s">
        <v>286</v>
      </c>
      <c r="BE642" t="s">
        <v>1459</v>
      </c>
      <c r="BO642">
        <v>353.2</v>
      </c>
      <c r="BP642" t="s">
        <v>288</v>
      </c>
      <c r="BQ642" t="s">
        <v>335</v>
      </c>
      <c r="BS642" t="s">
        <v>336</v>
      </c>
      <c r="BT642" t="s">
        <v>291</v>
      </c>
      <c r="BU642" s="1">
        <v>45154</v>
      </c>
      <c r="BW642" t="s">
        <v>1820</v>
      </c>
      <c r="BX642" t="s">
        <v>293</v>
      </c>
      <c r="BY642">
        <v>1.5</v>
      </c>
      <c r="BZ642" t="s">
        <v>284</v>
      </c>
      <c r="CB642" t="s">
        <v>1063</v>
      </c>
      <c r="CC642" t="s">
        <v>169</v>
      </c>
    </row>
    <row r="643" spans="1:81" x14ac:dyDescent="0.35">
      <c r="A643" t="s">
        <v>160</v>
      </c>
      <c r="B643" t="s">
        <v>161</v>
      </c>
      <c r="C643" t="s">
        <v>1278</v>
      </c>
      <c r="D643" t="s">
        <v>269</v>
      </c>
      <c r="E643" t="s">
        <v>270</v>
      </c>
      <c r="F643" t="s">
        <v>271</v>
      </c>
      <c r="G643" s="1">
        <v>45166</v>
      </c>
      <c r="H643" s="2">
        <v>0.54861111111111116</v>
      </c>
      <c r="I643" t="s">
        <v>1059</v>
      </c>
      <c r="U643" t="s">
        <v>273</v>
      </c>
      <c r="V643" t="s">
        <v>274</v>
      </c>
      <c r="W643" t="s">
        <v>1060</v>
      </c>
      <c r="X643" t="s">
        <v>180</v>
      </c>
      <c r="Y643" t="s">
        <v>13</v>
      </c>
      <c r="AD643">
        <v>45.483319000000002</v>
      </c>
      <c r="AE643">
        <v>-108.961457</v>
      </c>
      <c r="AF643" t="s">
        <v>276</v>
      </c>
      <c r="AG643" t="s">
        <v>277</v>
      </c>
      <c r="AH643" t="s">
        <v>278</v>
      </c>
      <c r="AJ643" t="s">
        <v>279</v>
      </c>
      <c r="AK643" t="s">
        <v>1821</v>
      </c>
      <c r="AN643" t="s">
        <v>312</v>
      </c>
      <c r="AP643">
        <v>8.8000000000000007</v>
      </c>
      <c r="AQ643" t="s">
        <v>116</v>
      </c>
      <c r="AS643" t="s">
        <v>285</v>
      </c>
      <c r="AU643" t="s">
        <v>286</v>
      </c>
      <c r="BE643" t="s">
        <v>1280</v>
      </c>
      <c r="BO643" t="s">
        <v>314</v>
      </c>
      <c r="BP643" t="s">
        <v>301</v>
      </c>
      <c r="BQ643" t="s">
        <v>315</v>
      </c>
      <c r="BS643" t="s">
        <v>316</v>
      </c>
      <c r="BT643" t="s">
        <v>291</v>
      </c>
      <c r="BU643" s="1">
        <v>45170</v>
      </c>
      <c r="BW643" t="s">
        <v>1822</v>
      </c>
      <c r="BX643" t="s">
        <v>293</v>
      </c>
      <c r="BY643">
        <v>0.2</v>
      </c>
      <c r="BZ643" t="s">
        <v>116</v>
      </c>
      <c r="CB643" t="s">
        <v>1063</v>
      </c>
      <c r="CC643" t="s">
        <v>169</v>
      </c>
    </row>
    <row r="644" spans="1:81" x14ac:dyDescent="0.35">
      <c r="A644" t="s">
        <v>160</v>
      </c>
      <c r="B644" t="s">
        <v>161</v>
      </c>
      <c r="C644" t="s">
        <v>1092</v>
      </c>
      <c r="D644" t="s">
        <v>269</v>
      </c>
      <c r="E644" t="s">
        <v>270</v>
      </c>
      <c r="F644" t="s">
        <v>271</v>
      </c>
      <c r="G644" s="1">
        <v>45039</v>
      </c>
      <c r="H644" s="2">
        <v>0.45833333333333331</v>
      </c>
      <c r="I644" t="s">
        <v>1059</v>
      </c>
      <c r="U644" t="s">
        <v>273</v>
      </c>
      <c r="V644" t="s">
        <v>274</v>
      </c>
      <c r="W644" t="s">
        <v>1060</v>
      </c>
      <c r="X644" t="s">
        <v>182</v>
      </c>
      <c r="Y644" t="s">
        <v>10</v>
      </c>
      <c r="AD644">
        <v>45.384601000000004</v>
      </c>
      <c r="AE644">
        <v>-109.14138199999999</v>
      </c>
      <c r="AF644" t="s">
        <v>276</v>
      </c>
      <c r="AG644" t="s">
        <v>277</v>
      </c>
      <c r="AH644" t="s">
        <v>278</v>
      </c>
      <c r="AJ644" t="s">
        <v>279</v>
      </c>
      <c r="AK644" t="s">
        <v>1823</v>
      </c>
      <c r="AM644" t="s">
        <v>297</v>
      </c>
      <c r="AN644" t="s">
        <v>298</v>
      </c>
      <c r="AO644" t="s">
        <v>283</v>
      </c>
      <c r="AP644">
        <v>487</v>
      </c>
      <c r="AQ644" t="s">
        <v>284</v>
      </c>
      <c r="AS644" t="s">
        <v>285</v>
      </c>
      <c r="AU644" t="s">
        <v>286</v>
      </c>
      <c r="BE644" t="s">
        <v>1094</v>
      </c>
      <c r="BO644" t="s">
        <v>300</v>
      </c>
      <c r="BP644" t="s">
        <v>301</v>
      </c>
      <c r="BQ644" t="s">
        <v>302</v>
      </c>
      <c r="BT644" t="s">
        <v>291</v>
      </c>
      <c r="BU644" s="1">
        <v>45077</v>
      </c>
      <c r="BW644" t="s">
        <v>1824</v>
      </c>
      <c r="BX644" t="s">
        <v>293</v>
      </c>
      <c r="BY644">
        <v>25</v>
      </c>
      <c r="BZ644" t="s">
        <v>284</v>
      </c>
      <c r="CB644" t="s">
        <v>1066</v>
      </c>
      <c r="CC644" t="s">
        <v>169</v>
      </c>
    </row>
    <row r="645" spans="1:81" x14ac:dyDescent="0.35">
      <c r="A645" t="s">
        <v>160</v>
      </c>
      <c r="B645" t="s">
        <v>161</v>
      </c>
      <c r="C645" t="s">
        <v>1502</v>
      </c>
      <c r="D645" t="s">
        <v>1058</v>
      </c>
      <c r="E645" t="s">
        <v>270</v>
      </c>
      <c r="F645" t="s">
        <v>271</v>
      </c>
      <c r="G645" s="1">
        <v>45236</v>
      </c>
      <c r="H645" s="2">
        <v>0.50694444444444442</v>
      </c>
      <c r="I645" t="s">
        <v>1059</v>
      </c>
      <c r="U645" t="s">
        <v>273</v>
      </c>
      <c r="V645" t="s">
        <v>274</v>
      </c>
      <c r="W645" t="s">
        <v>1060</v>
      </c>
      <c r="X645" t="s">
        <v>186</v>
      </c>
      <c r="Y645" t="s">
        <v>12</v>
      </c>
      <c r="AD645">
        <v>45.468200000000003</v>
      </c>
      <c r="AE645">
        <v>-109.0895</v>
      </c>
      <c r="AK645" t="s">
        <v>1825</v>
      </c>
      <c r="AN645" t="s">
        <v>1078</v>
      </c>
      <c r="AP645">
        <v>7.48</v>
      </c>
      <c r="AQ645" t="s">
        <v>118</v>
      </c>
      <c r="AS645" t="s">
        <v>285</v>
      </c>
      <c r="AU645" t="s">
        <v>286</v>
      </c>
      <c r="BU645" s="1">
        <v>45236</v>
      </c>
      <c r="CB645" t="s">
        <v>1104</v>
      </c>
      <c r="CC645" t="s">
        <v>169</v>
      </c>
    </row>
    <row r="646" spans="1:81" x14ac:dyDescent="0.35">
      <c r="A646" t="s">
        <v>160</v>
      </c>
      <c r="B646" t="s">
        <v>161</v>
      </c>
      <c r="C646" t="s">
        <v>1786</v>
      </c>
      <c r="D646" t="s">
        <v>320</v>
      </c>
      <c r="E646" t="s">
        <v>270</v>
      </c>
      <c r="F646" t="s">
        <v>271</v>
      </c>
      <c r="G646" s="1">
        <v>45039</v>
      </c>
      <c r="H646" s="2">
        <v>0.52777777777777779</v>
      </c>
      <c r="I646" t="s">
        <v>1059</v>
      </c>
      <c r="U646" t="s">
        <v>273</v>
      </c>
      <c r="V646" t="s">
        <v>274</v>
      </c>
      <c r="W646" t="s">
        <v>1060</v>
      </c>
      <c r="X646" t="s">
        <v>180</v>
      </c>
      <c r="Y646" t="s">
        <v>13</v>
      </c>
      <c r="AD646">
        <v>45.483319000000002</v>
      </c>
      <c r="AE646">
        <v>-108.961457</v>
      </c>
      <c r="AF646" t="s">
        <v>276</v>
      </c>
      <c r="AG646" t="s">
        <v>277</v>
      </c>
      <c r="AH646" t="s">
        <v>278</v>
      </c>
      <c r="AJ646" t="s">
        <v>279</v>
      </c>
      <c r="AK646" t="s">
        <v>1826</v>
      </c>
      <c r="AM646" t="s">
        <v>297</v>
      </c>
      <c r="AN646" t="s">
        <v>332</v>
      </c>
      <c r="AO646" t="s">
        <v>333</v>
      </c>
      <c r="AP646">
        <v>208</v>
      </c>
      <c r="AQ646" t="s">
        <v>284</v>
      </c>
      <c r="AS646" t="s">
        <v>285</v>
      </c>
      <c r="AU646" t="s">
        <v>286</v>
      </c>
      <c r="BE646" t="s">
        <v>1069</v>
      </c>
      <c r="BO646">
        <v>353.2</v>
      </c>
      <c r="BP646" t="s">
        <v>288</v>
      </c>
      <c r="BQ646" t="s">
        <v>335</v>
      </c>
      <c r="BS646" t="s">
        <v>336</v>
      </c>
      <c r="BT646" t="s">
        <v>291</v>
      </c>
      <c r="BU646" s="1">
        <v>45063</v>
      </c>
      <c r="BW646" t="s">
        <v>1827</v>
      </c>
      <c r="BX646" t="s">
        <v>293</v>
      </c>
      <c r="BY646">
        <v>1.5</v>
      </c>
      <c r="BZ646" t="s">
        <v>284</v>
      </c>
      <c r="CB646" t="s">
        <v>1063</v>
      </c>
      <c r="CC646" t="s">
        <v>169</v>
      </c>
    </row>
    <row r="647" spans="1:81" x14ac:dyDescent="0.35">
      <c r="A647" t="s">
        <v>160</v>
      </c>
      <c r="B647" t="s">
        <v>161</v>
      </c>
      <c r="C647" t="s">
        <v>1815</v>
      </c>
      <c r="D647" t="s">
        <v>269</v>
      </c>
      <c r="E647" t="s">
        <v>270</v>
      </c>
      <c r="F647" t="s">
        <v>271</v>
      </c>
      <c r="G647" s="1">
        <v>45166</v>
      </c>
      <c r="H647" s="2">
        <v>0.41319444444444442</v>
      </c>
      <c r="I647" t="s">
        <v>1059</v>
      </c>
      <c r="U647" t="s">
        <v>273</v>
      </c>
      <c r="V647" t="s">
        <v>274</v>
      </c>
      <c r="W647" t="s">
        <v>1060</v>
      </c>
      <c r="X647" t="s">
        <v>190</v>
      </c>
      <c r="Y647" t="s">
        <v>6</v>
      </c>
      <c r="AD647">
        <v>45.150280000000002</v>
      </c>
      <c r="AE647">
        <v>-109.34062</v>
      </c>
      <c r="AF647" t="s">
        <v>276</v>
      </c>
      <c r="AG647" t="s">
        <v>277</v>
      </c>
      <c r="AH647" t="s">
        <v>278</v>
      </c>
      <c r="AJ647" t="s">
        <v>279</v>
      </c>
      <c r="AK647" t="s">
        <v>1828</v>
      </c>
      <c r="AM647" t="s">
        <v>281</v>
      </c>
      <c r="AN647" t="s">
        <v>1116</v>
      </c>
      <c r="AO647" t="s">
        <v>333</v>
      </c>
      <c r="AP647">
        <v>1.2</v>
      </c>
      <c r="AQ647" t="s">
        <v>284</v>
      </c>
      <c r="AS647" t="s">
        <v>285</v>
      </c>
      <c r="AU647" t="s">
        <v>286</v>
      </c>
      <c r="BE647" t="s">
        <v>1817</v>
      </c>
      <c r="BO647">
        <v>365.1</v>
      </c>
      <c r="BP647" t="s">
        <v>288</v>
      </c>
      <c r="BQ647" t="s">
        <v>289</v>
      </c>
      <c r="BS647" t="s">
        <v>290</v>
      </c>
      <c r="BT647" t="s">
        <v>291</v>
      </c>
      <c r="BU647" s="1">
        <v>45181</v>
      </c>
      <c r="BW647" t="s">
        <v>1829</v>
      </c>
      <c r="BX647" t="s">
        <v>293</v>
      </c>
      <c r="BY647">
        <v>0.8</v>
      </c>
      <c r="BZ647" t="s">
        <v>284</v>
      </c>
      <c r="CB647" t="s">
        <v>1260</v>
      </c>
      <c r="CC647" t="s">
        <v>169</v>
      </c>
    </row>
    <row r="648" spans="1:81" x14ac:dyDescent="0.35">
      <c r="A648" t="s">
        <v>160</v>
      </c>
      <c r="B648" t="s">
        <v>161</v>
      </c>
      <c r="C648" t="s">
        <v>1477</v>
      </c>
      <c r="D648" t="s">
        <v>1058</v>
      </c>
      <c r="E648" t="s">
        <v>270</v>
      </c>
      <c r="F648" t="s">
        <v>271</v>
      </c>
      <c r="G648" s="1">
        <v>45194</v>
      </c>
      <c r="H648" s="2">
        <v>0.40625</v>
      </c>
      <c r="I648" t="s">
        <v>1059</v>
      </c>
      <c r="U648" t="s">
        <v>273</v>
      </c>
      <c r="V648" t="s">
        <v>274</v>
      </c>
      <c r="W648" t="s">
        <v>1060</v>
      </c>
      <c r="X648" t="s">
        <v>190</v>
      </c>
      <c r="Y648" t="s">
        <v>6</v>
      </c>
      <c r="AD648">
        <v>45.150280000000002</v>
      </c>
      <c r="AE648">
        <v>-109.34062</v>
      </c>
      <c r="AK648" t="s">
        <v>1830</v>
      </c>
      <c r="AN648" t="s">
        <v>1078</v>
      </c>
      <c r="AP648">
        <v>5.91</v>
      </c>
      <c r="AQ648" t="s">
        <v>118</v>
      </c>
      <c r="AS648" t="s">
        <v>285</v>
      </c>
      <c r="AU648" t="s">
        <v>286</v>
      </c>
      <c r="BU648" s="1">
        <v>45194</v>
      </c>
      <c r="CB648" t="s">
        <v>1260</v>
      </c>
      <c r="CC648" t="s">
        <v>169</v>
      </c>
    </row>
    <row r="649" spans="1:81" x14ac:dyDescent="0.35">
      <c r="A649" t="s">
        <v>160</v>
      </c>
      <c r="B649" t="s">
        <v>161</v>
      </c>
      <c r="C649" t="s">
        <v>1242</v>
      </c>
      <c r="D649" t="s">
        <v>1058</v>
      </c>
      <c r="E649" t="s">
        <v>270</v>
      </c>
      <c r="F649" t="s">
        <v>271</v>
      </c>
      <c r="G649" s="1">
        <v>45166</v>
      </c>
      <c r="H649" s="2">
        <v>0.4826388888888889</v>
      </c>
      <c r="I649" t="s">
        <v>1059</v>
      </c>
      <c r="U649" t="s">
        <v>273</v>
      </c>
      <c r="V649" t="s">
        <v>274</v>
      </c>
      <c r="W649" t="s">
        <v>1060</v>
      </c>
      <c r="X649" t="s">
        <v>162</v>
      </c>
      <c r="Y649" t="s">
        <v>9</v>
      </c>
      <c r="AD649">
        <v>45.373699999999999</v>
      </c>
      <c r="AE649">
        <v>-109.14619999999999</v>
      </c>
      <c r="AK649" t="s">
        <v>1831</v>
      </c>
      <c r="AN649" t="s">
        <v>27</v>
      </c>
      <c r="AP649">
        <v>8.3000000000000007</v>
      </c>
      <c r="AQ649" t="s">
        <v>121</v>
      </c>
      <c r="AS649" t="s">
        <v>285</v>
      </c>
      <c r="AU649" t="s">
        <v>286</v>
      </c>
      <c r="BU649" s="1">
        <v>45166</v>
      </c>
      <c r="CB649" t="s">
        <v>1172</v>
      </c>
      <c r="CC649" t="s">
        <v>169</v>
      </c>
    </row>
    <row r="650" spans="1:81" x14ac:dyDescent="0.35">
      <c r="A650" t="s">
        <v>160</v>
      </c>
      <c r="B650" t="s">
        <v>161</v>
      </c>
      <c r="C650" t="s">
        <v>1662</v>
      </c>
      <c r="D650" t="s">
        <v>1058</v>
      </c>
      <c r="E650" t="s">
        <v>270</v>
      </c>
      <c r="F650" t="s">
        <v>271</v>
      </c>
      <c r="G650" s="1">
        <v>45166</v>
      </c>
      <c r="H650" s="2">
        <v>0.4375</v>
      </c>
      <c r="I650" t="s">
        <v>1059</v>
      </c>
      <c r="U650" t="s">
        <v>273</v>
      </c>
      <c r="V650" t="s">
        <v>274</v>
      </c>
      <c r="W650" t="s">
        <v>1060</v>
      </c>
      <c r="X650" t="s">
        <v>172</v>
      </c>
      <c r="Y650" t="s">
        <v>8</v>
      </c>
      <c r="AD650">
        <v>45.277200000000001</v>
      </c>
      <c r="AE650">
        <v>-109.20959999999999</v>
      </c>
      <c r="AK650" t="s">
        <v>1832</v>
      </c>
      <c r="AN650" t="s">
        <v>1062</v>
      </c>
      <c r="AP650">
        <v>89</v>
      </c>
      <c r="AQ650" t="s">
        <v>117</v>
      </c>
      <c r="AS650" t="s">
        <v>285</v>
      </c>
      <c r="AU650" t="s">
        <v>286</v>
      </c>
      <c r="BU650" s="1">
        <v>45166</v>
      </c>
      <c r="CB650" t="s">
        <v>1196</v>
      </c>
      <c r="CC650" t="s">
        <v>169</v>
      </c>
    </row>
    <row r="651" spans="1:81" x14ac:dyDescent="0.35">
      <c r="A651" t="s">
        <v>160</v>
      </c>
      <c r="B651" t="s">
        <v>161</v>
      </c>
      <c r="C651" t="s">
        <v>1290</v>
      </c>
      <c r="D651" t="s">
        <v>1058</v>
      </c>
      <c r="E651" t="s">
        <v>270</v>
      </c>
      <c r="F651" t="s">
        <v>271</v>
      </c>
      <c r="G651" s="1">
        <v>45074</v>
      </c>
      <c r="H651" s="2">
        <v>0.58888888888888891</v>
      </c>
      <c r="I651" t="s">
        <v>1059</v>
      </c>
      <c r="U651" t="s">
        <v>273</v>
      </c>
      <c r="V651" t="s">
        <v>274</v>
      </c>
      <c r="W651" t="s">
        <v>1060</v>
      </c>
      <c r="X651" t="s">
        <v>176</v>
      </c>
      <c r="Y651" t="s">
        <v>15</v>
      </c>
      <c r="AD651">
        <v>45.520789999999998</v>
      </c>
      <c r="AE651">
        <v>-108.83714000000001</v>
      </c>
      <c r="AK651" t="s">
        <v>1833</v>
      </c>
      <c r="AN651" t="s">
        <v>1078</v>
      </c>
      <c r="AP651">
        <v>14.4</v>
      </c>
      <c r="AQ651" t="s">
        <v>118</v>
      </c>
      <c r="AS651" t="s">
        <v>285</v>
      </c>
      <c r="AU651" t="s">
        <v>286</v>
      </c>
      <c r="BU651" s="1">
        <v>45074</v>
      </c>
      <c r="CB651" t="s">
        <v>1075</v>
      </c>
      <c r="CC651" t="s">
        <v>169</v>
      </c>
    </row>
    <row r="652" spans="1:81" x14ac:dyDescent="0.35">
      <c r="A652" t="s">
        <v>160</v>
      </c>
      <c r="B652" t="s">
        <v>161</v>
      </c>
      <c r="C652" t="s">
        <v>1092</v>
      </c>
      <c r="D652" t="s">
        <v>269</v>
      </c>
      <c r="E652" t="s">
        <v>270</v>
      </c>
      <c r="F652" t="s">
        <v>271</v>
      </c>
      <c r="G652" s="1">
        <v>45039</v>
      </c>
      <c r="H652" s="2">
        <v>0.45833333333333331</v>
      </c>
      <c r="I652" t="s">
        <v>1059</v>
      </c>
      <c r="U652" t="s">
        <v>273</v>
      </c>
      <c r="V652" t="s">
        <v>274</v>
      </c>
      <c r="W652" t="s">
        <v>1060</v>
      </c>
      <c r="X652" t="s">
        <v>182</v>
      </c>
      <c r="Y652" t="s">
        <v>10</v>
      </c>
      <c r="AD652">
        <v>45.384601000000004</v>
      </c>
      <c r="AE652">
        <v>-109.14138199999999</v>
      </c>
      <c r="AF652" t="s">
        <v>276</v>
      </c>
      <c r="AG652" t="s">
        <v>277</v>
      </c>
      <c r="AH652" t="s">
        <v>278</v>
      </c>
      <c r="AJ652" t="s">
        <v>279</v>
      </c>
      <c r="AK652" t="s">
        <v>1834</v>
      </c>
      <c r="AN652" t="s">
        <v>312</v>
      </c>
      <c r="AP652">
        <v>5.7</v>
      </c>
      <c r="AQ652" t="s">
        <v>116</v>
      </c>
      <c r="AS652" t="s">
        <v>285</v>
      </c>
      <c r="AU652" t="s">
        <v>286</v>
      </c>
      <c r="BE652" t="s">
        <v>1094</v>
      </c>
      <c r="BO652" t="s">
        <v>314</v>
      </c>
      <c r="BP652" t="s">
        <v>301</v>
      </c>
      <c r="BQ652" t="s">
        <v>315</v>
      </c>
      <c r="BS652" t="s">
        <v>316</v>
      </c>
      <c r="BT652" t="s">
        <v>291</v>
      </c>
      <c r="BU652" s="1">
        <v>45042</v>
      </c>
      <c r="BW652" t="s">
        <v>1835</v>
      </c>
      <c r="BX652" t="s">
        <v>293</v>
      </c>
      <c r="BY652">
        <v>0.2</v>
      </c>
      <c r="BZ652" t="s">
        <v>116</v>
      </c>
      <c r="CB652" t="s">
        <v>1066</v>
      </c>
      <c r="CC652" t="s">
        <v>169</v>
      </c>
    </row>
    <row r="653" spans="1:81" x14ac:dyDescent="0.35">
      <c r="A653" t="s">
        <v>160</v>
      </c>
      <c r="B653" t="s">
        <v>161</v>
      </c>
      <c r="C653" t="s">
        <v>1623</v>
      </c>
      <c r="D653" t="s">
        <v>1058</v>
      </c>
      <c r="E653" t="s">
        <v>270</v>
      </c>
      <c r="F653" t="s">
        <v>271</v>
      </c>
      <c r="G653" s="1">
        <v>45166</v>
      </c>
      <c r="H653" s="2">
        <v>0.36805555555555558</v>
      </c>
      <c r="I653" t="s">
        <v>1059</v>
      </c>
      <c r="U653" t="s">
        <v>273</v>
      </c>
      <c r="V653" t="s">
        <v>274</v>
      </c>
      <c r="W653" t="s">
        <v>1060</v>
      </c>
      <c r="X653" t="s">
        <v>174</v>
      </c>
      <c r="Y653" t="s">
        <v>5</v>
      </c>
      <c r="AD653">
        <v>45.085512000000001</v>
      </c>
      <c r="AE653">
        <v>-109.329581</v>
      </c>
      <c r="AK653" t="s">
        <v>1836</v>
      </c>
      <c r="AN653" t="s">
        <v>1062</v>
      </c>
      <c r="AP653">
        <v>45</v>
      </c>
      <c r="AQ653" t="s">
        <v>117</v>
      </c>
      <c r="AS653" t="s">
        <v>285</v>
      </c>
      <c r="AU653" t="s">
        <v>286</v>
      </c>
      <c r="BU653" s="1">
        <v>45166</v>
      </c>
      <c r="CB653" t="s">
        <v>1075</v>
      </c>
      <c r="CC653" t="s">
        <v>169</v>
      </c>
    </row>
    <row r="654" spans="1:81" x14ac:dyDescent="0.35">
      <c r="A654" t="s">
        <v>160</v>
      </c>
      <c r="B654" t="s">
        <v>161</v>
      </c>
      <c r="C654" t="s">
        <v>1330</v>
      </c>
      <c r="D654" t="s">
        <v>1058</v>
      </c>
      <c r="E654" t="s">
        <v>270</v>
      </c>
      <c r="F654" t="s">
        <v>271</v>
      </c>
      <c r="G654" s="1">
        <v>45074</v>
      </c>
      <c r="H654" s="2">
        <v>0.36458333333333331</v>
      </c>
      <c r="I654" t="s">
        <v>1059</v>
      </c>
      <c r="U654" t="s">
        <v>273</v>
      </c>
      <c r="V654" t="s">
        <v>274</v>
      </c>
      <c r="W654" t="s">
        <v>1060</v>
      </c>
      <c r="X654" t="s">
        <v>174</v>
      </c>
      <c r="Y654" t="s">
        <v>5</v>
      </c>
      <c r="AD654">
        <v>45.085512000000001</v>
      </c>
      <c r="AE654">
        <v>-109.329581</v>
      </c>
      <c r="AK654" t="s">
        <v>1837</v>
      </c>
      <c r="AN654" t="s">
        <v>1081</v>
      </c>
      <c r="AP654">
        <v>98</v>
      </c>
      <c r="AQ654" t="s">
        <v>120</v>
      </c>
      <c r="AS654" t="s">
        <v>285</v>
      </c>
      <c r="AU654" t="s">
        <v>286</v>
      </c>
      <c r="BU654" s="1">
        <v>45074</v>
      </c>
      <c r="CB654" t="s">
        <v>1075</v>
      </c>
      <c r="CC654" t="s">
        <v>169</v>
      </c>
    </row>
    <row r="655" spans="1:81" x14ac:dyDescent="0.35">
      <c r="A655" t="s">
        <v>160</v>
      </c>
      <c r="B655" t="s">
        <v>161</v>
      </c>
      <c r="C655" t="s">
        <v>1170</v>
      </c>
      <c r="D655" t="s">
        <v>1058</v>
      </c>
      <c r="E655" t="s">
        <v>270</v>
      </c>
      <c r="F655" t="s">
        <v>271</v>
      </c>
      <c r="G655" s="1">
        <v>45137</v>
      </c>
      <c r="H655" s="2">
        <v>0.4826388888888889</v>
      </c>
      <c r="I655" t="s">
        <v>1059</v>
      </c>
      <c r="U655" t="s">
        <v>273</v>
      </c>
      <c r="V655" t="s">
        <v>274</v>
      </c>
      <c r="W655" t="s">
        <v>1060</v>
      </c>
      <c r="X655" t="s">
        <v>162</v>
      </c>
      <c r="Y655" t="s">
        <v>9</v>
      </c>
      <c r="AD655">
        <v>45.373699999999999</v>
      </c>
      <c r="AE655">
        <v>-109.14619999999999</v>
      </c>
      <c r="AK655" t="s">
        <v>1838</v>
      </c>
      <c r="AN655" t="s">
        <v>27</v>
      </c>
      <c r="AP655">
        <v>8.26</v>
      </c>
      <c r="AQ655" t="s">
        <v>121</v>
      </c>
      <c r="AS655" t="s">
        <v>285</v>
      </c>
      <c r="AU655" t="s">
        <v>286</v>
      </c>
      <c r="BU655" s="1">
        <v>45137</v>
      </c>
      <c r="CB655" t="s">
        <v>1172</v>
      </c>
      <c r="CC655" t="s">
        <v>169</v>
      </c>
    </row>
    <row r="656" spans="1:81" x14ac:dyDescent="0.35">
      <c r="A656" t="s">
        <v>160</v>
      </c>
      <c r="B656" t="s">
        <v>161</v>
      </c>
      <c r="C656" t="s">
        <v>1751</v>
      </c>
      <c r="D656" t="s">
        <v>269</v>
      </c>
      <c r="E656" t="s">
        <v>270</v>
      </c>
      <c r="F656" t="s">
        <v>271</v>
      </c>
      <c r="G656" s="1">
        <v>45194</v>
      </c>
      <c r="H656" s="2">
        <v>0.52083333333333337</v>
      </c>
      <c r="I656" t="s">
        <v>1059</v>
      </c>
      <c r="U656" t="s">
        <v>273</v>
      </c>
      <c r="V656" t="s">
        <v>274</v>
      </c>
      <c r="W656" t="s">
        <v>1060</v>
      </c>
      <c r="X656" t="s">
        <v>180</v>
      </c>
      <c r="Y656" t="s">
        <v>13</v>
      </c>
      <c r="AD656">
        <v>45.483319000000002</v>
      </c>
      <c r="AE656">
        <v>-108.961457</v>
      </c>
      <c r="AF656" t="s">
        <v>276</v>
      </c>
      <c r="AG656" t="s">
        <v>277</v>
      </c>
      <c r="AH656" t="s">
        <v>278</v>
      </c>
      <c r="AJ656" t="s">
        <v>279</v>
      </c>
      <c r="AK656" t="s">
        <v>1839</v>
      </c>
      <c r="AM656" t="s">
        <v>297</v>
      </c>
      <c r="AN656" t="s">
        <v>332</v>
      </c>
      <c r="AO656" t="s">
        <v>333</v>
      </c>
      <c r="AP656">
        <v>2.5</v>
      </c>
      <c r="AQ656" t="s">
        <v>284</v>
      </c>
      <c r="AS656" t="s">
        <v>285</v>
      </c>
      <c r="AU656" t="s">
        <v>286</v>
      </c>
      <c r="BE656" t="s">
        <v>1322</v>
      </c>
      <c r="BO656">
        <v>353.2</v>
      </c>
      <c r="BP656" t="s">
        <v>288</v>
      </c>
      <c r="BQ656" t="s">
        <v>335</v>
      </c>
      <c r="BS656" t="s">
        <v>336</v>
      </c>
      <c r="BT656" t="s">
        <v>291</v>
      </c>
      <c r="BU656" s="1">
        <v>45222</v>
      </c>
      <c r="BW656" t="s">
        <v>1840</v>
      </c>
      <c r="BX656" t="s">
        <v>293</v>
      </c>
      <c r="BY656">
        <v>1.5</v>
      </c>
      <c r="BZ656" t="s">
        <v>284</v>
      </c>
      <c r="CB656" t="s">
        <v>1063</v>
      </c>
      <c r="CC656" t="s">
        <v>169</v>
      </c>
    </row>
    <row r="657" spans="1:81" x14ac:dyDescent="0.35">
      <c r="A657" t="s">
        <v>160</v>
      </c>
      <c r="B657" t="s">
        <v>161</v>
      </c>
      <c r="C657" t="s">
        <v>1266</v>
      </c>
      <c r="D657" t="s">
        <v>1058</v>
      </c>
      <c r="E657" t="s">
        <v>270</v>
      </c>
      <c r="F657" t="s">
        <v>271</v>
      </c>
      <c r="G657" s="1">
        <v>45236</v>
      </c>
      <c r="H657" s="2">
        <v>0.38194444444444442</v>
      </c>
      <c r="I657" t="s">
        <v>1059</v>
      </c>
      <c r="U657" t="s">
        <v>273</v>
      </c>
      <c r="V657" t="s">
        <v>274</v>
      </c>
      <c r="W657" t="s">
        <v>1060</v>
      </c>
      <c r="X657" t="s">
        <v>188</v>
      </c>
      <c r="Y657" t="s">
        <v>7</v>
      </c>
      <c r="AD657">
        <v>45.157600000000002</v>
      </c>
      <c r="AE657">
        <v>-109.2688</v>
      </c>
      <c r="AK657" t="s">
        <v>1841</v>
      </c>
      <c r="AN657" t="s">
        <v>1292</v>
      </c>
      <c r="AP657">
        <v>761.8</v>
      </c>
      <c r="AQ657" t="s">
        <v>119</v>
      </c>
      <c r="AS657" t="s">
        <v>285</v>
      </c>
      <c r="AU657" t="s">
        <v>286</v>
      </c>
      <c r="BU657" s="1">
        <v>45236</v>
      </c>
      <c r="CB657" t="s">
        <v>1260</v>
      </c>
      <c r="CC657" t="s">
        <v>169</v>
      </c>
    </row>
    <row r="658" spans="1:81" x14ac:dyDescent="0.35">
      <c r="A658" t="s">
        <v>160</v>
      </c>
      <c r="B658" t="s">
        <v>161</v>
      </c>
      <c r="C658" t="s">
        <v>1789</v>
      </c>
      <c r="D658" t="s">
        <v>269</v>
      </c>
      <c r="E658" t="s">
        <v>270</v>
      </c>
      <c r="F658" t="s">
        <v>271</v>
      </c>
      <c r="G658" s="1">
        <v>45102</v>
      </c>
      <c r="H658" s="2">
        <v>0.57638888888888884</v>
      </c>
      <c r="I658" t="s">
        <v>1059</v>
      </c>
      <c r="U658" t="s">
        <v>273</v>
      </c>
      <c r="V658" t="s">
        <v>274</v>
      </c>
      <c r="W658" t="s">
        <v>1060</v>
      </c>
      <c r="X658" t="s">
        <v>184</v>
      </c>
      <c r="Y658" t="s">
        <v>14</v>
      </c>
      <c r="AD658">
        <v>45.517800000000001</v>
      </c>
      <c r="AE658">
        <v>-108.8626</v>
      </c>
      <c r="AF658" t="s">
        <v>276</v>
      </c>
      <c r="AG658" t="s">
        <v>277</v>
      </c>
      <c r="AH658" t="s">
        <v>278</v>
      </c>
      <c r="AJ658" t="s">
        <v>279</v>
      </c>
      <c r="AK658" t="s">
        <v>1842</v>
      </c>
      <c r="AM658" t="s">
        <v>297</v>
      </c>
      <c r="AN658" t="s">
        <v>332</v>
      </c>
      <c r="AO658" t="s">
        <v>333</v>
      </c>
      <c r="AP658">
        <v>79</v>
      </c>
      <c r="AQ658" t="s">
        <v>284</v>
      </c>
      <c r="AS658" t="s">
        <v>285</v>
      </c>
      <c r="AU658" t="s">
        <v>286</v>
      </c>
      <c r="BE658" t="s">
        <v>1791</v>
      </c>
      <c r="BO658">
        <v>353.2</v>
      </c>
      <c r="BP658" t="s">
        <v>288</v>
      </c>
      <c r="BQ658" t="s">
        <v>335</v>
      </c>
      <c r="BS658" t="s">
        <v>336</v>
      </c>
      <c r="BT658" t="s">
        <v>291</v>
      </c>
      <c r="BU658" s="1">
        <v>45121</v>
      </c>
      <c r="BW658" t="s">
        <v>1843</v>
      </c>
      <c r="BX658" t="s">
        <v>293</v>
      </c>
      <c r="BY658">
        <v>1.5</v>
      </c>
      <c r="BZ658" t="s">
        <v>284</v>
      </c>
      <c r="CB658" t="s">
        <v>1109</v>
      </c>
      <c r="CC658" t="s">
        <v>169</v>
      </c>
    </row>
    <row r="659" spans="1:81" x14ac:dyDescent="0.35">
      <c r="A659" t="s">
        <v>160</v>
      </c>
      <c r="B659" t="s">
        <v>161</v>
      </c>
      <c r="C659" t="s">
        <v>1392</v>
      </c>
      <c r="D659" t="s">
        <v>1058</v>
      </c>
      <c r="E659" t="s">
        <v>270</v>
      </c>
      <c r="F659" t="s">
        <v>271</v>
      </c>
      <c r="G659" s="1">
        <v>45137</v>
      </c>
      <c r="H659" s="2">
        <v>0.52430555555555558</v>
      </c>
      <c r="I659" t="s">
        <v>1059</v>
      </c>
      <c r="U659" t="s">
        <v>273</v>
      </c>
      <c r="V659" t="s">
        <v>274</v>
      </c>
      <c r="W659" t="s">
        <v>1060</v>
      </c>
      <c r="X659" t="s">
        <v>162</v>
      </c>
      <c r="Y659" t="s">
        <v>9</v>
      </c>
      <c r="AD659">
        <v>45.373699999999999</v>
      </c>
      <c r="AE659">
        <v>-109.14619999999999</v>
      </c>
      <c r="AK659" t="s">
        <v>1844</v>
      </c>
      <c r="AN659" t="s">
        <v>1090</v>
      </c>
      <c r="AP659">
        <v>10.4</v>
      </c>
      <c r="AQ659" t="s">
        <v>116</v>
      </c>
      <c r="AS659" t="s">
        <v>285</v>
      </c>
      <c r="AU659" t="s">
        <v>286</v>
      </c>
      <c r="BU659" s="1">
        <v>45137</v>
      </c>
      <c r="CB659" t="s">
        <v>1147</v>
      </c>
      <c r="CC659" t="s">
        <v>169</v>
      </c>
    </row>
    <row r="660" spans="1:81" x14ac:dyDescent="0.35">
      <c r="A660" t="s">
        <v>160</v>
      </c>
      <c r="B660" t="s">
        <v>161</v>
      </c>
      <c r="C660" t="s">
        <v>1845</v>
      </c>
      <c r="D660" t="s">
        <v>1058</v>
      </c>
      <c r="E660" t="s">
        <v>270</v>
      </c>
      <c r="F660" t="s">
        <v>271</v>
      </c>
      <c r="G660" s="1">
        <v>45074</v>
      </c>
      <c r="H660" s="2">
        <v>0.56944444444444442</v>
      </c>
      <c r="I660" t="s">
        <v>1059</v>
      </c>
      <c r="U660" t="s">
        <v>273</v>
      </c>
      <c r="V660" t="s">
        <v>274</v>
      </c>
      <c r="W660" t="s">
        <v>1060</v>
      </c>
      <c r="X660" t="s">
        <v>184</v>
      </c>
      <c r="Y660" t="s">
        <v>14</v>
      </c>
      <c r="AD660">
        <v>45.517800000000001</v>
      </c>
      <c r="AE660">
        <v>-108.8626</v>
      </c>
      <c r="AK660" t="s">
        <v>1846</v>
      </c>
      <c r="AN660" t="s">
        <v>1078</v>
      </c>
      <c r="AP660">
        <v>14</v>
      </c>
      <c r="AQ660" t="s">
        <v>118</v>
      </c>
      <c r="AS660" t="s">
        <v>285</v>
      </c>
      <c r="AU660" t="s">
        <v>286</v>
      </c>
      <c r="BU660" s="1">
        <v>45074</v>
      </c>
      <c r="CB660" t="s">
        <v>1109</v>
      </c>
      <c r="CC660" t="s">
        <v>169</v>
      </c>
    </row>
    <row r="661" spans="1:81" x14ac:dyDescent="0.35">
      <c r="A661" t="s">
        <v>160</v>
      </c>
      <c r="B661" t="s">
        <v>161</v>
      </c>
      <c r="C661" t="s">
        <v>1203</v>
      </c>
      <c r="D661" t="s">
        <v>269</v>
      </c>
      <c r="E661" t="s">
        <v>270</v>
      </c>
      <c r="F661" t="s">
        <v>271</v>
      </c>
      <c r="G661" s="1">
        <v>45236</v>
      </c>
      <c r="H661" s="2">
        <v>0.43055555555555558</v>
      </c>
      <c r="I661" t="s">
        <v>1059</v>
      </c>
      <c r="U661" t="s">
        <v>273</v>
      </c>
      <c r="V661" t="s">
        <v>274</v>
      </c>
      <c r="W661" t="s">
        <v>1060</v>
      </c>
      <c r="X661" t="s">
        <v>172</v>
      </c>
      <c r="Y661" t="s">
        <v>8</v>
      </c>
      <c r="AD661">
        <v>45.277200000000001</v>
      </c>
      <c r="AE661">
        <v>-109.20959999999999</v>
      </c>
      <c r="AF661" t="s">
        <v>276</v>
      </c>
      <c r="AG661" t="s">
        <v>277</v>
      </c>
      <c r="AH661" t="s">
        <v>278</v>
      </c>
      <c r="AJ661" t="s">
        <v>279</v>
      </c>
      <c r="AK661" t="s">
        <v>1847</v>
      </c>
      <c r="AM661" t="s">
        <v>297</v>
      </c>
      <c r="AN661" t="s">
        <v>332</v>
      </c>
      <c r="AO661" t="s">
        <v>333</v>
      </c>
      <c r="AP661">
        <v>173</v>
      </c>
      <c r="AQ661" t="s">
        <v>284</v>
      </c>
      <c r="AS661" t="s">
        <v>285</v>
      </c>
      <c r="AU661" t="s">
        <v>286</v>
      </c>
      <c r="BE661" t="s">
        <v>1205</v>
      </c>
      <c r="BO661">
        <v>353.2</v>
      </c>
      <c r="BP661" t="s">
        <v>288</v>
      </c>
      <c r="BQ661" t="s">
        <v>335</v>
      </c>
      <c r="BS661" t="s">
        <v>336</v>
      </c>
      <c r="BT661" t="s">
        <v>291</v>
      </c>
      <c r="BU661" s="1">
        <v>45268</v>
      </c>
      <c r="BW661" t="s">
        <v>1848</v>
      </c>
      <c r="BX661" t="s">
        <v>293</v>
      </c>
      <c r="BY661">
        <v>1.5</v>
      </c>
      <c r="BZ661" t="s">
        <v>284</v>
      </c>
      <c r="CB661" t="s">
        <v>1147</v>
      </c>
      <c r="CC661" t="s">
        <v>169</v>
      </c>
    </row>
    <row r="662" spans="1:81" x14ac:dyDescent="0.35">
      <c r="A662" t="s">
        <v>160</v>
      </c>
      <c r="B662" t="s">
        <v>161</v>
      </c>
      <c r="C662" t="s">
        <v>1589</v>
      </c>
      <c r="D662" t="s">
        <v>269</v>
      </c>
      <c r="E662" t="s">
        <v>270</v>
      </c>
      <c r="F662" t="s">
        <v>271</v>
      </c>
      <c r="G662" s="1">
        <v>45074</v>
      </c>
      <c r="H662" s="2">
        <v>0.3888888888888889</v>
      </c>
      <c r="I662" t="s">
        <v>1059</v>
      </c>
      <c r="U662" t="s">
        <v>273</v>
      </c>
      <c r="V662" t="s">
        <v>274</v>
      </c>
      <c r="W662" t="s">
        <v>1060</v>
      </c>
      <c r="X662" t="s">
        <v>188</v>
      </c>
      <c r="Y662" t="s">
        <v>7</v>
      </c>
      <c r="AD662">
        <v>45.157600000000002</v>
      </c>
      <c r="AE662">
        <v>-109.2688</v>
      </c>
      <c r="AF662" t="s">
        <v>276</v>
      </c>
      <c r="AG662" t="s">
        <v>277</v>
      </c>
      <c r="AH662" t="s">
        <v>278</v>
      </c>
      <c r="AJ662" t="s">
        <v>279</v>
      </c>
      <c r="AK662" t="s">
        <v>1849</v>
      </c>
      <c r="AM662" t="s">
        <v>297</v>
      </c>
      <c r="AN662" t="s">
        <v>298</v>
      </c>
      <c r="AO662" t="s">
        <v>283</v>
      </c>
      <c r="AP662">
        <v>213</v>
      </c>
      <c r="AQ662" t="s">
        <v>284</v>
      </c>
      <c r="AS662" t="s">
        <v>285</v>
      </c>
      <c r="AU662" t="s">
        <v>286</v>
      </c>
      <c r="BE662" t="s">
        <v>1591</v>
      </c>
      <c r="BO662" t="s">
        <v>300</v>
      </c>
      <c r="BP662" t="s">
        <v>301</v>
      </c>
      <c r="BQ662" t="s">
        <v>302</v>
      </c>
      <c r="BT662" t="s">
        <v>291</v>
      </c>
      <c r="BU662" s="1">
        <v>45107</v>
      </c>
      <c r="BW662" t="s">
        <v>1850</v>
      </c>
      <c r="BX662" t="s">
        <v>293</v>
      </c>
      <c r="BY662">
        <v>25</v>
      </c>
      <c r="BZ662" t="s">
        <v>284</v>
      </c>
      <c r="CB662" t="s">
        <v>1186</v>
      </c>
      <c r="CC662" t="s">
        <v>169</v>
      </c>
    </row>
    <row r="663" spans="1:81" x14ac:dyDescent="0.35">
      <c r="A663" t="s">
        <v>160</v>
      </c>
      <c r="B663" t="s">
        <v>161</v>
      </c>
      <c r="C663" t="s">
        <v>1100</v>
      </c>
      <c r="D663" t="s">
        <v>269</v>
      </c>
      <c r="E663" t="s">
        <v>270</v>
      </c>
      <c r="F663" t="s">
        <v>271</v>
      </c>
      <c r="G663" s="1">
        <v>45236</v>
      </c>
      <c r="H663" s="2">
        <v>0.50694444444444442</v>
      </c>
      <c r="I663" t="s">
        <v>1059</v>
      </c>
      <c r="U663" t="s">
        <v>273</v>
      </c>
      <c r="V663" t="s">
        <v>274</v>
      </c>
      <c r="W663" t="s">
        <v>1060</v>
      </c>
      <c r="X663" t="s">
        <v>186</v>
      </c>
      <c r="Y663" t="s">
        <v>12</v>
      </c>
      <c r="AD663">
        <v>45.468200000000003</v>
      </c>
      <c r="AE663">
        <v>-109.0895</v>
      </c>
      <c r="AF663" t="s">
        <v>276</v>
      </c>
      <c r="AG663" t="s">
        <v>277</v>
      </c>
      <c r="AH663" t="s">
        <v>278</v>
      </c>
      <c r="AJ663" t="s">
        <v>279</v>
      </c>
      <c r="AK663" t="s">
        <v>1851</v>
      </c>
      <c r="AM663" t="s">
        <v>281</v>
      </c>
      <c r="AN663" t="s">
        <v>282</v>
      </c>
      <c r="AO663" t="s">
        <v>283</v>
      </c>
      <c r="AP663">
        <v>11.6</v>
      </c>
      <c r="AQ663" t="s">
        <v>284</v>
      </c>
      <c r="AS663" t="s">
        <v>285</v>
      </c>
      <c r="AU663" t="s">
        <v>286</v>
      </c>
      <c r="BE663" t="s">
        <v>1102</v>
      </c>
      <c r="BO663">
        <v>365.1</v>
      </c>
      <c r="BP663" t="s">
        <v>288</v>
      </c>
      <c r="BQ663" t="s">
        <v>289</v>
      </c>
      <c r="BS663" t="s">
        <v>290</v>
      </c>
      <c r="BT663" t="s">
        <v>291</v>
      </c>
      <c r="BU663" s="1">
        <v>45267</v>
      </c>
      <c r="BW663" t="s">
        <v>1852</v>
      </c>
      <c r="BX663" t="s">
        <v>293</v>
      </c>
      <c r="BY663">
        <v>1.5</v>
      </c>
      <c r="BZ663" t="s">
        <v>284</v>
      </c>
      <c r="CB663" t="s">
        <v>1104</v>
      </c>
      <c r="CC663" t="s">
        <v>169</v>
      </c>
    </row>
    <row r="664" spans="1:81" x14ac:dyDescent="0.35">
      <c r="A664" t="s">
        <v>160</v>
      </c>
      <c r="B664" t="s">
        <v>161</v>
      </c>
      <c r="C664" t="s">
        <v>1086</v>
      </c>
      <c r="D664" t="s">
        <v>1058</v>
      </c>
      <c r="E664" t="s">
        <v>270</v>
      </c>
      <c r="F664" t="s">
        <v>271</v>
      </c>
      <c r="G664" s="1">
        <v>45074</v>
      </c>
      <c r="H664" s="2">
        <v>0.46319444444444446</v>
      </c>
      <c r="I664" t="s">
        <v>1059</v>
      </c>
      <c r="U664" t="s">
        <v>273</v>
      </c>
      <c r="V664" t="s">
        <v>274</v>
      </c>
      <c r="W664" t="s">
        <v>1060</v>
      </c>
      <c r="X664" t="s">
        <v>182</v>
      </c>
      <c r="Y664" t="s">
        <v>10</v>
      </c>
      <c r="AD664">
        <v>45.384601000000004</v>
      </c>
      <c r="AE664">
        <v>-109.14138199999999</v>
      </c>
      <c r="AK664" t="s">
        <v>1853</v>
      </c>
      <c r="AN664" t="s">
        <v>1062</v>
      </c>
      <c r="AP664">
        <v>63</v>
      </c>
      <c r="AQ664" t="s">
        <v>117</v>
      </c>
      <c r="AS664" t="s">
        <v>285</v>
      </c>
      <c r="AU664" t="s">
        <v>286</v>
      </c>
      <c r="BU664" s="1">
        <v>45074</v>
      </c>
      <c r="CB664" t="s">
        <v>1066</v>
      </c>
      <c r="CC664" t="s">
        <v>169</v>
      </c>
    </row>
    <row r="665" spans="1:81" x14ac:dyDescent="0.35">
      <c r="A665" t="s">
        <v>160</v>
      </c>
      <c r="B665" t="s">
        <v>161</v>
      </c>
      <c r="C665" t="s">
        <v>1815</v>
      </c>
      <c r="D665" t="s">
        <v>269</v>
      </c>
      <c r="E665" t="s">
        <v>270</v>
      </c>
      <c r="F665" t="s">
        <v>271</v>
      </c>
      <c r="G665" s="1">
        <v>45166</v>
      </c>
      <c r="H665" s="2">
        <v>0.41319444444444442</v>
      </c>
      <c r="I665" t="s">
        <v>1059</v>
      </c>
      <c r="U665" t="s">
        <v>273</v>
      </c>
      <c r="V665" t="s">
        <v>274</v>
      </c>
      <c r="W665" t="s">
        <v>1060</v>
      </c>
      <c r="X665" t="s">
        <v>190</v>
      </c>
      <c r="Y665" t="s">
        <v>6</v>
      </c>
      <c r="AD665">
        <v>45.150280000000002</v>
      </c>
      <c r="AE665">
        <v>-109.34062</v>
      </c>
      <c r="AF665" t="s">
        <v>276</v>
      </c>
      <c r="AG665" t="s">
        <v>277</v>
      </c>
      <c r="AH665" t="s">
        <v>278</v>
      </c>
      <c r="AJ665" t="s">
        <v>279</v>
      </c>
      <c r="AK665" t="s">
        <v>1854</v>
      </c>
      <c r="AM665" t="s">
        <v>297</v>
      </c>
      <c r="AN665" t="s">
        <v>298</v>
      </c>
      <c r="AO665" t="s">
        <v>283</v>
      </c>
      <c r="AP665">
        <v>203</v>
      </c>
      <c r="AQ665" t="s">
        <v>284</v>
      </c>
      <c r="AS665" t="s">
        <v>285</v>
      </c>
      <c r="AU665" t="s">
        <v>286</v>
      </c>
      <c r="BE665" t="s">
        <v>1817</v>
      </c>
      <c r="BO665" t="s">
        <v>300</v>
      </c>
      <c r="BP665" t="s">
        <v>301</v>
      </c>
      <c r="BQ665" t="s">
        <v>302</v>
      </c>
      <c r="BT665" t="s">
        <v>291</v>
      </c>
      <c r="BU665" s="1">
        <v>45197</v>
      </c>
      <c r="BW665" t="s">
        <v>1855</v>
      </c>
      <c r="BX665" t="s">
        <v>293</v>
      </c>
      <c r="BY665">
        <v>25</v>
      </c>
      <c r="BZ665" t="s">
        <v>284</v>
      </c>
      <c r="CB665" t="s">
        <v>1260</v>
      </c>
      <c r="CC665" t="s">
        <v>169</v>
      </c>
    </row>
    <row r="666" spans="1:81" x14ac:dyDescent="0.35">
      <c r="A666" t="s">
        <v>160</v>
      </c>
      <c r="B666" t="s">
        <v>161</v>
      </c>
      <c r="C666" t="s">
        <v>1268</v>
      </c>
      <c r="D666" t="s">
        <v>1058</v>
      </c>
      <c r="E666" t="s">
        <v>270</v>
      </c>
      <c r="F666" t="s">
        <v>271</v>
      </c>
      <c r="G666" s="1">
        <v>45194</v>
      </c>
      <c r="H666" s="2">
        <v>0.55347222222222225</v>
      </c>
      <c r="I666" t="s">
        <v>1059</v>
      </c>
      <c r="U666" t="s">
        <v>273</v>
      </c>
      <c r="V666" t="s">
        <v>274</v>
      </c>
      <c r="W666" t="s">
        <v>1060</v>
      </c>
      <c r="X666" t="s">
        <v>176</v>
      </c>
      <c r="Y666" t="s">
        <v>15</v>
      </c>
      <c r="AD666">
        <v>45.520789999999998</v>
      </c>
      <c r="AE666">
        <v>-108.83714000000001</v>
      </c>
      <c r="AK666" t="s">
        <v>1856</v>
      </c>
      <c r="AN666" t="s">
        <v>1090</v>
      </c>
      <c r="AP666">
        <v>12.59</v>
      </c>
      <c r="AQ666" t="s">
        <v>116</v>
      </c>
      <c r="AS666" t="s">
        <v>285</v>
      </c>
      <c r="AU666" t="s">
        <v>286</v>
      </c>
      <c r="BU666" s="1">
        <v>45194</v>
      </c>
      <c r="CB666" t="s">
        <v>1085</v>
      </c>
      <c r="CC666" t="s">
        <v>169</v>
      </c>
    </row>
    <row r="667" spans="1:81" x14ac:dyDescent="0.35">
      <c r="A667" t="s">
        <v>160</v>
      </c>
      <c r="B667" t="s">
        <v>161</v>
      </c>
      <c r="C667" t="s">
        <v>1411</v>
      </c>
      <c r="D667" t="s">
        <v>269</v>
      </c>
      <c r="E667" t="s">
        <v>270</v>
      </c>
      <c r="F667" t="s">
        <v>271</v>
      </c>
      <c r="G667" s="1">
        <v>45137</v>
      </c>
      <c r="H667" s="2">
        <v>0.52430555555555558</v>
      </c>
      <c r="I667" t="s">
        <v>1059</v>
      </c>
      <c r="U667" t="s">
        <v>273</v>
      </c>
      <c r="V667" t="s">
        <v>274</v>
      </c>
      <c r="W667" t="s">
        <v>1060</v>
      </c>
      <c r="X667" t="s">
        <v>170</v>
      </c>
      <c r="Y667" t="s">
        <v>11</v>
      </c>
      <c r="AD667">
        <v>45.457799999999999</v>
      </c>
      <c r="AE667">
        <v>-109.0801</v>
      </c>
      <c r="AF667" t="s">
        <v>276</v>
      </c>
      <c r="AG667" t="s">
        <v>277</v>
      </c>
      <c r="AH667" t="s">
        <v>278</v>
      </c>
      <c r="AJ667" t="s">
        <v>279</v>
      </c>
      <c r="AK667" t="s">
        <v>1857</v>
      </c>
      <c r="AN667" t="s">
        <v>312</v>
      </c>
      <c r="AP667">
        <v>5.3</v>
      </c>
      <c r="AQ667" t="s">
        <v>116</v>
      </c>
      <c r="AS667" t="s">
        <v>285</v>
      </c>
      <c r="AU667" t="s">
        <v>286</v>
      </c>
      <c r="BE667" t="s">
        <v>1413</v>
      </c>
      <c r="BO667" t="s">
        <v>314</v>
      </c>
      <c r="BP667" t="s">
        <v>301</v>
      </c>
      <c r="BQ667" t="s">
        <v>315</v>
      </c>
      <c r="BS667" t="s">
        <v>316</v>
      </c>
      <c r="BT667" t="s">
        <v>291</v>
      </c>
      <c r="BU667" s="1">
        <v>45141</v>
      </c>
      <c r="BW667" t="s">
        <v>1858</v>
      </c>
      <c r="BX667" t="s">
        <v>293</v>
      </c>
      <c r="BY667">
        <v>0.2</v>
      </c>
      <c r="BZ667" t="s">
        <v>116</v>
      </c>
      <c r="CB667" t="s">
        <v>1147</v>
      </c>
      <c r="CC667" t="s">
        <v>169</v>
      </c>
    </row>
    <row r="668" spans="1:81" x14ac:dyDescent="0.35">
      <c r="A668" t="s">
        <v>160</v>
      </c>
      <c r="B668" t="s">
        <v>161</v>
      </c>
      <c r="C668" t="s">
        <v>1625</v>
      </c>
      <c r="D668" t="s">
        <v>269</v>
      </c>
      <c r="E668" t="s">
        <v>270</v>
      </c>
      <c r="F668" t="s">
        <v>271</v>
      </c>
      <c r="G668" s="1">
        <v>45166</v>
      </c>
      <c r="H668" s="2">
        <v>0.3923611111111111</v>
      </c>
      <c r="I668" t="s">
        <v>1059</v>
      </c>
      <c r="U668" t="s">
        <v>273</v>
      </c>
      <c r="V668" t="s">
        <v>274</v>
      </c>
      <c r="W668" t="s">
        <v>1060</v>
      </c>
      <c r="X668" t="s">
        <v>188</v>
      </c>
      <c r="Y668" t="s">
        <v>7</v>
      </c>
      <c r="AD668">
        <v>45.157600000000002</v>
      </c>
      <c r="AE668">
        <v>-109.2688</v>
      </c>
      <c r="AF668" t="s">
        <v>276</v>
      </c>
      <c r="AG668" t="s">
        <v>277</v>
      </c>
      <c r="AH668" t="s">
        <v>278</v>
      </c>
      <c r="AJ668" t="s">
        <v>279</v>
      </c>
      <c r="AK668" t="s">
        <v>1859</v>
      </c>
      <c r="AM668" t="s">
        <v>281</v>
      </c>
      <c r="AN668" t="s">
        <v>282</v>
      </c>
      <c r="AO668" t="s">
        <v>283</v>
      </c>
      <c r="AP668">
        <v>2.8</v>
      </c>
      <c r="AQ668" t="s">
        <v>284</v>
      </c>
      <c r="AS668" t="s">
        <v>285</v>
      </c>
      <c r="AU668" t="s">
        <v>286</v>
      </c>
      <c r="BE668" t="s">
        <v>1627</v>
      </c>
      <c r="BO668">
        <v>365.1</v>
      </c>
      <c r="BP668" t="s">
        <v>288</v>
      </c>
      <c r="BQ668" t="s">
        <v>289</v>
      </c>
      <c r="BS668" t="s">
        <v>290</v>
      </c>
      <c r="BT668" t="s">
        <v>291</v>
      </c>
      <c r="BU668" s="1">
        <v>45197</v>
      </c>
      <c r="BW668" t="s">
        <v>1860</v>
      </c>
      <c r="BX668" t="s">
        <v>293</v>
      </c>
      <c r="BY668">
        <v>1.5</v>
      </c>
      <c r="BZ668" t="s">
        <v>284</v>
      </c>
      <c r="CB668" t="s">
        <v>1521</v>
      </c>
      <c r="CC668" t="s">
        <v>169</v>
      </c>
    </row>
    <row r="669" spans="1:81" x14ac:dyDescent="0.35">
      <c r="A669" t="s">
        <v>160</v>
      </c>
      <c r="B669" t="s">
        <v>161</v>
      </c>
      <c r="C669" t="s">
        <v>1360</v>
      </c>
      <c r="D669" t="s">
        <v>269</v>
      </c>
      <c r="E669" t="s">
        <v>270</v>
      </c>
      <c r="F669" t="s">
        <v>271</v>
      </c>
      <c r="G669" s="1">
        <v>45137</v>
      </c>
      <c r="H669" s="2">
        <v>0.45833333333333331</v>
      </c>
      <c r="I669" t="s">
        <v>1059</v>
      </c>
      <c r="U669" t="s">
        <v>273</v>
      </c>
      <c r="V669" t="s">
        <v>274</v>
      </c>
      <c r="W669" t="s">
        <v>1060</v>
      </c>
      <c r="X669" t="s">
        <v>182</v>
      </c>
      <c r="Y669" t="s">
        <v>10</v>
      </c>
      <c r="AD669">
        <v>45.384601000000004</v>
      </c>
      <c r="AE669">
        <v>-109.14138199999999</v>
      </c>
      <c r="AF669" t="s">
        <v>276</v>
      </c>
      <c r="AG669" t="s">
        <v>277</v>
      </c>
      <c r="AH669" t="s">
        <v>278</v>
      </c>
      <c r="AJ669" t="s">
        <v>279</v>
      </c>
      <c r="AK669" t="s">
        <v>1861</v>
      </c>
      <c r="AM669" t="s">
        <v>281</v>
      </c>
      <c r="AN669" t="s">
        <v>282</v>
      </c>
      <c r="AO669" t="s">
        <v>283</v>
      </c>
      <c r="AP669">
        <v>17.600000000000001</v>
      </c>
      <c r="AQ669" t="s">
        <v>284</v>
      </c>
      <c r="AS669" t="s">
        <v>285</v>
      </c>
      <c r="AU669" t="s">
        <v>286</v>
      </c>
      <c r="BE669" t="s">
        <v>1362</v>
      </c>
      <c r="BO669">
        <v>365.1</v>
      </c>
      <c r="BP669" t="s">
        <v>288</v>
      </c>
      <c r="BQ669" t="s">
        <v>289</v>
      </c>
      <c r="BS669" t="s">
        <v>290</v>
      </c>
      <c r="BT669" t="s">
        <v>291</v>
      </c>
      <c r="BU669" s="1">
        <v>45160</v>
      </c>
      <c r="BW669" t="s">
        <v>1862</v>
      </c>
      <c r="BX669" t="s">
        <v>293</v>
      </c>
      <c r="BY669">
        <v>1.5</v>
      </c>
      <c r="BZ669" t="s">
        <v>284</v>
      </c>
      <c r="CB669" t="s">
        <v>1066</v>
      </c>
      <c r="CC669" t="s">
        <v>169</v>
      </c>
    </row>
    <row r="670" spans="1:81" x14ac:dyDescent="0.35">
      <c r="A670" t="s">
        <v>160</v>
      </c>
      <c r="B670" t="s">
        <v>161</v>
      </c>
      <c r="C670" t="s">
        <v>1214</v>
      </c>
      <c r="D670" t="s">
        <v>1058</v>
      </c>
      <c r="E670" t="s">
        <v>270</v>
      </c>
      <c r="F670" t="s">
        <v>271</v>
      </c>
      <c r="G670" s="1">
        <v>45074</v>
      </c>
      <c r="H670" s="2">
        <v>0.44097222222222221</v>
      </c>
      <c r="I670" t="s">
        <v>1059</v>
      </c>
      <c r="U670" t="s">
        <v>273</v>
      </c>
      <c r="V670" t="s">
        <v>274</v>
      </c>
      <c r="W670" t="s">
        <v>1060</v>
      </c>
      <c r="X670" t="s">
        <v>172</v>
      </c>
      <c r="Y670" t="s">
        <v>8</v>
      </c>
      <c r="AD670">
        <v>45.277200000000001</v>
      </c>
      <c r="AE670">
        <v>-109.20959999999999</v>
      </c>
      <c r="AK670" t="s">
        <v>1863</v>
      </c>
      <c r="AN670" t="s">
        <v>1081</v>
      </c>
      <c r="AP670">
        <v>100.2</v>
      </c>
      <c r="AQ670" t="s">
        <v>120</v>
      </c>
      <c r="AS670" t="s">
        <v>285</v>
      </c>
      <c r="AU670" t="s">
        <v>286</v>
      </c>
      <c r="BU670" s="1">
        <v>45074</v>
      </c>
      <c r="CB670" t="s">
        <v>1147</v>
      </c>
      <c r="CC670" t="s">
        <v>169</v>
      </c>
    </row>
    <row r="671" spans="1:81" x14ac:dyDescent="0.35">
      <c r="A671" t="s">
        <v>160</v>
      </c>
      <c r="B671" t="s">
        <v>161</v>
      </c>
      <c r="C671" t="s">
        <v>1382</v>
      </c>
      <c r="D671" t="s">
        <v>269</v>
      </c>
      <c r="E671" t="s">
        <v>270</v>
      </c>
      <c r="F671" t="s">
        <v>271</v>
      </c>
      <c r="G671" s="1">
        <v>45236</v>
      </c>
      <c r="H671" s="2">
        <v>0.3611111111111111</v>
      </c>
      <c r="I671" t="s">
        <v>1059</v>
      </c>
      <c r="U671" t="s">
        <v>273</v>
      </c>
      <c r="V671" t="s">
        <v>274</v>
      </c>
      <c r="W671" t="s">
        <v>1060</v>
      </c>
      <c r="X671" t="s">
        <v>174</v>
      </c>
      <c r="Y671" t="s">
        <v>5</v>
      </c>
      <c r="AD671">
        <v>45.085512000000001</v>
      </c>
      <c r="AE671">
        <v>-109.329581</v>
      </c>
      <c r="AF671" t="s">
        <v>276</v>
      </c>
      <c r="AG671" t="s">
        <v>277</v>
      </c>
      <c r="AH671" t="s">
        <v>278</v>
      </c>
      <c r="AJ671" t="s">
        <v>279</v>
      </c>
      <c r="AK671" t="s">
        <v>1864</v>
      </c>
      <c r="AM671" t="s">
        <v>281</v>
      </c>
      <c r="AN671" t="s">
        <v>282</v>
      </c>
      <c r="AO671" t="s">
        <v>283</v>
      </c>
      <c r="AP671">
        <v>2.2000000000000002</v>
      </c>
      <c r="AQ671" t="s">
        <v>284</v>
      </c>
      <c r="AS671" t="s">
        <v>285</v>
      </c>
      <c r="AU671" t="s">
        <v>286</v>
      </c>
      <c r="BE671" t="s">
        <v>1384</v>
      </c>
      <c r="BO671">
        <v>365.1</v>
      </c>
      <c r="BP671" t="s">
        <v>288</v>
      </c>
      <c r="BQ671" t="s">
        <v>289</v>
      </c>
      <c r="BS671" t="s">
        <v>290</v>
      </c>
      <c r="BT671" t="s">
        <v>291</v>
      </c>
      <c r="BU671" s="1">
        <v>45267</v>
      </c>
      <c r="BW671" t="s">
        <v>1865</v>
      </c>
      <c r="BX671" t="s">
        <v>293</v>
      </c>
      <c r="BY671">
        <v>1.5</v>
      </c>
      <c r="BZ671" t="s">
        <v>284</v>
      </c>
      <c r="CB671" t="s">
        <v>1196</v>
      </c>
      <c r="CC671" t="s">
        <v>169</v>
      </c>
    </row>
    <row r="672" spans="1:81" x14ac:dyDescent="0.35">
      <c r="A672" t="s">
        <v>160</v>
      </c>
      <c r="B672" t="s">
        <v>161</v>
      </c>
      <c r="C672" t="s">
        <v>1866</v>
      </c>
      <c r="D672" t="s">
        <v>269</v>
      </c>
      <c r="E672" t="s">
        <v>270</v>
      </c>
      <c r="F672" t="s">
        <v>271</v>
      </c>
      <c r="G672" s="1">
        <v>45137</v>
      </c>
      <c r="H672" s="2">
        <v>0.51041666666666663</v>
      </c>
      <c r="I672" t="s">
        <v>1059</v>
      </c>
      <c r="U672" t="s">
        <v>273</v>
      </c>
      <c r="V672" t="s">
        <v>274</v>
      </c>
      <c r="W672" t="s">
        <v>1060</v>
      </c>
      <c r="X672" t="s">
        <v>186</v>
      </c>
      <c r="Y672" t="s">
        <v>12</v>
      </c>
      <c r="AD672">
        <v>45.468200000000003</v>
      </c>
      <c r="AE672">
        <v>-109.0895</v>
      </c>
      <c r="AF672" t="s">
        <v>276</v>
      </c>
      <c r="AG672" t="s">
        <v>277</v>
      </c>
      <c r="AH672" t="s">
        <v>278</v>
      </c>
      <c r="AJ672" t="s">
        <v>279</v>
      </c>
      <c r="AK672" t="s">
        <v>1867</v>
      </c>
      <c r="AN672" t="s">
        <v>312</v>
      </c>
      <c r="AP672">
        <v>23.3</v>
      </c>
      <c r="AQ672" t="s">
        <v>116</v>
      </c>
      <c r="AS672" t="s">
        <v>285</v>
      </c>
      <c r="AU672" t="s">
        <v>286</v>
      </c>
      <c r="BE672" t="s">
        <v>1459</v>
      </c>
      <c r="BO672" t="s">
        <v>314</v>
      </c>
      <c r="BP672" t="s">
        <v>301</v>
      </c>
      <c r="BQ672" t="s">
        <v>315</v>
      </c>
      <c r="BS672" t="s">
        <v>316</v>
      </c>
      <c r="BT672" t="s">
        <v>291</v>
      </c>
      <c r="BU672" s="1">
        <v>45141</v>
      </c>
      <c r="BW672" t="s">
        <v>1868</v>
      </c>
      <c r="BX672" t="s">
        <v>293</v>
      </c>
      <c r="BY672">
        <v>0.2</v>
      </c>
      <c r="BZ672" t="s">
        <v>116</v>
      </c>
      <c r="CB672" t="s">
        <v>1091</v>
      </c>
      <c r="CC672" t="s">
        <v>169</v>
      </c>
    </row>
    <row r="673" spans="1:81" x14ac:dyDescent="0.35">
      <c r="A673" t="s">
        <v>160</v>
      </c>
      <c r="B673" t="s">
        <v>161</v>
      </c>
      <c r="C673" t="s">
        <v>1633</v>
      </c>
      <c r="D673" t="s">
        <v>269</v>
      </c>
      <c r="E673" t="s">
        <v>270</v>
      </c>
      <c r="F673" t="s">
        <v>271</v>
      </c>
      <c r="G673" s="1">
        <v>45102</v>
      </c>
      <c r="H673" s="2">
        <v>0.36458333333333331</v>
      </c>
      <c r="I673" t="s">
        <v>1059</v>
      </c>
      <c r="U673" t="s">
        <v>273</v>
      </c>
      <c r="V673" t="s">
        <v>274</v>
      </c>
      <c r="W673" t="s">
        <v>1060</v>
      </c>
      <c r="X673" t="s">
        <v>174</v>
      </c>
      <c r="Y673" t="s">
        <v>5</v>
      </c>
      <c r="AD673">
        <v>45.085512000000001</v>
      </c>
      <c r="AE673">
        <v>-109.329581</v>
      </c>
      <c r="AF673" t="s">
        <v>276</v>
      </c>
      <c r="AG673" t="s">
        <v>277</v>
      </c>
      <c r="AH673" t="s">
        <v>278</v>
      </c>
      <c r="AJ673" t="s">
        <v>279</v>
      </c>
      <c r="AK673" t="s">
        <v>1869</v>
      </c>
      <c r="AM673" t="s">
        <v>281</v>
      </c>
      <c r="AN673" t="s">
        <v>1116</v>
      </c>
      <c r="AO673" t="s">
        <v>333</v>
      </c>
      <c r="AP673">
        <v>1.2</v>
      </c>
      <c r="AQ673" t="s">
        <v>284</v>
      </c>
      <c r="AS673" t="s">
        <v>285</v>
      </c>
      <c r="AU673" t="s">
        <v>286</v>
      </c>
      <c r="BE673" t="s">
        <v>1635</v>
      </c>
      <c r="BO673">
        <v>365.1</v>
      </c>
      <c r="BP673" t="s">
        <v>288</v>
      </c>
      <c r="BQ673" t="s">
        <v>289</v>
      </c>
      <c r="BS673" t="s">
        <v>290</v>
      </c>
      <c r="BT673" t="s">
        <v>291</v>
      </c>
      <c r="BU673" s="1">
        <v>45121</v>
      </c>
      <c r="BW673" t="s">
        <v>1870</v>
      </c>
      <c r="BX673" t="s">
        <v>293</v>
      </c>
      <c r="BY673">
        <v>0.8</v>
      </c>
      <c r="BZ673" t="s">
        <v>284</v>
      </c>
      <c r="CB673" t="s">
        <v>1075</v>
      </c>
      <c r="CC673" t="s">
        <v>169</v>
      </c>
    </row>
    <row r="674" spans="1:81" x14ac:dyDescent="0.35">
      <c r="A674" t="s">
        <v>160</v>
      </c>
      <c r="B674" t="s">
        <v>161</v>
      </c>
      <c r="C674" t="s">
        <v>1139</v>
      </c>
      <c r="D674" t="s">
        <v>269</v>
      </c>
      <c r="E674" t="s">
        <v>270</v>
      </c>
      <c r="F674" t="s">
        <v>271</v>
      </c>
      <c r="G674" s="1">
        <v>45194</v>
      </c>
      <c r="H674" s="2">
        <v>0.44791666666666669</v>
      </c>
      <c r="I674" t="s">
        <v>1059</v>
      </c>
      <c r="U674" t="s">
        <v>273</v>
      </c>
      <c r="V674" t="s">
        <v>274</v>
      </c>
      <c r="W674" t="s">
        <v>1060</v>
      </c>
      <c r="X674" t="s">
        <v>182</v>
      </c>
      <c r="Y674" t="s">
        <v>10</v>
      </c>
      <c r="AD674">
        <v>45.384601000000004</v>
      </c>
      <c r="AE674">
        <v>-109.14138199999999</v>
      </c>
      <c r="AF674" t="s">
        <v>276</v>
      </c>
      <c r="AG674" t="s">
        <v>277</v>
      </c>
      <c r="AH674" t="s">
        <v>278</v>
      </c>
      <c r="AJ674" t="s">
        <v>279</v>
      </c>
      <c r="AK674" t="s">
        <v>1871</v>
      </c>
      <c r="AM674" t="s">
        <v>297</v>
      </c>
      <c r="AN674" t="s">
        <v>298</v>
      </c>
      <c r="AO674" t="s">
        <v>283</v>
      </c>
      <c r="AP674">
        <v>290</v>
      </c>
      <c r="AQ674" t="s">
        <v>284</v>
      </c>
      <c r="AS674" t="s">
        <v>285</v>
      </c>
      <c r="AU674" t="s">
        <v>286</v>
      </c>
      <c r="BE674" t="s">
        <v>1141</v>
      </c>
      <c r="BO674" t="s">
        <v>300</v>
      </c>
      <c r="BP674" t="s">
        <v>301</v>
      </c>
      <c r="BQ674" t="s">
        <v>302</v>
      </c>
      <c r="BT674" t="s">
        <v>291</v>
      </c>
      <c r="BU674" s="1">
        <v>45211</v>
      </c>
      <c r="BW674" t="s">
        <v>1872</v>
      </c>
      <c r="BX674" t="s">
        <v>293</v>
      </c>
      <c r="BY674">
        <v>25</v>
      </c>
      <c r="BZ674" t="s">
        <v>284</v>
      </c>
      <c r="CB674" t="s">
        <v>1066</v>
      </c>
      <c r="CC674" t="s">
        <v>169</v>
      </c>
    </row>
    <row r="675" spans="1:81" x14ac:dyDescent="0.35">
      <c r="A675" t="s">
        <v>160</v>
      </c>
      <c r="B675" t="s">
        <v>161</v>
      </c>
      <c r="C675" t="s">
        <v>1633</v>
      </c>
      <c r="D675" t="s">
        <v>269</v>
      </c>
      <c r="E675" t="s">
        <v>270</v>
      </c>
      <c r="F675" t="s">
        <v>271</v>
      </c>
      <c r="G675" s="1">
        <v>45102</v>
      </c>
      <c r="H675" s="2">
        <v>0.36458333333333331</v>
      </c>
      <c r="I675" t="s">
        <v>1059</v>
      </c>
      <c r="U675" t="s">
        <v>273</v>
      </c>
      <c r="V675" t="s">
        <v>274</v>
      </c>
      <c r="W675" t="s">
        <v>1060</v>
      </c>
      <c r="X675" t="s">
        <v>174</v>
      </c>
      <c r="Y675" t="s">
        <v>5</v>
      </c>
      <c r="AD675">
        <v>45.085512000000001</v>
      </c>
      <c r="AE675">
        <v>-109.329581</v>
      </c>
      <c r="AF675" t="s">
        <v>276</v>
      </c>
      <c r="AG675" t="s">
        <v>277</v>
      </c>
      <c r="AH675" t="s">
        <v>278</v>
      </c>
      <c r="AJ675" t="s">
        <v>279</v>
      </c>
      <c r="AK675" t="s">
        <v>1873</v>
      </c>
      <c r="AM675" t="s">
        <v>297</v>
      </c>
      <c r="AN675" t="s">
        <v>332</v>
      </c>
      <c r="AO675" t="s">
        <v>333</v>
      </c>
      <c r="AP675">
        <v>113</v>
      </c>
      <c r="AQ675" t="s">
        <v>284</v>
      </c>
      <c r="AS675" t="s">
        <v>285</v>
      </c>
      <c r="AU675" t="s">
        <v>286</v>
      </c>
      <c r="BE675" t="s">
        <v>1635</v>
      </c>
      <c r="BO675">
        <v>353.2</v>
      </c>
      <c r="BP675" t="s">
        <v>288</v>
      </c>
      <c r="BQ675" t="s">
        <v>335</v>
      </c>
      <c r="BS675" t="s">
        <v>336</v>
      </c>
      <c r="BT675" t="s">
        <v>291</v>
      </c>
      <c r="BU675" s="1">
        <v>45121</v>
      </c>
      <c r="BW675" t="s">
        <v>1874</v>
      </c>
      <c r="BX675" t="s">
        <v>293</v>
      </c>
      <c r="BY675">
        <v>1.5</v>
      </c>
      <c r="BZ675" t="s">
        <v>284</v>
      </c>
      <c r="CB675" t="s">
        <v>1075</v>
      </c>
      <c r="CC675" t="s">
        <v>169</v>
      </c>
    </row>
    <row r="676" spans="1:81" x14ac:dyDescent="0.35">
      <c r="A676" t="s">
        <v>160</v>
      </c>
      <c r="B676" t="s">
        <v>161</v>
      </c>
      <c r="C676" t="s">
        <v>1587</v>
      </c>
      <c r="D676" t="s">
        <v>1058</v>
      </c>
      <c r="E676" t="s">
        <v>270</v>
      </c>
      <c r="F676" t="s">
        <v>271</v>
      </c>
      <c r="G676" s="1">
        <v>45074</v>
      </c>
      <c r="H676" s="2">
        <v>0.3888888888888889</v>
      </c>
      <c r="I676" t="s">
        <v>1059</v>
      </c>
      <c r="U676" t="s">
        <v>273</v>
      </c>
      <c r="V676" t="s">
        <v>274</v>
      </c>
      <c r="W676" t="s">
        <v>1060</v>
      </c>
      <c r="X676" t="s">
        <v>188</v>
      </c>
      <c r="Y676" t="s">
        <v>7</v>
      </c>
      <c r="AD676">
        <v>45.157600000000002</v>
      </c>
      <c r="AE676">
        <v>-109.2688</v>
      </c>
      <c r="AK676" t="s">
        <v>1875</v>
      </c>
      <c r="AN676" t="s">
        <v>1078</v>
      </c>
      <c r="AP676">
        <v>4.7300000000000004</v>
      </c>
      <c r="AQ676" t="s">
        <v>118</v>
      </c>
      <c r="AS676" t="s">
        <v>285</v>
      </c>
      <c r="AU676" t="s">
        <v>286</v>
      </c>
      <c r="BU676" s="1">
        <v>45074</v>
      </c>
      <c r="CB676" t="s">
        <v>1186</v>
      </c>
      <c r="CC676" t="s">
        <v>169</v>
      </c>
    </row>
    <row r="677" spans="1:81" x14ac:dyDescent="0.35">
      <c r="A677" t="s">
        <v>160</v>
      </c>
      <c r="B677" t="s">
        <v>161</v>
      </c>
      <c r="C677" t="s">
        <v>1342</v>
      </c>
      <c r="D677" t="s">
        <v>269</v>
      </c>
      <c r="E677" t="s">
        <v>270</v>
      </c>
      <c r="F677" t="s">
        <v>271</v>
      </c>
      <c r="G677" s="1">
        <v>45039</v>
      </c>
      <c r="H677" s="2">
        <v>0.39583333333333331</v>
      </c>
      <c r="I677" t="s">
        <v>1059</v>
      </c>
      <c r="U677" t="s">
        <v>273</v>
      </c>
      <c r="V677" t="s">
        <v>274</v>
      </c>
      <c r="W677" t="s">
        <v>1060</v>
      </c>
      <c r="X677" t="s">
        <v>188</v>
      </c>
      <c r="Y677" t="s">
        <v>7</v>
      </c>
      <c r="AD677">
        <v>45.157600000000002</v>
      </c>
      <c r="AE677">
        <v>-109.2688</v>
      </c>
      <c r="AF677" t="s">
        <v>276</v>
      </c>
      <c r="AG677" t="s">
        <v>277</v>
      </c>
      <c r="AH677" t="s">
        <v>278</v>
      </c>
      <c r="AJ677" t="s">
        <v>279</v>
      </c>
      <c r="AK677" t="s">
        <v>1876</v>
      </c>
      <c r="AN677" t="s">
        <v>312</v>
      </c>
      <c r="AP677">
        <v>0.3</v>
      </c>
      <c r="AQ677" t="s">
        <v>116</v>
      </c>
      <c r="AS677" t="s">
        <v>285</v>
      </c>
      <c r="AU677" t="s">
        <v>286</v>
      </c>
      <c r="BE677" t="s">
        <v>1344</v>
      </c>
      <c r="BO677" t="s">
        <v>314</v>
      </c>
      <c r="BP677" t="s">
        <v>301</v>
      </c>
      <c r="BQ677" t="s">
        <v>315</v>
      </c>
      <c r="BS677" t="s">
        <v>316</v>
      </c>
      <c r="BT677" t="s">
        <v>291</v>
      </c>
      <c r="BU677" s="1">
        <v>45042</v>
      </c>
      <c r="BW677" t="s">
        <v>1877</v>
      </c>
      <c r="BX677" t="s">
        <v>293</v>
      </c>
      <c r="BY677">
        <v>0.2</v>
      </c>
      <c r="BZ677" t="s">
        <v>116</v>
      </c>
      <c r="CB677" t="s">
        <v>1186</v>
      </c>
      <c r="CC677" t="s">
        <v>169</v>
      </c>
    </row>
    <row r="678" spans="1:81" x14ac:dyDescent="0.35">
      <c r="A678" t="s">
        <v>160</v>
      </c>
      <c r="B678" t="s">
        <v>161</v>
      </c>
      <c r="C678" t="s">
        <v>1729</v>
      </c>
      <c r="D678" t="s">
        <v>269</v>
      </c>
      <c r="E678" t="s">
        <v>270</v>
      </c>
      <c r="F678" t="s">
        <v>271</v>
      </c>
      <c r="G678" s="1">
        <v>45102</v>
      </c>
      <c r="H678" s="2">
        <v>0.51041666666666663</v>
      </c>
      <c r="I678" t="s">
        <v>1059</v>
      </c>
      <c r="U678" t="s">
        <v>273</v>
      </c>
      <c r="V678" t="s">
        <v>274</v>
      </c>
      <c r="W678" t="s">
        <v>1060</v>
      </c>
      <c r="X678" t="s">
        <v>186</v>
      </c>
      <c r="Y678" t="s">
        <v>12</v>
      </c>
      <c r="AD678">
        <v>45.468200000000003</v>
      </c>
      <c r="AE678">
        <v>-109.0895</v>
      </c>
      <c r="AF678" t="s">
        <v>276</v>
      </c>
      <c r="AG678" t="s">
        <v>277</v>
      </c>
      <c r="AH678" t="s">
        <v>278</v>
      </c>
      <c r="AJ678" t="s">
        <v>279</v>
      </c>
      <c r="AK678" t="s">
        <v>1878</v>
      </c>
      <c r="AN678" t="s">
        <v>312</v>
      </c>
      <c r="AP678">
        <v>341</v>
      </c>
      <c r="AQ678" t="s">
        <v>116</v>
      </c>
      <c r="AS678" t="s">
        <v>285</v>
      </c>
      <c r="AU678" t="s">
        <v>286</v>
      </c>
      <c r="BE678" t="s">
        <v>1731</v>
      </c>
      <c r="BO678" t="s">
        <v>314</v>
      </c>
      <c r="BP678" t="s">
        <v>301</v>
      </c>
      <c r="BQ678" t="s">
        <v>315</v>
      </c>
      <c r="BS678" t="s">
        <v>316</v>
      </c>
      <c r="BT678" t="s">
        <v>291</v>
      </c>
      <c r="BU678" s="1">
        <v>45107</v>
      </c>
      <c r="BW678" t="s">
        <v>1879</v>
      </c>
      <c r="BX678" t="s">
        <v>293</v>
      </c>
      <c r="BY678">
        <v>0.2</v>
      </c>
      <c r="BZ678" t="s">
        <v>116</v>
      </c>
      <c r="CB678" t="s">
        <v>1091</v>
      </c>
      <c r="CC678" t="s">
        <v>169</v>
      </c>
    </row>
    <row r="679" spans="1:81" x14ac:dyDescent="0.35">
      <c r="A679" t="s">
        <v>160</v>
      </c>
      <c r="B679" t="s">
        <v>161</v>
      </c>
      <c r="C679" t="s">
        <v>1290</v>
      </c>
      <c r="D679" t="s">
        <v>1058</v>
      </c>
      <c r="E679" t="s">
        <v>270</v>
      </c>
      <c r="F679" t="s">
        <v>271</v>
      </c>
      <c r="G679" s="1">
        <v>45074</v>
      </c>
      <c r="H679" s="2">
        <v>0.58888888888888891</v>
      </c>
      <c r="I679" t="s">
        <v>1059</v>
      </c>
      <c r="U679" t="s">
        <v>273</v>
      </c>
      <c r="V679" t="s">
        <v>274</v>
      </c>
      <c r="W679" t="s">
        <v>1060</v>
      </c>
      <c r="X679" t="s">
        <v>176</v>
      </c>
      <c r="Y679" t="s">
        <v>15</v>
      </c>
      <c r="AD679">
        <v>45.520789999999998</v>
      </c>
      <c r="AE679">
        <v>-108.83714000000001</v>
      </c>
      <c r="AK679" t="s">
        <v>1880</v>
      </c>
      <c r="AN679" t="s">
        <v>27</v>
      </c>
      <c r="AP679">
        <v>7.79</v>
      </c>
      <c r="AQ679" t="s">
        <v>121</v>
      </c>
      <c r="AS679" t="s">
        <v>285</v>
      </c>
      <c r="AU679" t="s">
        <v>286</v>
      </c>
      <c r="BU679" s="1">
        <v>45074</v>
      </c>
      <c r="CB679" t="s">
        <v>1075</v>
      </c>
      <c r="CC679" t="s">
        <v>169</v>
      </c>
    </row>
    <row r="680" spans="1:81" x14ac:dyDescent="0.35">
      <c r="A680" t="s">
        <v>160</v>
      </c>
      <c r="B680" t="s">
        <v>161</v>
      </c>
      <c r="C680" t="s">
        <v>1662</v>
      </c>
      <c r="D680" t="s">
        <v>1058</v>
      </c>
      <c r="E680" t="s">
        <v>270</v>
      </c>
      <c r="F680" t="s">
        <v>271</v>
      </c>
      <c r="G680" s="1">
        <v>45166</v>
      </c>
      <c r="H680" s="2">
        <v>0.4375</v>
      </c>
      <c r="I680" t="s">
        <v>1059</v>
      </c>
      <c r="U680" t="s">
        <v>273</v>
      </c>
      <c r="V680" t="s">
        <v>274</v>
      </c>
      <c r="W680" t="s">
        <v>1060</v>
      </c>
      <c r="X680" t="s">
        <v>172</v>
      </c>
      <c r="Y680" t="s">
        <v>8</v>
      </c>
      <c r="AD680">
        <v>45.277200000000001</v>
      </c>
      <c r="AE680">
        <v>-109.20959999999999</v>
      </c>
      <c r="AK680" t="s">
        <v>1881</v>
      </c>
      <c r="AN680" t="s">
        <v>27</v>
      </c>
      <c r="AP680">
        <v>7.31</v>
      </c>
      <c r="AQ680" t="s">
        <v>121</v>
      </c>
      <c r="AS680" t="s">
        <v>285</v>
      </c>
      <c r="AU680" t="s">
        <v>286</v>
      </c>
      <c r="BU680" s="1">
        <v>45166</v>
      </c>
      <c r="CB680" t="s">
        <v>1196</v>
      </c>
      <c r="CC680" t="s">
        <v>169</v>
      </c>
    </row>
    <row r="681" spans="1:81" x14ac:dyDescent="0.35">
      <c r="A681" t="s">
        <v>160</v>
      </c>
      <c r="B681" t="s">
        <v>161</v>
      </c>
      <c r="C681" t="s">
        <v>1282</v>
      </c>
      <c r="D681" t="s">
        <v>1058</v>
      </c>
      <c r="E681" t="s">
        <v>270</v>
      </c>
      <c r="F681" t="s">
        <v>271</v>
      </c>
      <c r="G681" s="1">
        <v>45166</v>
      </c>
      <c r="H681" s="2">
        <v>0.3923611111111111</v>
      </c>
      <c r="I681" t="s">
        <v>1059</v>
      </c>
      <c r="U681" t="s">
        <v>273</v>
      </c>
      <c r="V681" t="s">
        <v>274</v>
      </c>
      <c r="W681" t="s">
        <v>1060</v>
      </c>
      <c r="X681" t="s">
        <v>188</v>
      </c>
      <c r="Y681" t="s">
        <v>7</v>
      </c>
      <c r="AD681">
        <v>45.157600000000002</v>
      </c>
      <c r="AE681">
        <v>-109.2688</v>
      </c>
      <c r="AK681" t="s">
        <v>1882</v>
      </c>
      <c r="AN681" t="s">
        <v>89</v>
      </c>
      <c r="AP681">
        <v>0.67</v>
      </c>
      <c r="AQ681" t="s">
        <v>122</v>
      </c>
      <c r="AS681" t="s">
        <v>285</v>
      </c>
      <c r="AU681" t="s">
        <v>286</v>
      </c>
      <c r="BU681" s="1">
        <v>45166</v>
      </c>
      <c r="CB681" t="s">
        <v>1186</v>
      </c>
      <c r="CC681" t="s">
        <v>169</v>
      </c>
    </row>
    <row r="682" spans="1:81" x14ac:dyDescent="0.35">
      <c r="A682" t="s">
        <v>160</v>
      </c>
      <c r="B682" t="s">
        <v>161</v>
      </c>
      <c r="C682" t="s">
        <v>1526</v>
      </c>
      <c r="D682" t="s">
        <v>1058</v>
      </c>
      <c r="E682" t="s">
        <v>270</v>
      </c>
      <c r="F682" t="s">
        <v>271</v>
      </c>
      <c r="G682" s="1">
        <v>45137</v>
      </c>
      <c r="H682" s="2">
        <v>0.36458333333333331</v>
      </c>
      <c r="I682" t="s">
        <v>1059</v>
      </c>
      <c r="U682" t="s">
        <v>273</v>
      </c>
      <c r="V682" t="s">
        <v>274</v>
      </c>
      <c r="W682" t="s">
        <v>1060</v>
      </c>
      <c r="X682" t="s">
        <v>174</v>
      </c>
      <c r="Y682" t="s">
        <v>5</v>
      </c>
      <c r="AD682">
        <v>45.085512000000001</v>
      </c>
      <c r="AE682">
        <v>-109.329581</v>
      </c>
      <c r="AK682" t="s">
        <v>1883</v>
      </c>
      <c r="AN682" t="s">
        <v>1078</v>
      </c>
      <c r="AP682">
        <v>9.81</v>
      </c>
      <c r="AQ682" t="s">
        <v>118</v>
      </c>
      <c r="AS682" t="s">
        <v>285</v>
      </c>
      <c r="AU682" t="s">
        <v>286</v>
      </c>
      <c r="BU682" s="1">
        <v>45137</v>
      </c>
      <c r="CB682" t="s">
        <v>1075</v>
      </c>
      <c r="CC682" t="s">
        <v>169</v>
      </c>
    </row>
    <row r="683" spans="1:81" x14ac:dyDescent="0.35">
      <c r="A683" t="s">
        <v>160</v>
      </c>
      <c r="B683" t="s">
        <v>161</v>
      </c>
      <c r="C683" t="s">
        <v>1556</v>
      </c>
      <c r="D683" t="s">
        <v>1058</v>
      </c>
      <c r="E683" t="s">
        <v>270</v>
      </c>
      <c r="F683" t="s">
        <v>271</v>
      </c>
      <c r="G683" s="1">
        <v>45236</v>
      </c>
      <c r="H683" s="2">
        <v>0.59722222222222221</v>
      </c>
      <c r="I683" t="s">
        <v>1059</v>
      </c>
      <c r="U683" t="s">
        <v>273</v>
      </c>
      <c r="V683" t="s">
        <v>274</v>
      </c>
      <c r="W683" t="s">
        <v>1060</v>
      </c>
      <c r="X683" t="s">
        <v>184</v>
      </c>
      <c r="Y683" t="s">
        <v>14</v>
      </c>
      <c r="AD683">
        <v>45.517800000000001</v>
      </c>
      <c r="AE683">
        <v>-108.8626</v>
      </c>
      <c r="AK683" t="s">
        <v>1884</v>
      </c>
      <c r="AN683" t="s">
        <v>89</v>
      </c>
      <c r="AP683">
        <v>2.66</v>
      </c>
      <c r="AQ683" t="s">
        <v>122</v>
      </c>
      <c r="AS683" t="s">
        <v>285</v>
      </c>
      <c r="AU683" t="s">
        <v>286</v>
      </c>
      <c r="BU683" s="1">
        <v>45236</v>
      </c>
      <c r="CB683" t="s">
        <v>1109</v>
      </c>
      <c r="CC683" t="s">
        <v>169</v>
      </c>
    </row>
    <row r="684" spans="1:81" x14ac:dyDescent="0.35">
      <c r="A684" t="s">
        <v>160</v>
      </c>
      <c r="B684" t="s">
        <v>161</v>
      </c>
      <c r="C684" t="s">
        <v>1507</v>
      </c>
      <c r="D684" t="s">
        <v>320</v>
      </c>
      <c r="E684" t="s">
        <v>270</v>
      </c>
      <c r="F684" t="s">
        <v>271</v>
      </c>
      <c r="G684" s="1">
        <v>45137</v>
      </c>
      <c r="H684" s="2">
        <v>0.51041666666666663</v>
      </c>
      <c r="I684" t="s">
        <v>1059</v>
      </c>
      <c r="U684" t="s">
        <v>273</v>
      </c>
      <c r="V684" t="s">
        <v>274</v>
      </c>
      <c r="W684" t="s">
        <v>1060</v>
      </c>
      <c r="X684" t="s">
        <v>180</v>
      </c>
      <c r="Y684" t="s">
        <v>13</v>
      </c>
      <c r="AD684">
        <v>45.483319000000002</v>
      </c>
      <c r="AE684">
        <v>-108.961457</v>
      </c>
      <c r="AF684" t="s">
        <v>276</v>
      </c>
      <c r="AG684" t="s">
        <v>277</v>
      </c>
      <c r="AH684" t="s">
        <v>278</v>
      </c>
      <c r="AJ684" t="s">
        <v>279</v>
      </c>
      <c r="AK684" t="s">
        <v>1885</v>
      </c>
      <c r="AM684" t="s">
        <v>281</v>
      </c>
      <c r="AN684" t="s">
        <v>282</v>
      </c>
      <c r="AO684" t="s">
        <v>283</v>
      </c>
      <c r="AP684">
        <v>34.799999999999997</v>
      </c>
      <c r="AQ684" t="s">
        <v>284</v>
      </c>
      <c r="AS684" t="s">
        <v>285</v>
      </c>
      <c r="AU684" t="s">
        <v>286</v>
      </c>
      <c r="BE684" t="s">
        <v>1459</v>
      </c>
      <c r="BO684">
        <v>365.1</v>
      </c>
      <c r="BP684" t="s">
        <v>288</v>
      </c>
      <c r="BQ684" t="s">
        <v>289</v>
      </c>
      <c r="BS684" t="s">
        <v>290</v>
      </c>
      <c r="BT684" t="s">
        <v>291</v>
      </c>
      <c r="BU684" s="1">
        <v>45160</v>
      </c>
      <c r="BW684" t="s">
        <v>1886</v>
      </c>
      <c r="BX684" t="s">
        <v>293</v>
      </c>
      <c r="BY684">
        <v>1.5</v>
      </c>
      <c r="BZ684" t="s">
        <v>284</v>
      </c>
      <c r="CB684" t="s">
        <v>1063</v>
      </c>
      <c r="CC684" t="s">
        <v>169</v>
      </c>
    </row>
    <row r="685" spans="1:81" x14ac:dyDescent="0.35">
      <c r="A685" t="s">
        <v>160</v>
      </c>
      <c r="B685" t="s">
        <v>161</v>
      </c>
      <c r="C685" t="s">
        <v>1212</v>
      </c>
      <c r="D685" t="s">
        <v>1058</v>
      </c>
      <c r="E685" t="s">
        <v>270</v>
      </c>
      <c r="F685" t="s">
        <v>271</v>
      </c>
      <c r="G685" s="1">
        <v>45102</v>
      </c>
      <c r="H685" s="2">
        <v>0.54166666666666663</v>
      </c>
      <c r="I685" t="s">
        <v>1059</v>
      </c>
      <c r="U685" t="s">
        <v>273</v>
      </c>
      <c r="V685" t="s">
        <v>274</v>
      </c>
      <c r="W685" t="s">
        <v>1060</v>
      </c>
      <c r="X685" t="s">
        <v>180</v>
      </c>
      <c r="Y685" t="s">
        <v>13</v>
      </c>
      <c r="AD685">
        <v>45.483319000000002</v>
      </c>
      <c r="AE685">
        <v>-108.961457</v>
      </c>
      <c r="AK685" t="s">
        <v>1887</v>
      </c>
      <c r="AN685" t="s">
        <v>1062</v>
      </c>
      <c r="AP685">
        <v>215</v>
      </c>
      <c r="AQ685" t="s">
        <v>117</v>
      </c>
      <c r="AS685" t="s">
        <v>285</v>
      </c>
      <c r="AU685" t="s">
        <v>286</v>
      </c>
      <c r="BU685" s="1">
        <v>45102</v>
      </c>
      <c r="CB685" t="s">
        <v>1063</v>
      </c>
      <c r="CC685" t="s">
        <v>169</v>
      </c>
    </row>
    <row r="686" spans="1:81" x14ac:dyDescent="0.35">
      <c r="A686" t="s">
        <v>160</v>
      </c>
      <c r="B686" t="s">
        <v>161</v>
      </c>
      <c r="C686" t="s">
        <v>1547</v>
      </c>
      <c r="D686" t="s">
        <v>1058</v>
      </c>
      <c r="E686" t="s">
        <v>270</v>
      </c>
      <c r="F686" t="s">
        <v>271</v>
      </c>
      <c r="G686" s="1">
        <v>45137</v>
      </c>
      <c r="H686" s="2">
        <v>0.57638888888888884</v>
      </c>
      <c r="I686" t="s">
        <v>1059</v>
      </c>
      <c r="U686" t="s">
        <v>273</v>
      </c>
      <c r="V686" t="s">
        <v>274</v>
      </c>
      <c r="W686" t="s">
        <v>1060</v>
      </c>
      <c r="X686" t="s">
        <v>184</v>
      </c>
      <c r="Y686" t="s">
        <v>14</v>
      </c>
      <c r="AD686">
        <v>45.517800000000001</v>
      </c>
      <c r="AE686">
        <v>-108.8626</v>
      </c>
      <c r="AK686" t="s">
        <v>1888</v>
      </c>
      <c r="AN686" t="s">
        <v>1090</v>
      </c>
      <c r="AP686">
        <v>10.73</v>
      </c>
      <c r="AQ686" t="s">
        <v>116</v>
      </c>
      <c r="AS686" t="s">
        <v>285</v>
      </c>
      <c r="AU686" t="s">
        <v>286</v>
      </c>
      <c r="BU686" s="1">
        <v>45137</v>
      </c>
      <c r="CB686" t="s">
        <v>1109</v>
      </c>
      <c r="CC686" t="s">
        <v>169</v>
      </c>
    </row>
    <row r="687" spans="1:81" x14ac:dyDescent="0.35">
      <c r="A687" t="s">
        <v>160</v>
      </c>
      <c r="B687" t="s">
        <v>161</v>
      </c>
      <c r="C687" t="s">
        <v>1198</v>
      </c>
      <c r="D687" t="s">
        <v>1058</v>
      </c>
      <c r="E687" t="s">
        <v>270</v>
      </c>
      <c r="F687" t="s">
        <v>271</v>
      </c>
      <c r="G687" s="1">
        <v>45194</v>
      </c>
      <c r="H687" s="2">
        <v>0.36458333333333331</v>
      </c>
      <c r="I687" t="s">
        <v>1059</v>
      </c>
      <c r="U687" t="s">
        <v>273</v>
      </c>
      <c r="V687" t="s">
        <v>274</v>
      </c>
      <c r="W687" t="s">
        <v>1060</v>
      </c>
      <c r="X687" t="s">
        <v>174</v>
      </c>
      <c r="Y687" t="s">
        <v>5</v>
      </c>
      <c r="AD687">
        <v>45.085512000000001</v>
      </c>
      <c r="AE687">
        <v>-109.329581</v>
      </c>
      <c r="AK687" t="s">
        <v>1889</v>
      </c>
      <c r="AN687" t="s">
        <v>1062</v>
      </c>
      <c r="AP687">
        <v>52</v>
      </c>
      <c r="AQ687" t="s">
        <v>117</v>
      </c>
      <c r="AS687" t="s">
        <v>285</v>
      </c>
      <c r="AU687" t="s">
        <v>286</v>
      </c>
      <c r="BU687" s="1">
        <v>45194</v>
      </c>
      <c r="CB687" t="s">
        <v>1075</v>
      </c>
      <c r="CC687" t="s">
        <v>169</v>
      </c>
    </row>
    <row r="688" spans="1:81" x14ac:dyDescent="0.35">
      <c r="A688" t="s">
        <v>160</v>
      </c>
      <c r="B688" t="s">
        <v>161</v>
      </c>
      <c r="C688" t="s">
        <v>1693</v>
      </c>
      <c r="D688" t="s">
        <v>1058</v>
      </c>
      <c r="E688" t="s">
        <v>270</v>
      </c>
      <c r="F688" t="s">
        <v>271</v>
      </c>
      <c r="G688" s="1">
        <v>45137</v>
      </c>
      <c r="H688" s="2">
        <v>0.45833333333333331</v>
      </c>
      <c r="I688" t="s">
        <v>1059</v>
      </c>
      <c r="U688" t="s">
        <v>273</v>
      </c>
      <c r="V688" t="s">
        <v>274</v>
      </c>
      <c r="W688" t="s">
        <v>1060</v>
      </c>
      <c r="X688" t="s">
        <v>182</v>
      </c>
      <c r="Y688" t="s">
        <v>10</v>
      </c>
      <c r="AD688">
        <v>45.384601000000004</v>
      </c>
      <c r="AE688">
        <v>-109.14138199999999</v>
      </c>
      <c r="AK688" t="s">
        <v>1890</v>
      </c>
      <c r="AN688" t="s">
        <v>1090</v>
      </c>
      <c r="AP688">
        <v>10.69</v>
      </c>
      <c r="AQ688" t="s">
        <v>116</v>
      </c>
      <c r="AS688" t="s">
        <v>285</v>
      </c>
      <c r="AU688" t="s">
        <v>286</v>
      </c>
      <c r="BU688" s="1">
        <v>45137</v>
      </c>
      <c r="CB688" t="s">
        <v>1066</v>
      </c>
      <c r="CC688" t="s">
        <v>169</v>
      </c>
    </row>
    <row r="689" spans="1:81" x14ac:dyDescent="0.35">
      <c r="A689" t="s">
        <v>160</v>
      </c>
      <c r="B689" t="s">
        <v>161</v>
      </c>
      <c r="C689" t="s">
        <v>1316</v>
      </c>
      <c r="D689" t="s">
        <v>269</v>
      </c>
      <c r="E689" t="s">
        <v>270</v>
      </c>
      <c r="F689" t="s">
        <v>271</v>
      </c>
      <c r="G689" s="1">
        <v>45074</v>
      </c>
      <c r="H689" s="2">
        <v>0.36458333333333331</v>
      </c>
      <c r="I689" t="s">
        <v>1059</v>
      </c>
      <c r="U689" t="s">
        <v>273</v>
      </c>
      <c r="V689" t="s">
        <v>274</v>
      </c>
      <c r="W689" t="s">
        <v>1060</v>
      </c>
      <c r="X689" t="s">
        <v>174</v>
      </c>
      <c r="Y689" t="s">
        <v>5</v>
      </c>
      <c r="AD689">
        <v>45.085512000000001</v>
      </c>
      <c r="AE689">
        <v>-109.329581</v>
      </c>
      <c r="AF689" t="s">
        <v>276</v>
      </c>
      <c r="AG689" t="s">
        <v>277</v>
      </c>
      <c r="AH689" t="s">
        <v>278</v>
      </c>
      <c r="AJ689" t="s">
        <v>279</v>
      </c>
      <c r="AK689" t="s">
        <v>1891</v>
      </c>
      <c r="AM689" t="s">
        <v>281</v>
      </c>
      <c r="AN689" t="s">
        <v>282</v>
      </c>
      <c r="AO689" t="s">
        <v>283</v>
      </c>
      <c r="AP689">
        <v>5</v>
      </c>
      <c r="AQ689" t="s">
        <v>284</v>
      </c>
      <c r="AS689" t="s">
        <v>285</v>
      </c>
      <c r="AU689" t="s">
        <v>286</v>
      </c>
      <c r="BE689" t="s">
        <v>1318</v>
      </c>
      <c r="BO689">
        <v>365.1</v>
      </c>
      <c r="BP689" t="s">
        <v>288</v>
      </c>
      <c r="BQ689" t="s">
        <v>289</v>
      </c>
      <c r="BS689" t="s">
        <v>290</v>
      </c>
      <c r="BT689" t="s">
        <v>291</v>
      </c>
      <c r="BU689" s="1">
        <v>45107</v>
      </c>
      <c r="BW689" t="s">
        <v>1892</v>
      </c>
      <c r="BX689" t="s">
        <v>293</v>
      </c>
      <c r="BY689">
        <v>1.5</v>
      </c>
      <c r="BZ689" t="s">
        <v>284</v>
      </c>
      <c r="CB689" t="s">
        <v>1075</v>
      </c>
      <c r="CC689" t="s">
        <v>169</v>
      </c>
    </row>
    <row r="690" spans="1:81" x14ac:dyDescent="0.35">
      <c r="A690" t="s">
        <v>160</v>
      </c>
      <c r="B690" t="s">
        <v>161</v>
      </c>
      <c r="C690" t="s">
        <v>1477</v>
      </c>
      <c r="D690" t="s">
        <v>1058</v>
      </c>
      <c r="E690" t="s">
        <v>270</v>
      </c>
      <c r="F690" t="s">
        <v>271</v>
      </c>
      <c r="G690" s="1">
        <v>45194</v>
      </c>
      <c r="H690" s="2">
        <v>0.40625</v>
      </c>
      <c r="I690" t="s">
        <v>1059</v>
      </c>
      <c r="U690" t="s">
        <v>273</v>
      </c>
      <c r="V690" t="s">
        <v>274</v>
      </c>
      <c r="W690" t="s">
        <v>1060</v>
      </c>
      <c r="X690" t="s">
        <v>190</v>
      </c>
      <c r="Y690" t="s">
        <v>6</v>
      </c>
      <c r="AD690">
        <v>45.150280000000002</v>
      </c>
      <c r="AE690">
        <v>-109.34062</v>
      </c>
      <c r="AK690" t="s">
        <v>1893</v>
      </c>
      <c r="AN690" t="s">
        <v>1292</v>
      </c>
      <c r="AP690">
        <v>756.8</v>
      </c>
      <c r="AQ690" t="s">
        <v>119</v>
      </c>
      <c r="AS690" t="s">
        <v>285</v>
      </c>
      <c r="AU690" t="s">
        <v>286</v>
      </c>
      <c r="BU690" s="1">
        <v>45194</v>
      </c>
      <c r="CB690" t="s">
        <v>1260</v>
      </c>
      <c r="CC690" t="s">
        <v>169</v>
      </c>
    </row>
    <row r="691" spans="1:81" x14ac:dyDescent="0.35">
      <c r="A691" t="s">
        <v>160</v>
      </c>
      <c r="B691" t="s">
        <v>161</v>
      </c>
      <c r="C691" t="s">
        <v>1845</v>
      </c>
      <c r="D691" t="s">
        <v>1058</v>
      </c>
      <c r="E691" t="s">
        <v>270</v>
      </c>
      <c r="F691" t="s">
        <v>271</v>
      </c>
      <c r="G691" s="1">
        <v>45074</v>
      </c>
      <c r="H691" s="2">
        <v>0.56944444444444442</v>
      </c>
      <c r="I691" t="s">
        <v>1059</v>
      </c>
      <c r="U691" t="s">
        <v>273</v>
      </c>
      <c r="V691" t="s">
        <v>274</v>
      </c>
      <c r="W691" t="s">
        <v>1060</v>
      </c>
      <c r="X691" t="s">
        <v>184</v>
      </c>
      <c r="Y691" t="s">
        <v>14</v>
      </c>
      <c r="AD691">
        <v>45.517800000000001</v>
      </c>
      <c r="AE691">
        <v>-108.8626</v>
      </c>
      <c r="AK691" t="s">
        <v>1894</v>
      </c>
      <c r="AN691" t="s">
        <v>1090</v>
      </c>
      <c r="AP691">
        <v>11.46</v>
      </c>
      <c r="AQ691" t="s">
        <v>116</v>
      </c>
      <c r="AS691" t="s">
        <v>285</v>
      </c>
      <c r="AU691" t="s">
        <v>286</v>
      </c>
      <c r="BU691" s="1">
        <v>45074</v>
      </c>
      <c r="CB691" t="s">
        <v>1109</v>
      </c>
      <c r="CC691" t="s">
        <v>169</v>
      </c>
    </row>
    <row r="692" spans="1:81" x14ac:dyDescent="0.35">
      <c r="A692" t="s">
        <v>160</v>
      </c>
      <c r="B692" t="s">
        <v>161</v>
      </c>
      <c r="C692" t="s">
        <v>1114</v>
      </c>
      <c r="D692" t="s">
        <v>269</v>
      </c>
      <c r="E692" t="s">
        <v>270</v>
      </c>
      <c r="F692" t="s">
        <v>271</v>
      </c>
      <c r="G692" s="1">
        <v>45166</v>
      </c>
      <c r="H692" s="2">
        <v>0.50694444444444442</v>
      </c>
      <c r="I692" t="s">
        <v>1059</v>
      </c>
      <c r="U692" t="s">
        <v>273</v>
      </c>
      <c r="V692" t="s">
        <v>274</v>
      </c>
      <c r="W692" t="s">
        <v>1060</v>
      </c>
      <c r="X692" t="s">
        <v>186</v>
      </c>
      <c r="Y692" t="s">
        <v>12</v>
      </c>
      <c r="AD692">
        <v>45.468200000000003</v>
      </c>
      <c r="AE692">
        <v>-109.0895</v>
      </c>
      <c r="AF692" t="s">
        <v>276</v>
      </c>
      <c r="AG692" t="s">
        <v>277</v>
      </c>
      <c r="AH692" t="s">
        <v>278</v>
      </c>
      <c r="AJ692" t="s">
        <v>279</v>
      </c>
      <c r="AK692" t="s">
        <v>1895</v>
      </c>
      <c r="AN692" t="s">
        <v>312</v>
      </c>
      <c r="AP692">
        <v>15.2</v>
      </c>
      <c r="AQ692" t="s">
        <v>116</v>
      </c>
      <c r="AS692" t="s">
        <v>285</v>
      </c>
      <c r="AU692" t="s">
        <v>286</v>
      </c>
      <c r="BE692" t="s">
        <v>1117</v>
      </c>
      <c r="BO692" t="s">
        <v>314</v>
      </c>
      <c r="BP692" t="s">
        <v>301</v>
      </c>
      <c r="BQ692" t="s">
        <v>315</v>
      </c>
      <c r="BS692" t="s">
        <v>316</v>
      </c>
      <c r="BT692" t="s">
        <v>291</v>
      </c>
      <c r="BU692" s="1">
        <v>45170</v>
      </c>
      <c r="BW692" t="s">
        <v>1896</v>
      </c>
      <c r="BX692" t="s">
        <v>293</v>
      </c>
      <c r="BY692">
        <v>0.2</v>
      </c>
      <c r="BZ692" t="s">
        <v>116</v>
      </c>
      <c r="CB692" t="s">
        <v>1091</v>
      </c>
      <c r="CC692" t="s">
        <v>169</v>
      </c>
    </row>
    <row r="693" spans="1:81" x14ac:dyDescent="0.35">
      <c r="A693" t="s">
        <v>160</v>
      </c>
      <c r="B693" t="s">
        <v>161</v>
      </c>
      <c r="C693" t="s">
        <v>1390</v>
      </c>
      <c r="D693" t="s">
        <v>1058</v>
      </c>
      <c r="E693" t="s">
        <v>270</v>
      </c>
      <c r="F693" t="s">
        <v>271</v>
      </c>
      <c r="G693" s="1">
        <v>45102</v>
      </c>
      <c r="H693" s="2">
        <v>0.36458333333333331</v>
      </c>
      <c r="I693" t="s">
        <v>1059</v>
      </c>
      <c r="U693" t="s">
        <v>273</v>
      </c>
      <c r="V693" t="s">
        <v>274</v>
      </c>
      <c r="W693" t="s">
        <v>1060</v>
      </c>
      <c r="X693" t="s">
        <v>174</v>
      </c>
      <c r="Y693" t="s">
        <v>5</v>
      </c>
      <c r="AD693">
        <v>45.085512000000001</v>
      </c>
      <c r="AE693">
        <v>-109.329581</v>
      </c>
      <c r="AK693" t="s">
        <v>1897</v>
      </c>
      <c r="AN693" t="s">
        <v>89</v>
      </c>
      <c r="AP693">
        <v>1.18</v>
      </c>
      <c r="AQ693" t="s">
        <v>122</v>
      </c>
      <c r="AS693" t="s">
        <v>285</v>
      </c>
      <c r="AU693" t="s">
        <v>286</v>
      </c>
      <c r="BU693" s="1">
        <v>45102</v>
      </c>
      <c r="CB693" t="s">
        <v>1075</v>
      </c>
      <c r="CC693" t="s">
        <v>169</v>
      </c>
    </row>
    <row r="694" spans="1:81" x14ac:dyDescent="0.35">
      <c r="A694" t="s">
        <v>160</v>
      </c>
      <c r="B694" t="s">
        <v>161</v>
      </c>
      <c r="C694" t="s">
        <v>1282</v>
      </c>
      <c r="D694" t="s">
        <v>1058</v>
      </c>
      <c r="E694" t="s">
        <v>270</v>
      </c>
      <c r="F694" t="s">
        <v>271</v>
      </c>
      <c r="G694" s="1">
        <v>45166</v>
      </c>
      <c r="H694" s="2">
        <v>0.3923611111111111</v>
      </c>
      <c r="I694" t="s">
        <v>1059</v>
      </c>
      <c r="U694" t="s">
        <v>273</v>
      </c>
      <c r="V694" t="s">
        <v>274</v>
      </c>
      <c r="W694" t="s">
        <v>1060</v>
      </c>
      <c r="X694" t="s">
        <v>188</v>
      </c>
      <c r="Y694" t="s">
        <v>7</v>
      </c>
      <c r="AD694">
        <v>45.157600000000002</v>
      </c>
      <c r="AE694">
        <v>-109.2688</v>
      </c>
      <c r="AK694" t="s">
        <v>1898</v>
      </c>
      <c r="AN694" t="s">
        <v>1078</v>
      </c>
      <c r="AP694">
        <v>9.92</v>
      </c>
      <c r="AQ694" t="s">
        <v>118</v>
      </c>
      <c r="AS694" t="s">
        <v>285</v>
      </c>
      <c r="AU694" t="s">
        <v>286</v>
      </c>
      <c r="BU694" s="1">
        <v>45166</v>
      </c>
      <c r="CB694" t="s">
        <v>1186</v>
      </c>
      <c r="CC694" t="s">
        <v>169</v>
      </c>
    </row>
    <row r="695" spans="1:81" x14ac:dyDescent="0.35">
      <c r="A695" t="s">
        <v>160</v>
      </c>
      <c r="B695" t="s">
        <v>161</v>
      </c>
      <c r="C695" t="s">
        <v>1338</v>
      </c>
      <c r="D695" t="s">
        <v>1058</v>
      </c>
      <c r="E695" t="s">
        <v>270</v>
      </c>
      <c r="F695" t="s">
        <v>271</v>
      </c>
      <c r="G695" s="1">
        <v>45137</v>
      </c>
      <c r="H695" s="2">
        <v>0.41319444444444442</v>
      </c>
      <c r="I695" t="s">
        <v>1059</v>
      </c>
      <c r="U695" t="s">
        <v>273</v>
      </c>
      <c r="V695" t="s">
        <v>274</v>
      </c>
      <c r="W695" t="s">
        <v>1060</v>
      </c>
      <c r="X695" t="s">
        <v>190</v>
      </c>
      <c r="Y695" t="s">
        <v>6</v>
      </c>
      <c r="AD695">
        <v>45.150280000000002</v>
      </c>
      <c r="AE695">
        <v>-109.34062</v>
      </c>
      <c r="AK695" t="s">
        <v>1899</v>
      </c>
      <c r="AN695" t="s">
        <v>89</v>
      </c>
      <c r="AP695">
        <v>2.31</v>
      </c>
      <c r="AQ695" t="s">
        <v>122</v>
      </c>
      <c r="AS695" t="s">
        <v>285</v>
      </c>
      <c r="AU695" t="s">
        <v>286</v>
      </c>
      <c r="BU695" s="1">
        <v>45137</v>
      </c>
      <c r="CB695" t="s">
        <v>1082</v>
      </c>
      <c r="CC695" t="s">
        <v>169</v>
      </c>
    </row>
    <row r="696" spans="1:81" x14ac:dyDescent="0.35">
      <c r="A696" t="s">
        <v>160</v>
      </c>
      <c r="B696" t="s">
        <v>161</v>
      </c>
      <c r="C696" t="s">
        <v>1776</v>
      </c>
      <c r="D696" t="s">
        <v>269</v>
      </c>
      <c r="E696" t="s">
        <v>270</v>
      </c>
      <c r="F696" t="s">
        <v>271</v>
      </c>
      <c r="G696" s="1">
        <v>45236</v>
      </c>
      <c r="H696" s="2">
        <v>0.4861111111111111</v>
      </c>
      <c r="I696" t="s">
        <v>1059</v>
      </c>
      <c r="U696" t="s">
        <v>273</v>
      </c>
      <c r="V696" t="s">
        <v>274</v>
      </c>
      <c r="W696" t="s">
        <v>1060</v>
      </c>
      <c r="X696" t="s">
        <v>162</v>
      </c>
      <c r="Y696" t="s">
        <v>9</v>
      </c>
      <c r="AD696">
        <v>45.373699999999999</v>
      </c>
      <c r="AE696">
        <v>-109.14619999999999</v>
      </c>
      <c r="AF696" t="s">
        <v>276</v>
      </c>
      <c r="AG696" t="s">
        <v>277</v>
      </c>
      <c r="AH696" t="s">
        <v>278</v>
      </c>
      <c r="AJ696" t="s">
        <v>279</v>
      </c>
      <c r="AK696" t="s">
        <v>1900</v>
      </c>
      <c r="AM696" t="s">
        <v>297</v>
      </c>
      <c r="AN696" t="s">
        <v>332</v>
      </c>
      <c r="AO696" t="s">
        <v>333</v>
      </c>
      <c r="AP696">
        <v>460</v>
      </c>
      <c r="AQ696" t="s">
        <v>284</v>
      </c>
      <c r="AS696" t="s">
        <v>285</v>
      </c>
      <c r="AU696" t="s">
        <v>286</v>
      </c>
      <c r="BE696" t="s">
        <v>1778</v>
      </c>
      <c r="BO696">
        <v>353.2</v>
      </c>
      <c r="BP696" t="s">
        <v>288</v>
      </c>
      <c r="BQ696" t="s">
        <v>335</v>
      </c>
      <c r="BS696" t="s">
        <v>336</v>
      </c>
      <c r="BT696" t="s">
        <v>291</v>
      </c>
      <c r="BU696" s="1">
        <v>45268</v>
      </c>
      <c r="BW696" t="s">
        <v>1901</v>
      </c>
      <c r="BX696" t="s">
        <v>293</v>
      </c>
      <c r="BY696">
        <v>1.5</v>
      </c>
      <c r="BZ696" t="s">
        <v>284</v>
      </c>
      <c r="CB696" t="s">
        <v>1152</v>
      </c>
      <c r="CC696" t="s">
        <v>169</v>
      </c>
    </row>
    <row r="697" spans="1:81" x14ac:dyDescent="0.35">
      <c r="A697" t="s">
        <v>160</v>
      </c>
      <c r="B697" t="s">
        <v>161</v>
      </c>
      <c r="C697" t="s">
        <v>1316</v>
      </c>
      <c r="D697" t="s">
        <v>269</v>
      </c>
      <c r="E697" t="s">
        <v>270</v>
      </c>
      <c r="F697" t="s">
        <v>271</v>
      </c>
      <c r="G697" s="1">
        <v>45074</v>
      </c>
      <c r="H697" s="2">
        <v>0.36458333333333331</v>
      </c>
      <c r="I697" t="s">
        <v>1059</v>
      </c>
      <c r="U697" t="s">
        <v>273</v>
      </c>
      <c r="V697" t="s">
        <v>274</v>
      </c>
      <c r="W697" t="s">
        <v>1060</v>
      </c>
      <c r="X697" t="s">
        <v>174</v>
      </c>
      <c r="Y697" t="s">
        <v>5</v>
      </c>
      <c r="AD697">
        <v>45.085512000000001</v>
      </c>
      <c r="AE697">
        <v>-109.329581</v>
      </c>
      <c r="AF697" t="s">
        <v>276</v>
      </c>
      <c r="AG697" t="s">
        <v>277</v>
      </c>
      <c r="AH697" t="s">
        <v>278</v>
      </c>
      <c r="AJ697" t="s">
        <v>279</v>
      </c>
      <c r="AK697" t="s">
        <v>1902</v>
      </c>
      <c r="AM697" t="s">
        <v>297</v>
      </c>
      <c r="AN697" t="s">
        <v>298</v>
      </c>
      <c r="AO697" t="s">
        <v>283</v>
      </c>
      <c r="AP697">
        <v>231</v>
      </c>
      <c r="AQ697" t="s">
        <v>284</v>
      </c>
      <c r="AS697" t="s">
        <v>285</v>
      </c>
      <c r="AU697" t="s">
        <v>286</v>
      </c>
      <c r="BE697" t="s">
        <v>1318</v>
      </c>
      <c r="BO697" t="s">
        <v>300</v>
      </c>
      <c r="BP697" t="s">
        <v>301</v>
      </c>
      <c r="BQ697" t="s">
        <v>302</v>
      </c>
      <c r="BT697" t="s">
        <v>291</v>
      </c>
      <c r="BU697" s="1">
        <v>45107</v>
      </c>
      <c r="BW697" t="s">
        <v>1903</v>
      </c>
      <c r="BX697" t="s">
        <v>293</v>
      </c>
      <c r="BY697">
        <v>25</v>
      </c>
      <c r="BZ697" t="s">
        <v>284</v>
      </c>
      <c r="CB697" t="s">
        <v>1075</v>
      </c>
      <c r="CC697" t="s">
        <v>169</v>
      </c>
    </row>
    <row r="698" spans="1:81" x14ac:dyDescent="0.35">
      <c r="A698" t="s">
        <v>160</v>
      </c>
      <c r="B698" t="s">
        <v>161</v>
      </c>
      <c r="C698" t="s">
        <v>1083</v>
      </c>
      <c r="D698" t="s">
        <v>1058</v>
      </c>
      <c r="E698" t="s">
        <v>270</v>
      </c>
      <c r="F698" t="s">
        <v>271</v>
      </c>
      <c r="G698" s="1">
        <v>45166</v>
      </c>
      <c r="H698" s="2">
        <v>0.57986111111111116</v>
      </c>
      <c r="I698" t="s">
        <v>1059</v>
      </c>
      <c r="U698" t="s">
        <v>273</v>
      </c>
      <c r="V698" t="s">
        <v>274</v>
      </c>
      <c r="W698" t="s">
        <v>1060</v>
      </c>
      <c r="X698" t="s">
        <v>176</v>
      </c>
      <c r="Y698" t="s">
        <v>15</v>
      </c>
      <c r="AD698">
        <v>45.520789999999998</v>
      </c>
      <c r="AE698">
        <v>-108.83714000000001</v>
      </c>
      <c r="AK698" t="s">
        <v>1904</v>
      </c>
      <c r="AN698" t="s">
        <v>1292</v>
      </c>
      <c r="AP698">
        <v>829.2</v>
      </c>
      <c r="AQ698" t="s">
        <v>119</v>
      </c>
      <c r="AS698" t="s">
        <v>285</v>
      </c>
      <c r="AU698" t="s">
        <v>286</v>
      </c>
      <c r="BU698" s="1">
        <v>45166</v>
      </c>
      <c r="CB698" t="s">
        <v>1085</v>
      </c>
      <c r="CC698" t="s">
        <v>169</v>
      </c>
    </row>
    <row r="699" spans="1:81" x14ac:dyDescent="0.35">
      <c r="A699" t="s">
        <v>160</v>
      </c>
      <c r="B699" t="s">
        <v>161</v>
      </c>
      <c r="C699" t="s">
        <v>1212</v>
      </c>
      <c r="D699" t="s">
        <v>1058</v>
      </c>
      <c r="E699" t="s">
        <v>270</v>
      </c>
      <c r="F699" t="s">
        <v>271</v>
      </c>
      <c r="G699" s="1">
        <v>45102</v>
      </c>
      <c r="H699" s="2">
        <v>0.54166666666666663</v>
      </c>
      <c r="I699" t="s">
        <v>1059</v>
      </c>
      <c r="U699" t="s">
        <v>273</v>
      </c>
      <c r="V699" t="s">
        <v>274</v>
      </c>
      <c r="W699" t="s">
        <v>1060</v>
      </c>
      <c r="X699" t="s">
        <v>180</v>
      </c>
      <c r="Y699" t="s">
        <v>13</v>
      </c>
      <c r="AD699">
        <v>45.483319000000002</v>
      </c>
      <c r="AE699">
        <v>-108.961457</v>
      </c>
      <c r="AK699" t="s">
        <v>1905</v>
      </c>
      <c r="AN699" t="s">
        <v>1078</v>
      </c>
      <c r="AP699">
        <v>15.87</v>
      </c>
      <c r="AQ699" t="s">
        <v>118</v>
      </c>
      <c r="AS699" t="s">
        <v>285</v>
      </c>
      <c r="AU699" t="s">
        <v>286</v>
      </c>
      <c r="BU699" s="1">
        <v>45102</v>
      </c>
      <c r="CB699" t="s">
        <v>1063</v>
      </c>
      <c r="CC699" t="s">
        <v>169</v>
      </c>
    </row>
    <row r="700" spans="1:81" x14ac:dyDescent="0.35">
      <c r="A700" t="s">
        <v>160</v>
      </c>
      <c r="B700" t="s">
        <v>161</v>
      </c>
      <c r="C700" t="s">
        <v>1639</v>
      </c>
      <c r="D700" t="s">
        <v>269</v>
      </c>
      <c r="E700" t="s">
        <v>270</v>
      </c>
      <c r="F700" t="s">
        <v>271</v>
      </c>
      <c r="G700" s="1">
        <v>45074</v>
      </c>
      <c r="H700" s="2">
        <v>0.54791666666666672</v>
      </c>
      <c r="I700" t="s">
        <v>1059</v>
      </c>
      <c r="U700" t="s">
        <v>273</v>
      </c>
      <c r="V700" t="s">
        <v>274</v>
      </c>
      <c r="W700" t="s">
        <v>1060</v>
      </c>
      <c r="X700" t="s">
        <v>180</v>
      </c>
      <c r="Y700" t="s">
        <v>13</v>
      </c>
      <c r="AD700">
        <v>45.483319000000002</v>
      </c>
      <c r="AE700">
        <v>-108.961457</v>
      </c>
      <c r="AF700" t="s">
        <v>276</v>
      </c>
      <c r="AG700" t="s">
        <v>277</v>
      </c>
      <c r="AH700" t="s">
        <v>278</v>
      </c>
      <c r="AJ700" t="s">
        <v>279</v>
      </c>
      <c r="AK700" t="s">
        <v>1906</v>
      </c>
      <c r="AM700" t="s">
        <v>281</v>
      </c>
      <c r="AN700" t="s">
        <v>1116</v>
      </c>
      <c r="AO700" t="s">
        <v>333</v>
      </c>
      <c r="AP700">
        <v>3.5</v>
      </c>
      <c r="AQ700" t="s">
        <v>284</v>
      </c>
      <c r="AS700" t="s">
        <v>285</v>
      </c>
      <c r="AU700" t="s">
        <v>286</v>
      </c>
      <c r="BE700" t="s">
        <v>1123</v>
      </c>
      <c r="BO700">
        <v>365.1</v>
      </c>
      <c r="BP700" t="s">
        <v>288</v>
      </c>
      <c r="BQ700" t="s">
        <v>289</v>
      </c>
      <c r="BS700" t="s">
        <v>290</v>
      </c>
      <c r="BT700" t="s">
        <v>291</v>
      </c>
      <c r="BU700" s="1">
        <v>45089</v>
      </c>
      <c r="BW700" t="s">
        <v>1907</v>
      </c>
      <c r="BX700" t="s">
        <v>293</v>
      </c>
      <c r="BY700">
        <v>0.8</v>
      </c>
      <c r="BZ700" t="s">
        <v>284</v>
      </c>
      <c r="CB700" t="s">
        <v>1063</v>
      </c>
      <c r="CC700" t="s">
        <v>169</v>
      </c>
    </row>
    <row r="701" spans="1:81" x14ac:dyDescent="0.35">
      <c r="A701" t="s">
        <v>160</v>
      </c>
      <c r="B701" t="s">
        <v>161</v>
      </c>
      <c r="C701" t="s">
        <v>1598</v>
      </c>
      <c r="D701" t="s">
        <v>320</v>
      </c>
      <c r="E701" t="s">
        <v>270</v>
      </c>
      <c r="F701" t="s">
        <v>271</v>
      </c>
      <c r="G701" s="1">
        <v>45166</v>
      </c>
      <c r="H701" s="2">
        <v>0.54861111111111116</v>
      </c>
      <c r="I701" t="s">
        <v>1059</v>
      </c>
      <c r="U701" t="s">
        <v>273</v>
      </c>
      <c r="V701" t="s">
        <v>274</v>
      </c>
      <c r="W701" t="s">
        <v>1060</v>
      </c>
      <c r="X701" t="s">
        <v>180</v>
      </c>
      <c r="Y701" t="s">
        <v>13</v>
      </c>
      <c r="AD701">
        <v>45.483319000000002</v>
      </c>
      <c r="AE701">
        <v>-108.961457</v>
      </c>
      <c r="AF701" t="s">
        <v>276</v>
      </c>
      <c r="AG701" t="s">
        <v>277</v>
      </c>
      <c r="AH701" t="s">
        <v>278</v>
      </c>
      <c r="AJ701" t="s">
        <v>279</v>
      </c>
      <c r="AK701" t="s">
        <v>1908</v>
      </c>
      <c r="AM701" t="s">
        <v>297</v>
      </c>
      <c r="AN701" t="s">
        <v>298</v>
      </c>
      <c r="AO701" t="s">
        <v>283</v>
      </c>
      <c r="AP701">
        <v>274</v>
      </c>
      <c r="AQ701" t="s">
        <v>284</v>
      </c>
      <c r="AS701" t="s">
        <v>285</v>
      </c>
      <c r="AU701" t="s">
        <v>286</v>
      </c>
      <c r="BE701" t="s">
        <v>1280</v>
      </c>
      <c r="BO701" t="s">
        <v>300</v>
      </c>
      <c r="BP701" t="s">
        <v>301</v>
      </c>
      <c r="BQ701" t="s">
        <v>302</v>
      </c>
      <c r="BT701" t="s">
        <v>291</v>
      </c>
      <c r="BU701" s="1">
        <v>45197</v>
      </c>
      <c r="BW701" t="s">
        <v>1909</v>
      </c>
      <c r="BX701" t="s">
        <v>293</v>
      </c>
      <c r="BY701">
        <v>25</v>
      </c>
      <c r="BZ701" t="s">
        <v>284</v>
      </c>
      <c r="CB701" t="s">
        <v>1063</v>
      </c>
      <c r="CC701" t="s">
        <v>169</v>
      </c>
    </row>
    <row r="702" spans="1:81" x14ac:dyDescent="0.35">
      <c r="A702" t="s">
        <v>160</v>
      </c>
      <c r="B702" t="s">
        <v>161</v>
      </c>
      <c r="C702" t="s">
        <v>1242</v>
      </c>
      <c r="D702" t="s">
        <v>1058</v>
      </c>
      <c r="E702" t="s">
        <v>270</v>
      </c>
      <c r="F702" t="s">
        <v>271</v>
      </c>
      <c r="G702" s="1">
        <v>45166</v>
      </c>
      <c r="H702" s="2">
        <v>0.4826388888888889</v>
      </c>
      <c r="I702" t="s">
        <v>1059</v>
      </c>
      <c r="U702" t="s">
        <v>273</v>
      </c>
      <c r="V702" t="s">
        <v>274</v>
      </c>
      <c r="W702" t="s">
        <v>1060</v>
      </c>
      <c r="X702" t="s">
        <v>162</v>
      </c>
      <c r="Y702" t="s">
        <v>9</v>
      </c>
      <c r="AD702">
        <v>45.373699999999999</v>
      </c>
      <c r="AE702">
        <v>-109.14619999999999</v>
      </c>
      <c r="AK702" t="s">
        <v>1910</v>
      </c>
      <c r="AN702" t="s">
        <v>1090</v>
      </c>
      <c r="AP702">
        <v>11.15</v>
      </c>
      <c r="AQ702" t="s">
        <v>116</v>
      </c>
      <c r="AS702" t="s">
        <v>285</v>
      </c>
      <c r="AU702" t="s">
        <v>286</v>
      </c>
      <c r="BU702" s="1">
        <v>45166</v>
      </c>
      <c r="CB702" t="s">
        <v>1172</v>
      </c>
      <c r="CC702" t="s">
        <v>169</v>
      </c>
    </row>
    <row r="703" spans="1:81" x14ac:dyDescent="0.35">
      <c r="A703" t="s">
        <v>160</v>
      </c>
      <c r="B703" t="s">
        <v>161</v>
      </c>
      <c r="C703" t="s">
        <v>1776</v>
      </c>
      <c r="D703" t="s">
        <v>269</v>
      </c>
      <c r="E703" t="s">
        <v>270</v>
      </c>
      <c r="F703" t="s">
        <v>271</v>
      </c>
      <c r="G703" s="1">
        <v>45236</v>
      </c>
      <c r="H703" s="2">
        <v>0.4861111111111111</v>
      </c>
      <c r="I703" t="s">
        <v>1059</v>
      </c>
      <c r="U703" t="s">
        <v>273</v>
      </c>
      <c r="V703" t="s">
        <v>274</v>
      </c>
      <c r="W703" t="s">
        <v>1060</v>
      </c>
      <c r="X703" t="s">
        <v>162</v>
      </c>
      <c r="Y703" t="s">
        <v>9</v>
      </c>
      <c r="AD703">
        <v>45.373699999999999</v>
      </c>
      <c r="AE703">
        <v>-109.14619999999999</v>
      </c>
      <c r="AF703" t="s">
        <v>276</v>
      </c>
      <c r="AG703" t="s">
        <v>277</v>
      </c>
      <c r="AH703" t="s">
        <v>278</v>
      </c>
      <c r="AJ703" t="s">
        <v>279</v>
      </c>
      <c r="AK703" t="s">
        <v>1911</v>
      </c>
      <c r="AM703" t="s">
        <v>281</v>
      </c>
      <c r="AN703" t="s">
        <v>282</v>
      </c>
      <c r="AO703" t="s">
        <v>283</v>
      </c>
      <c r="AP703">
        <v>19.3</v>
      </c>
      <c r="AQ703" t="s">
        <v>284</v>
      </c>
      <c r="AS703" t="s">
        <v>285</v>
      </c>
      <c r="AU703" t="s">
        <v>286</v>
      </c>
      <c r="BE703" t="s">
        <v>1778</v>
      </c>
      <c r="BO703">
        <v>365.1</v>
      </c>
      <c r="BP703" t="s">
        <v>288</v>
      </c>
      <c r="BQ703" t="s">
        <v>289</v>
      </c>
      <c r="BS703" t="s">
        <v>290</v>
      </c>
      <c r="BT703" t="s">
        <v>291</v>
      </c>
      <c r="BU703" s="1">
        <v>45267</v>
      </c>
      <c r="BW703" t="s">
        <v>1912</v>
      </c>
      <c r="BX703" t="s">
        <v>293</v>
      </c>
      <c r="BY703">
        <v>1.5</v>
      </c>
      <c r="BZ703" t="s">
        <v>284</v>
      </c>
      <c r="CB703" t="s">
        <v>1152</v>
      </c>
      <c r="CC703" t="s">
        <v>169</v>
      </c>
    </row>
    <row r="704" spans="1:81" x14ac:dyDescent="0.35">
      <c r="A704" t="s">
        <v>160</v>
      </c>
      <c r="B704" t="s">
        <v>161</v>
      </c>
      <c r="C704" t="s">
        <v>1397</v>
      </c>
      <c r="D704" t="s">
        <v>1058</v>
      </c>
      <c r="E704" t="s">
        <v>270</v>
      </c>
      <c r="F704" t="s">
        <v>271</v>
      </c>
      <c r="G704" s="1">
        <v>45236</v>
      </c>
      <c r="H704" s="2">
        <v>0.56944444444444442</v>
      </c>
      <c r="I704" t="s">
        <v>1059</v>
      </c>
      <c r="U704" t="s">
        <v>273</v>
      </c>
      <c r="V704" t="s">
        <v>274</v>
      </c>
      <c r="W704" t="s">
        <v>1060</v>
      </c>
      <c r="X704" t="s">
        <v>180</v>
      </c>
      <c r="Y704" t="s">
        <v>13</v>
      </c>
      <c r="AD704">
        <v>45.483319000000002</v>
      </c>
      <c r="AE704">
        <v>-108.961457</v>
      </c>
      <c r="AK704" t="s">
        <v>1913</v>
      </c>
      <c r="AN704" t="s">
        <v>1090</v>
      </c>
      <c r="AP704">
        <v>15.2</v>
      </c>
      <c r="AQ704" t="s">
        <v>116</v>
      </c>
      <c r="AS704" t="s">
        <v>285</v>
      </c>
      <c r="AU704" t="s">
        <v>286</v>
      </c>
      <c r="BU704" s="1">
        <v>45236</v>
      </c>
      <c r="CB704" t="s">
        <v>1085</v>
      </c>
      <c r="CC704" t="s">
        <v>169</v>
      </c>
    </row>
    <row r="705" spans="1:81" x14ac:dyDescent="0.35">
      <c r="A705" t="s">
        <v>160</v>
      </c>
      <c r="B705" t="s">
        <v>161</v>
      </c>
      <c r="C705" t="s">
        <v>1743</v>
      </c>
      <c r="D705" t="s">
        <v>1058</v>
      </c>
      <c r="E705" t="s">
        <v>270</v>
      </c>
      <c r="F705" t="s">
        <v>271</v>
      </c>
      <c r="G705" s="1">
        <v>45194</v>
      </c>
      <c r="H705" s="2">
        <v>0.46875</v>
      </c>
      <c r="I705" t="s">
        <v>1059</v>
      </c>
      <c r="U705" t="s">
        <v>273</v>
      </c>
      <c r="V705" t="s">
        <v>274</v>
      </c>
      <c r="W705" t="s">
        <v>1060</v>
      </c>
      <c r="X705" t="s">
        <v>162</v>
      </c>
      <c r="Y705" t="s">
        <v>9</v>
      </c>
      <c r="AD705">
        <v>45.373699999999999</v>
      </c>
      <c r="AE705">
        <v>-109.14619999999999</v>
      </c>
      <c r="AK705" t="s">
        <v>1914</v>
      </c>
      <c r="AN705" t="s">
        <v>1062</v>
      </c>
      <c r="AP705">
        <v>247</v>
      </c>
      <c r="AQ705" t="s">
        <v>117</v>
      </c>
      <c r="AS705" t="s">
        <v>285</v>
      </c>
      <c r="AU705" t="s">
        <v>286</v>
      </c>
      <c r="BU705" s="1">
        <v>45194</v>
      </c>
      <c r="CB705" t="s">
        <v>1172</v>
      </c>
      <c r="CC705" t="s">
        <v>169</v>
      </c>
    </row>
    <row r="706" spans="1:81" x14ac:dyDescent="0.35">
      <c r="A706" t="s">
        <v>160</v>
      </c>
      <c r="B706" t="s">
        <v>161</v>
      </c>
      <c r="C706" t="s">
        <v>1266</v>
      </c>
      <c r="D706" t="s">
        <v>1058</v>
      </c>
      <c r="E706" t="s">
        <v>270</v>
      </c>
      <c r="F706" t="s">
        <v>271</v>
      </c>
      <c r="G706" s="1">
        <v>45236</v>
      </c>
      <c r="H706" s="2">
        <v>0.38194444444444442</v>
      </c>
      <c r="I706" t="s">
        <v>1059</v>
      </c>
      <c r="U706" t="s">
        <v>273</v>
      </c>
      <c r="V706" t="s">
        <v>274</v>
      </c>
      <c r="W706" t="s">
        <v>1060</v>
      </c>
      <c r="X706" t="s">
        <v>188</v>
      </c>
      <c r="Y706" t="s">
        <v>7</v>
      </c>
      <c r="AD706">
        <v>45.157600000000002</v>
      </c>
      <c r="AE706">
        <v>-109.2688</v>
      </c>
      <c r="AK706" t="s">
        <v>1915</v>
      </c>
      <c r="AN706" t="s">
        <v>1062</v>
      </c>
      <c r="AP706">
        <v>60</v>
      </c>
      <c r="AQ706" t="s">
        <v>117</v>
      </c>
      <c r="AS706" t="s">
        <v>285</v>
      </c>
      <c r="AU706" t="s">
        <v>286</v>
      </c>
      <c r="BU706" s="1">
        <v>45236</v>
      </c>
      <c r="CB706" t="s">
        <v>1186</v>
      </c>
      <c r="CC706" t="s">
        <v>169</v>
      </c>
    </row>
    <row r="707" spans="1:81" x14ac:dyDescent="0.35">
      <c r="A707" t="s">
        <v>160</v>
      </c>
      <c r="B707" t="s">
        <v>161</v>
      </c>
      <c r="C707" t="s">
        <v>1290</v>
      </c>
      <c r="D707" t="s">
        <v>1058</v>
      </c>
      <c r="E707" t="s">
        <v>270</v>
      </c>
      <c r="F707" t="s">
        <v>271</v>
      </c>
      <c r="G707" s="1">
        <v>45074</v>
      </c>
      <c r="H707" s="2">
        <v>0.58888888888888891</v>
      </c>
      <c r="I707" t="s">
        <v>1059</v>
      </c>
      <c r="U707" t="s">
        <v>273</v>
      </c>
      <c r="V707" t="s">
        <v>274</v>
      </c>
      <c r="W707" t="s">
        <v>1060</v>
      </c>
      <c r="X707" t="s">
        <v>176</v>
      </c>
      <c r="Y707" t="s">
        <v>15</v>
      </c>
      <c r="AD707">
        <v>45.520789999999998</v>
      </c>
      <c r="AE707">
        <v>-108.83714000000001</v>
      </c>
      <c r="AK707" t="s">
        <v>1916</v>
      </c>
      <c r="AN707" t="s">
        <v>1090</v>
      </c>
      <c r="AP707">
        <v>10.92</v>
      </c>
      <c r="AQ707" t="s">
        <v>116</v>
      </c>
      <c r="AS707" t="s">
        <v>285</v>
      </c>
      <c r="AU707" t="s">
        <v>286</v>
      </c>
      <c r="BU707" s="1">
        <v>45074</v>
      </c>
      <c r="CB707" t="s">
        <v>1075</v>
      </c>
      <c r="CC707" t="s">
        <v>169</v>
      </c>
    </row>
    <row r="708" spans="1:81" x14ac:dyDescent="0.35">
      <c r="A708" t="s">
        <v>160</v>
      </c>
      <c r="B708" t="s">
        <v>161</v>
      </c>
      <c r="C708" t="s">
        <v>1067</v>
      </c>
      <c r="D708" t="s">
        <v>269</v>
      </c>
      <c r="E708" t="s">
        <v>270</v>
      </c>
      <c r="F708" t="s">
        <v>271</v>
      </c>
      <c r="G708" s="1">
        <v>45039</v>
      </c>
      <c r="H708" s="2">
        <v>0.52777777777777779</v>
      </c>
      <c r="I708" t="s">
        <v>1059</v>
      </c>
      <c r="U708" t="s">
        <v>273</v>
      </c>
      <c r="V708" t="s">
        <v>274</v>
      </c>
      <c r="W708" t="s">
        <v>1060</v>
      </c>
      <c r="X708" t="s">
        <v>180</v>
      </c>
      <c r="Y708" t="s">
        <v>13</v>
      </c>
      <c r="AD708">
        <v>45.483319000000002</v>
      </c>
      <c r="AE708">
        <v>-108.961457</v>
      </c>
      <c r="AF708" t="s">
        <v>276</v>
      </c>
      <c r="AG708" t="s">
        <v>277</v>
      </c>
      <c r="AH708" t="s">
        <v>278</v>
      </c>
      <c r="AJ708" t="s">
        <v>279</v>
      </c>
      <c r="AK708" t="s">
        <v>1917</v>
      </c>
      <c r="AM708" t="s">
        <v>297</v>
      </c>
      <c r="AN708" t="s">
        <v>298</v>
      </c>
      <c r="AO708" t="s">
        <v>283</v>
      </c>
      <c r="AP708">
        <v>434</v>
      </c>
      <c r="AQ708" t="s">
        <v>284</v>
      </c>
      <c r="AS708" t="s">
        <v>285</v>
      </c>
      <c r="AU708" t="s">
        <v>286</v>
      </c>
      <c r="BE708" t="s">
        <v>1069</v>
      </c>
      <c r="BO708" t="s">
        <v>300</v>
      </c>
      <c r="BP708" t="s">
        <v>301</v>
      </c>
      <c r="BQ708" t="s">
        <v>302</v>
      </c>
      <c r="BT708" t="s">
        <v>291</v>
      </c>
      <c r="BU708" s="1">
        <v>45077</v>
      </c>
      <c r="BW708" t="s">
        <v>1918</v>
      </c>
      <c r="BX708" t="s">
        <v>293</v>
      </c>
      <c r="BY708">
        <v>25</v>
      </c>
      <c r="BZ708" t="s">
        <v>284</v>
      </c>
      <c r="CB708" t="s">
        <v>1063</v>
      </c>
      <c r="CC708" t="s">
        <v>169</v>
      </c>
    </row>
    <row r="709" spans="1:81" x14ac:dyDescent="0.35">
      <c r="A709" t="s">
        <v>160</v>
      </c>
      <c r="B709" t="s">
        <v>161</v>
      </c>
      <c r="C709" t="s">
        <v>1575</v>
      </c>
      <c r="D709" t="s">
        <v>269</v>
      </c>
      <c r="E709" t="s">
        <v>270</v>
      </c>
      <c r="F709" t="s">
        <v>271</v>
      </c>
      <c r="G709" s="1">
        <v>45137</v>
      </c>
      <c r="H709" s="2">
        <v>0.59375</v>
      </c>
      <c r="I709" t="s">
        <v>1059</v>
      </c>
      <c r="U709" t="s">
        <v>273</v>
      </c>
      <c r="V709" t="s">
        <v>274</v>
      </c>
      <c r="W709" t="s">
        <v>1060</v>
      </c>
      <c r="X709" t="s">
        <v>176</v>
      </c>
      <c r="Y709" t="s">
        <v>15</v>
      </c>
      <c r="AD709">
        <v>45.520789999999998</v>
      </c>
      <c r="AE709">
        <v>-108.83714000000001</v>
      </c>
      <c r="AF709" t="s">
        <v>276</v>
      </c>
      <c r="AG709" t="s">
        <v>277</v>
      </c>
      <c r="AH709" t="s">
        <v>278</v>
      </c>
      <c r="AJ709" t="s">
        <v>279</v>
      </c>
      <c r="AK709" t="s">
        <v>1919</v>
      </c>
      <c r="AM709" t="s">
        <v>281</v>
      </c>
      <c r="AN709" t="s">
        <v>282</v>
      </c>
      <c r="AO709" t="s">
        <v>283</v>
      </c>
      <c r="AP709">
        <v>26.9</v>
      </c>
      <c r="AQ709" t="s">
        <v>284</v>
      </c>
      <c r="AS709" t="s">
        <v>285</v>
      </c>
      <c r="AU709" t="s">
        <v>286</v>
      </c>
      <c r="BE709" t="s">
        <v>1421</v>
      </c>
      <c r="BO709">
        <v>365.1</v>
      </c>
      <c r="BP709" t="s">
        <v>288</v>
      </c>
      <c r="BQ709" t="s">
        <v>289</v>
      </c>
      <c r="BS709" t="s">
        <v>290</v>
      </c>
      <c r="BT709" t="s">
        <v>291</v>
      </c>
      <c r="BU709" s="1">
        <v>45160</v>
      </c>
      <c r="BW709" t="s">
        <v>1920</v>
      </c>
      <c r="BX709" t="s">
        <v>293</v>
      </c>
      <c r="BY709">
        <v>1.5</v>
      </c>
      <c r="BZ709" t="s">
        <v>284</v>
      </c>
      <c r="CB709" t="s">
        <v>1085</v>
      </c>
      <c r="CC709" t="s">
        <v>169</v>
      </c>
    </row>
    <row r="710" spans="1:81" x14ac:dyDescent="0.35">
      <c r="A710" t="s">
        <v>160</v>
      </c>
      <c r="B710" t="s">
        <v>161</v>
      </c>
      <c r="C710" t="s">
        <v>1921</v>
      </c>
      <c r="D710" t="s">
        <v>1058</v>
      </c>
      <c r="E710" t="s">
        <v>270</v>
      </c>
      <c r="F710" t="s">
        <v>271</v>
      </c>
      <c r="G710" s="1">
        <v>45039</v>
      </c>
      <c r="H710" s="2">
        <v>0.54513888888888884</v>
      </c>
      <c r="I710" t="s">
        <v>1059</v>
      </c>
      <c r="U710" t="s">
        <v>273</v>
      </c>
      <c r="V710" t="s">
        <v>274</v>
      </c>
      <c r="W710" t="s">
        <v>1060</v>
      </c>
      <c r="X710" t="s">
        <v>184</v>
      </c>
      <c r="Y710" t="s">
        <v>14</v>
      </c>
      <c r="AD710">
        <v>45.517800000000001</v>
      </c>
      <c r="AE710">
        <v>-108.8626</v>
      </c>
      <c r="AK710" t="s">
        <v>1922</v>
      </c>
      <c r="AN710" t="s">
        <v>1062</v>
      </c>
      <c r="AP710">
        <v>187.4</v>
      </c>
      <c r="AQ710" t="s">
        <v>117</v>
      </c>
      <c r="AS710" t="s">
        <v>285</v>
      </c>
      <c r="AU710" t="s">
        <v>286</v>
      </c>
      <c r="BU710" s="1">
        <v>45039</v>
      </c>
      <c r="CB710" t="s">
        <v>1109</v>
      </c>
      <c r="CC710" t="s">
        <v>169</v>
      </c>
    </row>
    <row r="711" spans="1:81" x14ac:dyDescent="0.35">
      <c r="A711" t="s">
        <v>160</v>
      </c>
      <c r="B711" t="s">
        <v>161</v>
      </c>
      <c r="C711" t="s">
        <v>1504</v>
      </c>
      <c r="D711" t="s">
        <v>1058</v>
      </c>
      <c r="E711" t="s">
        <v>270</v>
      </c>
      <c r="F711" t="s">
        <v>271</v>
      </c>
      <c r="G711" s="1">
        <v>45137</v>
      </c>
      <c r="H711" s="2">
        <v>0.51041666666666663</v>
      </c>
      <c r="I711" t="s">
        <v>1059</v>
      </c>
      <c r="U711" t="s">
        <v>273</v>
      </c>
      <c r="V711" t="s">
        <v>274</v>
      </c>
      <c r="W711" t="s">
        <v>1060</v>
      </c>
      <c r="X711" t="s">
        <v>180</v>
      </c>
      <c r="Y711" t="s">
        <v>13</v>
      </c>
      <c r="AD711">
        <v>45.483319000000002</v>
      </c>
      <c r="AE711">
        <v>-108.961457</v>
      </c>
      <c r="AK711" t="s">
        <v>1923</v>
      </c>
      <c r="AN711" t="s">
        <v>27</v>
      </c>
      <c r="AP711">
        <v>8.5500000000000007</v>
      </c>
      <c r="AQ711" t="s">
        <v>121</v>
      </c>
      <c r="AS711" t="s">
        <v>285</v>
      </c>
      <c r="AU711" t="s">
        <v>286</v>
      </c>
      <c r="BU711" s="1">
        <v>45137</v>
      </c>
      <c r="CB711" t="s">
        <v>1063</v>
      </c>
      <c r="CC711" t="s">
        <v>169</v>
      </c>
    </row>
    <row r="712" spans="1:81" x14ac:dyDescent="0.35">
      <c r="A712" t="s">
        <v>160</v>
      </c>
      <c r="B712" t="s">
        <v>161</v>
      </c>
      <c r="C712" t="s">
        <v>1786</v>
      </c>
      <c r="D712" t="s">
        <v>320</v>
      </c>
      <c r="E712" t="s">
        <v>270</v>
      </c>
      <c r="F712" t="s">
        <v>271</v>
      </c>
      <c r="G712" s="1">
        <v>45039</v>
      </c>
      <c r="H712" s="2">
        <v>0.52777777777777779</v>
      </c>
      <c r="I712" t="s">
        <v>1059</v>
      </c>
      <c r="U712" t="s">
        <v>273</v>
      </c>
      <c r="V712" t="s">
        <v>274</v>
      </c>
      <c r="W712" t="s">
        <v>1060</v>
      </c>
      <c r="X712" t="s">
        <v>180</v>
      </c>
      <c r="Y712" t="s">
        <v>13</v>
      </c>
      <c r="AD712">
        <v>45.483319000000002</v>
      </c>
      <c r="AE712">
        <v>-108.961457</v>
      </c>
      <c r="AF712" t="s">
        <v>276</v>
      </c>
      <c r="AG712" t="s">
        <v>277</v>
      </c>
      <c r="AH712" t="s">
        <v>278</v>
      </c>
      <c r="AJ712" t="s">
        <v>279</v>
      </c>
      <c r="AK712" t="s">
        <v>1924</v>
      </c>
      <c r="AN712" t="s">
        <v>312</v>
      </c>
      <c r="AP712">
        <v>5.8</v>
      </c>
      <c r="AQ712" t="s">
        <v>116</v>
      </c>
      <c r="AS712" t="s">
        <v>285</v>
      </c>
      <c r="AU712" t="s">
        <v>286</v>
      </c>
      <c r="BE712" t="s">
        <v>1069</v>
      </c>
      <c r="BO712" t="s">
        <v>314</v>
      </c>
      <c r="BP712" t="s">
        <v>301</v>
      </c>
      <c r="BQ712" t="s">
        <v>315</v>
      </c>
      <c r="BS712" t="s">
        <v>316</v>
      </c>
      <c r="BT712" t="s">
        <v>291</v>
      </c>
      <c r="BU712" s="1">
        <v>45042</v>
      </c>
      <c r="BW712" t="s">
        <v>1925</v>
      </c>
      <c r="BX712" t="s">
        <v>293</v>
      </c>
      <c r="BY712">
        <v>0.2</v>
      </c>
      <c r="BZ712" t="s">
        <v>116</v>
      </c>
      <c r="CB712" t="s">
        <v>1063</v>
      </c>
      <c r="CC712" t="s">
        <v>169</v>
      </c>
    </row>
    <row r="713" spans="1:81" x14ac:dyDescent="0.35">
      <c r="A713" t="s">
        <v>160</v>
      </c>
      <c r="B713" t="s">
        <v>161</v>
      </c>
      <c r="C713" t="s">
        <v>1568</v>
      </c>
      <c r="D713" t="s">
        <v>269</v>
      </c>
      <c r="E713" t="s">
        <v>270</v>
      </c>
      <c r="F713" t="s">
        <v>271</v>
      </c>
      <c r="G713" s="1">
        <v>45074</v>
      </c>
      <c r="H713" s="2">
        <v>0.44097222222222221</v>
      </c>
      <c r="I713" t="s">
        <v>1059</v>
      </c>
      <c r="U713" t="s">
        <v>273</v>
      </c>
      <c r="V713" t="s">
        <v>274</v>
      </c>
      <c r="W713" t="s">
        <v>1060</v>
      </c>
      <c r="X713" t="s">
        <v>172</v>
      </c>
      <c r="Y713" t="s">
        <v>8</v>
      </c>
      <c r="AD713">
        <v>45.277200000000001</v>
      </c>
      <c r="AE713">
        <v>-109.20959999999999</v>
      </c>
      <c r="AF713" t="s">
        <v>276</v>
      </c>
      <c r="AG713" t="s">
        <v>277</v>
      </c>
      <c r="AH713" t="s">
        <v>278</v>
      </c>
      <c r="AJ713" t="s">
        <v>279</v>
      </c>
      <c r="AK713" t="s">
        <v>1926</v>
      </c>
      <c r="AN713" t="s">
        <v>312</v>
      </c>
      <c r="AP713">
        <v>16.3</v>
      </c>
      <c r="AQ713" t="s">
        <v>116</v>
      </c>
      <c r="AS713" t="s">
        <v>285</v>
      </c>
      <c r="AU713" t="s">
        <v>286</v>
      </c>
      <c r="BE713" t="s">
        <v>1570</v>
      </c>
      <c r="BO713" t="s">
        <v>314</v>
      </c>
      <c r="BP713" t="s">
        <v>301</v>
      </c>
      <c r="BQ713" t="s">
        <v>315</v>
      </c>
      <c r="BS713" t="s">
        <v>316</v>
      </c>
      <c r="BT713" t="s">
        <v>291</v>
      </c>
      <c r="BU713" s="1">
        <v>45079</v>
      </c>
      <c r="BW713" t="s">
        <v>1927</v>
      </c>
      <c r="BX713" t="s">
        <v>293</v>
      </c>
      <c r="BY713">
        <v>0.2</v>
      </c>
      <c r="BZ713" t="s">
        <v>116</v>
      </c>
      <c r="CB713" t="s">
        <v>1196</v>
      </c>
      <c r="CC713" t="s">
        <v>169</v>
      </c>
    </row>
    <row r="714" spans="1:81" x14ac:dyDescent="0.35">
      <c r="A714" t="s">
        <v>160</v>
      </c>
      <c r="B714" t="s">
        <v>161</v>
      </c>
      <c r="C714" t="s">
        <v>1320</v>
      </c>
      <c r="D714" t="s">
        <v>320</v>
      </c>
      <c r="E714" t="s">
        <v>270</v>
      </c>
      <c r="F714" t="s">
        <v>271</v>
      </c>
      <c r="G714" s="1">
        <v>45194</v>
      </c>
      <c r="H714" s="2">
        <v>0.52083333333333337</v>
      </c>
      <c r="I714" t="s">
        <v>1059</v>
      </c>
      <c r="U714" t="s">
        <v>273</v>
      </c>
      <c r="V714" t="s">
        <v>274</v>
      </c>
      <c r="W714" t="s">
        <v>1060</v>
      </c>
      <c r="X714" t="s">
        <v>180</v>
      </c>
      <c r="Y714" t="s">
        <v>13</v>
      </c>
      <c r="AD714">
        <v>45.483319000000002</v>
      </c>
      <c r="AE714">
        <v>-108.961457</v>
      </c>
      <c r="AF714" t="s">
        <v>276</v>
      </c>
      <c r="AG714" t="s">
        <v>277</v>
      </c>
      <c r="AH714" t="s">
        <v>278</v>
      </c>
      <c r="AJ714" t="s">
        <v>279</v>
      </c>
      <c r="AK714" t="s">
        <v>1928</v>
      </c>
      <c r="AN714" t="s">
        <v>312</v>
      </c>
      <c r="AP714">
        <v>11</v>
      </c>
      <c r="AQ714" t="s">
        <v>116</v>
      </c>
      <c r="AS714" t="s">
        <v>285</v>
      </c>
      <c r="AU714" t="s">
        <v>286</v>
      </c>
      <c r="BE714" t="s">
        <v>1322</v>
      </c>
      <c r="BO714" t="s">
        <v>314</v>
      </c>
      <c r="BP714" t="s">
        <v>301</v>
      </c>
      <c r="BQ714" t="s">
        <v>315</v>
      </c>
      <c r="BS714" t="s">
        <v>316</v>
      </c>
      <c r="BT714" t="s">
        <v>291</v>
      </c>
      <c r="BU714" s="1">
        <v>45201</v>
      </c>
      <c r="BW714" t="s">
        <v>1929</v>
      </c>
      <c r="BX714" t="s">
        <v>293</v>
      </c>
      <c r="BY714">
        <v>0.2</v>
      </c>
      <c r="BZ714" t="s">
        <v>116</v>
      </c>
      <c r="CB714" t="s">
        <v>1063</v>
      </c>
      <c r="CC714" t="s">
        <v>169</v>
      </c>
    </row>
    <row r="715" spans="1:81" x14ac:dyDescent="0.35">
      <c r="A715" t="s">
        <v>160</v>
      </c>
      <c r="B715" t="s">
        <v>161</v>
      </c>
      <c r="C715" t="s">
        <v>1173</v>
      </c>
      <c r="D715" t="s">
        <v>1058</v>
      </c>
      <c r="E715" t="s">
        <v>270</v>
      </c>
      <c r="F715" t="s">
        <v>271</v>
      </c>
      <c r="G715" s="1">
        <v>45074</v>
      </c>
      <c r="H715" s="2">
        <v>0.54791666666666672</v>
      </c>
      <c r="I715" t="s">
        <v>1059</v>
      </c>
      <c r="U715" t="s">
        <v>273</v>
      </c>
      <c r="V715" t="s">
        <v>274</v>
      </c>
      <c r="W715" t="s">
        <v>1060</v>
      </c>
      <c r="X715" t="s">
        <v>180</v>
      </c>
      <c r="Y715" t="s">
        <v>13</v>
      </c>
      <c r="AD715">
        <v>45.483319000000002</v>
      </c>
      <c r="AE715">
        <v>-108.961457</v>
      </c>
      <c r="AK715" t="s">
        <v>1930</v>
      </c>
      <c r="AN715" t="s">
        <v>1090</v>
      </c>
      <c r="AP715">
        <v>11.53</v>
      </c>
      <c r="AQ715" t="s">
        <v>116</v>
      </c>
      <c r="AS715" t="s">
        <v>285</v>
      </c>
      <c r="AU715" t="s">
        <v>286</v>
      </c>
      <c r="BU715" s="1">
        <v>45074</v>
      </c>
      <c r="CB715" t="s">
        <v>1063</v>
      </c>
      <c r="CC715" t="s">
        <v>169</v>
      </c>
    </row>
    <row r="716" spans="1:81" x14ac:dyDescent="0.35">
      <c r="A716" t="s">
        <v>160</v>
      </c>
      <c r="B716" t="s">
        <v>161</v>
      </c>
      <c r="C716" t="s">
        <v>1076</v>
      </c>
      <c r="D716" t="s">
        <v>1058</v>
      </c>
      <c r="E716" t="s">
        <v>270</v>
      </c>
      <c r="F716" t="s">
        <v>271</v>
      </c>
      <c r="G716" s="1">
        <v>45236</v>
      </c>
      <c r="H716" s="2">
        <v>0.62152777777777779</v>
      </c>
      <c r="I716" t="s">
        <v>1059</v>
      </c>
      <c r="U716" t="s">
        <v>273</v>
      </c>
      <c r="V716" t="s">
        <v>274</v>
      </c>
      <c r="W716" t="s">
        <v>1060</v>
      </c>
      <c r="X716" t="s">
        <v>176</v>
      </c>
      <c r="Y716" t="s">
        <v>15</v>
      </c>
      <c r="AD716">
        <v>45.520789999999998</v>
      </c>
      <c r="AE716">
        <v>-108.83714000000001</v>
      </c>
      <c r="AK716" t="s">
        <v>1931</v>
      </c>
      <c r="AN716" t="s">
        <v>1292</v>
      </c>
      <c r="AP716">
        <v>814.7</v>
      </c>
      <c r="AQ716" t="s">
        <v>119</v>
      </c>
      <c r="AS716" t="s">
        <v>285</v>
      </c>
      <c r="AU716" t="s">
        <v>286</v>
      </c>
      <c r="BU716" s="1">
        <v>45236</v>
      </c>
      <c r="CB716" t="s">
        <v>1075</v>
      </c>
      <c r="CC716" t="s">
        <v>169</v>
      </c>
    </row>
    <row r="717" spans="1:81" x14ac:dyDescent="0.35">
      <c r="A717" t="s">
        <v>160</v>
      </c>
      <c r="B717" t="s">
        <v>161</v>
      </c>
      <c r="C717" t="s">
        <v>1209</v>
      </c>
      <c r="D717" t="s">
        <v>269</v>
      </c>
      <c r="E717" t="s">
        <v>270</v>
      </c>
      <c r="F717" t="s">
        <v>271</v>
      </c>
      <c r="G717" s="1">
        <v>45166</v>
      </c>
      <c r="H717" s="2">
        <v>0.36805555555555558</v>
      </c>
      <c r="I717" t="s">
        <v>1059</v>
      </c>
      <c r="U717" t="s">
        <v>273</v>
      </c>
      <c r="V717" t="s">
        <v>274</v>
      </c>
      <c r="W717" t="s">
        <v>1060</v>
      </c>
      <c r="X717" t="s">
        <v>174</v>
      </c>
      <c r="Y717" t="s">
        <v>5</v>
      </c>
      <c r="AD717">
        <v>45.085512000000001</v>
      </c>
      <c r="AE717">
        <v>-109.329581</v>
      </c>
      <c r="AF717" t="s">
        <v>276</v>
      </c>
      <c r="AG717" t="s">
        <v>277</v>
      </c>
      <c r="AH717" t="s">
        <v>278</v>
      </c>
      <c r="AJ717" t="s">
        <v>279</v>
      </c>
      <c r="AK717" t="s">
        <v>1932</v>
      </c>
      <c r="AM717" t="s">
        <v>281</v>
      </c>
      <c r="AN717" t="s">
        <v>282</v>
      </c>
      <c r="AO717" t="s">
        <v>283</v>
      </c>
      <c r="AP717">
        <v>4.5</v>
      </c>
      <c r="AQ717" t="s">
        <v>284</v>
      </c>
      <c r="AS717" t="s">
        <v>285</v>
      </c>
      <c r="AU717" t="s">
        <v>286</v>
      </c>
      <c r="BE717" t="s">
        <v>1191</v>
      </c>
      <c r="BO717">
        <v>365.1</v>
      </c>
      <c r="BP717" t="s">
        <v>288</v>
      </c>
      <c r="BQ717" t="s">
        <v>289</v>
      </c>
      <c r="BS717" t="s">
        <v>290</v>
      </c>
      <c r="BT717" t="s">
        <v>291</v>
      </c>
      <c r="BU717" s="1">
        <v>45197</v>
      </c>
      <c r="BW717" t="s">
        <v>1933</v>
      </c>
      <c r="BX717" t="s">
        <v>293</v>
      </c>
      <c r="BY717">
        <v>1.5</v>
      </c>
      <c r="BZ717" t="s">
        <v>284</v>
      </c>
      <c r="CB717" t="s">
        <v>1075</v>
      </c>
      <c r="CC717" t="s">
        <v>169</v>
      </c>
    </row>
    <row r="718" spans="1:81" x14ac:dyDescent="0.35">
      <c r="A718" t="s">
        <v>160</v>
      </c>
      <c r="B718" t="s">
        <v>161</v>
      </c>
      <c r="C718" t="s">
        <v>1294</v>
      </c>
      <c r="D718" t="s">
        <v>269</v>
      </c>
      <c r="E718" t="s">
        <v>270</v>
      </c>
      <c r="F718" t="s">
        <v>271</v>
      </c>
      <c r="G718" s="1">
        <v>45039</v>
      </c>
      <c r="H718" s="2">
        <v>0.54513888888888884</v>
      </c>
      <c r="I718" t="s">
        <v>1059</v>
      </c>
      <c r="U718" t="s">
        <v>273</v>
      </c>
      <c r="V718" t="s">
        <v>274</v>
      </c>
      <c r="W718" t="s">
        <v>1060</v>
      </c>
      <c r="X718" t="s">
        <v>184</v>
      </c>
      <c r="Y718" t="s">
        <v>14</v>
      </c>
      <c r="AD718">
        <v>45.517800000000001</v>
      </c>
      <c r="AE718">
        <v>-108.8626</v>
      </c>
      <c r="AF718" t="s">
        <v>276</v>
      </c>
      <c r="AG718" t="s">
        <v>277</v>
      </c>
      <c r="AH718" t="s">
        <v>278</v>
      </c>
      <c r="AJ718" t="s">
        <v>279</v>
      </c>
      <c r="AK718" t="s">
        <v>1934</v>
      </c>
      <c r="AM718" t="s">
        <v>297</v>
      </c>
      <c r="AN718" t="s">
        <v>298</v>
      </c>
      <c r="AO718" t="s">
        <v>283</v>
      </c>
      <c r="AP718">
        <v>437</v>
      </c>
      <c r="AQ718" t="s">
        <v>284</v>
      </c>
      <c r="AS718" t="s">
        <v>285</v>
      </c>
      <c r="AU718" t="s">
        <v>286</v>
      </c>
      <c r="BE718" t="s">
        <v>1223</v>
      </c>
      <c r="BO718" t="s">
        <v>300</v>
      </c>
      <c r="BP718" t="s">
        <v>301</v>
      </c>
      <c r="BQ718" t="s">
        <v>302</v>
      </c>
      <c r="BT718" t="s">
        <v>291</v>
      </c>
      <c r="BU718" s="1">
        <v>45077</v>
      </c>
      <c r="BW718" t="s">
        <v>1935</v>
      </c>
      <c r="BX718" t="s">
        <v>293</v>
      </c>
      <c r="BY718">
        <v>25</v>
      </c>
      <c r="BZ718" t="s">
        <v>284</v>
      </c>
      <c r="CB718" t="s">
        <v>1109</v>
      </c>
      <c r="CC718" t="s">
        <v>169</v>
      </c>
    </row>
    <row r="719" spans="1:81" x14ac:dyDescent="0.35">
      <c r="A719" t="s">
        <v>160</v>
      </c>
      <c r="B719" t="s">
        <v>161</v>
      </c>
      <c r="C719" t="s">
        <v>1455</v>
      </c>
      <c r="D719" t="s">
        <v>1058</v>
      </c>
      <c r="E719" t="s">
        <v>270</v>
      </c>
      <c r="F719" t="s">
        <v>271</v>
      </c>
      <c r="G719" s="1">
        <v>45137</v>
      </c>
      <c r="H719" s="2">
        <v>0.4375</v>
      </c>
      <c r="I719" t="s">
        <v>1059</v>
      </c>
      <c r="U719" t="s">
        <v>273</v>
      </c>
      <c r="V719" t="s">
        <v>274</v>
      </c>
      <c r="W719" t="s">
        <v>1060</v>
      </c>
      <c r="X719" t="s">
        <v>172</v>
      </c>
      <c r="Y719" t="s">
        <v>8</v>
      </c>
      <c r="AD719">
        <v>45.277200000000001</v>
      </c>
      <c r="AE719">
        <v>-109.20959999999999</v>
      </c>
      <c r="AK719" t="s">
        <v>1936</v>
      </c>
      <c r="AN719" t="s">
        <v>1090</v>
      </c>
      <c r="AP719">
        <v>10.45</v>
      </c>
      <c r="AQ719" t="s">
        <v>116</v>
      </c>
      <c r="AS719" t="s">
        <v>285</v>
      </c>
      <c r="AU719" t="s">
        <v>286</v>
      </c>
      <c r="BU719" s="1">
        <v>45137</v>
      </c>
      <c r="CB719" t="s">
        <v>1196</v>
      </c>
      <c r="CC719" t="s">
        <v>169</v>
      </c>
    </row>
    <row r="720" spans="1:81" x14ac:dyDescent="0.35">
      <c r="A720" t="s">
        <v>160</v>
      </c>
      <c r="B720" t="s">
        <v>161</v>
      </c>
      <c r="C720" t="s">
        <v>1455</v>
      </c>
      <c r="D720" t="s">
        <v>1058</v>
      </c>
      <c r="E720" t="s">
        <v>270</v>
      </c>
      <c r="F720" t="s">
        <v>271</v>
      </c>
      <c r="G720" s="1">
        <v>45137</v>
      </c>
      <c r="H720" s="2">
        <v>0.4375</v>
      </c>
      <c r="I720" t="s">
        <v>1059</v>
      </c>
      <c r="U720" t="s">
        <v>273</v>
      </c>
      <c r="V720" t="s">
        <v>274</v>
      </c>
      <c r="W720" t="s">
        <v>1060</v>
      </c>
      <c r="X720" t="s">
        <v>172</v>
      </c>
      <c r="Y720" t="s">
        <v>8</v>
      </c>
      <c r="AD720">
        <v>45.277200000000001</v>
      </c>
      <c r="AE720">
        <v>-109.20959999999999</v>
      </c>
      <c r="AK720" t="s">
        <v>1937</v>
      </c>
      <c r="AN720" t="s">
        <v>89</v>
      </c>
      <c r="AP720">
        <v>2.09</v>
      </c>
      <c r="AQ720" t="s">
        <v>122</v>
      </c>
      <c r="AS720" t="s">
        <v>285</v>
      </c>
      <c r="AU720" t="s">
        <v>286</v>
      </c>
      <c r="BU720" s="1">
        <v>45137</v>
      </c>
      <c r="CB720" t="s">
        <v>1196</v>
      </c>
      <c r="CC720" t="s">
        <v>169</v>
      </c>
    </row>
    <row r="721" spans="1:81" x14ac:dyDescent="0.35">
      <c r="A721" t="s">
        <v>160</v>
      </c>
      <c r="B721" t="s">
        <v>161</v>
      </c>
      <c r="C721" t="s">
        <v>1449</v>
      </c>
      <c r="D721" t="s">
        <v>373</v>
      </c>
      <c r="E721" t="s">
        <v>270</v>
      </c>
      <c r="F721" t="s">
        <v>271</v>
      </c>
      <c r="G721" s="1">
        <v>45039</v>
      </c>
      <c r="H721" s="2">
        <v>0.5625</v>
      </c>
      <c r="I721" t="s">
        <v>1059</v>
      </c>
      <c r="U721" t="s">
        <v>273</v>
      </c>
      <c r="V721" t="s">
        <v>274</v>
      </c>
      <c r="W721" t="s">
        <v>1060</v>
      </c>
      <c r="X721" t="s">
        <v>176</v>
      </c>
      <c r="Y721" t="s">
        <v>15</v>
      </c>
      <c r="AD721">
        <v>45.520789999999998</v>
      </c>
      <c r="AE721">
        <v>-108.83714000000001</v>
      </c>
      <c r="AF721" t="s">
        <v>276</v>
      </c>
      <c r="AG721" t="s">
        <v>277</v>
      </c>
      <c r="AH721" t="s">
        <v>278</v>
      </c>
      <c r="AJ721" t="s">
        <v>279</v>
      </c>
      <c r="AK721" t="s">
        <v>1938</v>
      </c>
      <c r="AL721" t="s">
        <v>375</v>
      </c>
      <c r="AN721" t="s">
        <v>312</v>
      </c>
      <c r="AS721" t="s">
        <v>285</v>
      </c>
      <c r="AU721" t="s">
        <v>286</v>
      </c>
      <c r="BE721" t="s">
        <v>1159</v>
      </c>
      <c r="BO721" t="s">
        <v>314</v>
      </c>
      <c r="BP721" t="s">
        <v>301</v>
      </c>
      <c r="BQ721" t="s">
        <v>315</v>
      </c>
      <c r="BS721" t="s">
        <v>316</v>
      </c>
      <c r="BT721" t="s">
        <v>291</v>
      </c>
      <c r="BU721" s="1">
        <v>45042</v>
      </c>
      <c r="BW721" t="s">
        <v>1939</v>
      </c>
      <c r="BX721" t="s">
        <v>293</v>
      </c>
      <c r="BY721">
        <v>0.2</v>
      </c>
      <c r="BZ721" t="s">
        <v>116</v>
      </c>
      <c r="CB721" t="s">
        <v>1075</v>
      </c>
      <c r="CC721" t="s">
        <v>169</v>
      </c>
    </row>
    <row r="722" spans="1:81" x14ac:dyDescent="0.35">
      <c r="A722" t="s">
        <v>160</v>
      </c>
      <c r="B722" t="s">
        <v>161</v>
      </c>
      <c r="C722" t="s">
        <v>1670</v>
      </c>
      <c r="D722" t="s">
        <v>269</v>
      </c>
      <c r="E722" t="s">
        <v>270</v>
      </c>
      <c r="F722" t="s">
        <v>271</v>
      </c>
      <c r="G722" s="1">
        <v>45194</v>
      </c>
      <c r="H722" s="2">
        <v>0.54166666666666663</v>
      </c>
      <c r="I722" t="s">
        <v>1059</v>
      </c>
      <c r="U722" t="s">
        <v>273</v>
      </c>
      <c r="V722" t="s">
        <v>274</v>
      </c>
      <c r="W722" t="s">
        <v>1060</v>
      </c>
      <c r="X722" t="s">
        <v>184</v>
      </c>
      <c r="Y722" t="s">
        <v>14</v>
      </c>
      <c r="AD722">
        <v>45.517800000000001</v>
      </c>
      <c r="AE722">
        <v>-108.8626</v>
      </c>
      <c r="AF722" t="s">
        <v>276</v>
      </c>
      <c r="AG722" t="s">
        <v>277</v>
      </c>
      <c r="AH722" t="s">
        <v>278</v>
      </c>
      <c r="AJ722" t="s">
        <v>279</v>
      </c>
      <c r="AK722" t="s">
        <v>1940</v>
      </c>
      <c r="AN722" t="s">
        <v>312</v>
      </c>
      <c r="AP722">
        <v>14</v>
      </c>
      <c r="AQ722" t="s">
        <v>116</v>
      </c>
      <c r="AS722" t="s">
        <v>285</v>
      </c>
      <c r="AU722" t="s">
        <v>286</v>
      </c>
      <c r="BE722" t="s">
        <v>1672</v>
      </c>
      <c r="BO722" t="s">
        <v>314</v>
      </c>
      <c r="BP722" t="s">
        <v>301</v>
      </c>
      <c r="BQ722" t="s">
        <v>315</v>
      </c>
      <c r="BS722" t="s">
        <v>316</v>
      </c>
      <c r="BT722" t="s">
        <v>291</v>
      </c>
      <c r="BU722" s="1">
        <v>45201</v>
      </c>
      <c r="BW722" t="s">
        <v>1941</v>
      </c>
      <c r="BX722" t="s">
        <v>293</v>
      </c>
      <c r="BY722">
        <v>0.2</v>
      </c>
      <c r="BZ722" t="s">
        <v>116</v>
      </c>
      <c r="CB722" t="s">
        <v>1109</v>
      </c>
      <c r="CC722" t="s">
        <v>169</v>
      </c>
    </row>
    <row r="723" spans="1:81" x14ac:dyDescent="0.35">
      <c r="A723" t="s">
        <v>160</v>
      </c>
      <c r="B723" t="s">
        <v>161</v>
      </c>
      <c r="C723" t="s">
        <v>1270</v>
      </c>
      <c r="D723" t="s">
        <v>269</v>
      </c>
      <c r="E723" t="s">
        <v>270</v>
      </c>
      <c r="F723" t="s">
        <v>271</v>
      </c>
      <c r="G723" s="1">
        <v>45137</v>
      </c>
      <c r="H723" s="2">
        <v>0.4375</v>
      </c>
      <c r="I723" t="s">
        <v>1059</v>
      </c>
      <c r="U723" t="s">
        <v>273</v>
      </c>
      <c r="V723" t="s">
        <v>274</v>
      </c>
      <c r="W723" t="s">
        <v>1060</v>
      </c>
      <c r="X723" t="s">
        <v>172</v>
      </c>
      <c r="Y723" t="s">
        <v>8</v>
      </c>
      <c r="AD723">
        <v>45.277200000000001</v>
      </c>
      <c r="AE723">
        <v>-109.20959999999999</v>
      </c>
      <c r="AF723" t="s">
        <v>276</v>
      </c>
      <c r="AG723" t="s">
        <v>277</v>
      </c>
      <c r="AH723" t="s">
        <v>278</v>
      </c>
      <c r="AJ723" t="s">
        <v>279</v>
      </c>
      <c r="AK723" t="s">
        <v>1942</v>
      </c>
      <c r="AM723" t="s">
        <v>297</v>
      </c>
      <c r="AN723" t="s">
        <v>332</v>
      </c>
      <c r="AO723" t="s">
        <v>333</v>
      </c>
      <c r="AP723">
        <v>142</v>
      </c>
      <c r="AQ723" t="s">
        <v>284</v>
      </c>
      <c r="AS723" t="s">
        <v>285</v>
      </c>
      <c r="AU723" t="s">
        <v>286</v>
      </c>
      <c r="BE723" t="s">
        <v>1272</v>
      </c>
      <c r="BO723">
        <v>353.2</v>
      </c>
      <c r="BP723" t="s">
        <v>288</v>
      </c>
      <c r="BQ723" t="s">
        <v>335</v>
      </c>
      <c r="BS723" t="s">
        <v>336</v>
      </c>
      <c r="BT723" t="s">
        <v>291</v>
      </c>
      <c r="BU723" s="1">
        <v>45148</v>
      </c>
      <c r="BW723" t="s">
        <v>1943</v>
      </c>
      <c r="BX723" t="s">
        <v>293</v>
      </c>
      <c r="BY723">
        <v>1.5</v>
      </c>
      <c r="BZ723" t="s">
        <v>284</v>
      </c>
      <c r="CB723" t="s">
        <v>1196</v>
      </c>
      <c r="CC723" t="s">
        <v>169</v>
      </c>
    </row>
    <row r="724" spans="1:81" x14ac:dyDescent="0.35">
      <c r="A724" t="s">
        <v>160</v>
      </c>
      <c r="B724" t="s">
        <v>161</v>
      </c>
      <c r="C724" t="s">
        <v>1305</v>
      </c>
      <c r="D724" t="s">
        <v>269</v>
      </c>
      <c r="E724" t="s">
        <v>270</v>
      </c>
      <c r="F724" t="s">
        <v>271</v>
      </c>
      <c r="G724" s="1">
        <v>45102</v>
      </c>
      <c r="H724" s="2">
        <v>0.4826388888888889</v>
      </c>
      <c r="I724" t="s">
        <v>1059</v>
      </c>
      <c r="U724" t="s">
        <v>273</v>
      </c>
      <c r="V724" t="s">
        <v>274</v>
      </c>
      <c r="W724" t="s">
        <v>1060</v>
      </c>
      <c r="X724" t="s">
        <v>162</v>
      </c>
      <c r="Y724" t="s">
        <v>9</v>
      </c>
      <c r="AD724">
        <v>45.373699999999999</v>
      </c>
      <c r="AE724">
        <v>-109.14619999999999</v>
      </c>
      <c r="AF724" t="s">
        <v>276</v>
      </c>
      <c r="AG724" t="s">
        <v>277</v>
      </c>
      <c r="AH724" t="s">
        <v>278</v>
      </c>
      <c r="AJ724" t="s">
        <v>279</v>
      </c>
      <c r="AK724" t="s">
        <v>1944</v>
      </c>
      <c r="AM724" t="s">
        <v>297</v>
      </c>
      <c r="AN724" t="s">
        <v>332</v>
      </c>
      <c r="AO724" t="s">
        <v>333</v>
      </c>
      <c r="AP724">
        <v>202</v>
      </c>
      <c r="AQ724" t="s">
        <v>284</v>
      </c>
      <c r="AS724" t="s">
        <v>285</v>
      </c>
      <c r="AU724" t="s">
        <v>286</v>
      </c>
      <c r="BE724" t="s">
        <v>1307</v>
      </c>
      <c r="BO724">
        <v>353.2</v>
      </c>
      <c r="BP724" t="s">
        <v>288</v>
      </c>
      <c r="BQ724" t="s">
        <v>335</v>
      </c>
      <c r="BS724" t="s">
        <v>336</v>
      </c>
      <c r="BT724" t="s">
        <v>291</v>
      </c>
      <c r="BU724" s="1">
        <v>45121</v>
      </c>
      <c r="BW724" t="s">
        <v>1945</v>
      </c>
      <c r="BX724" t="s">
        <v>293</v>
      </c>
      <c r="BY724">
        <v>1.5</v>
      </c>
      <c r="BZ724" t="s">
        <v>284</v>
      </c>
      <c r="CB724" t="s">
        <v>1172</v>
      </c>
      <c r="CC724" t="s">
        <v>169</v>
      </c>
    </row>
    <row r="725" spans="1:81" x14ac:dyDescent="0.35">
      <c r="A725" t="s">
        <v>160</v>
      </c>
      <c r="B725" t="s">
        <v>161</v>
      </c>
      <c r="C725" t="s">
        <v>1153</v>
      </c>
      <c r="D725" t="s">
        <v>373</v>
      </c>
      <c r="E725" t="s">
        <v>270</v>
      </c>
      <c r="F725" t="s">
        <v>271</v>
      </c>
      <c r="G725" s="1">
        <v>45074</v>
      </c>
      <c r="H725" s="2">
        <v>0.58888888888888891</v>
      </c>
      <c r="I725" t="s">
        <v>1059</v>
      </c>
      <c r="U725" t="s">
        <v>273</v>
      </c>
      <c r="V725" t="s">
        <v>274</v>
      </c>
      <c r="W725" t="s">
        <v>1060</v>
      </c>
      <c r="X725" t="s">
        <v>176</v>
      </c>
      <c r="Y725" t="s">
        <v>15</v>
      </c>
      <c r="AD725">
        <v>45.520789999999998</v>
      </c>
      <c r="AE725">
        <v>-108.83714000000001</v>
      </c>
      <c r="AF725" t="s">
        <v>276</v>
      </c>
      <c r="AG725" t="s">
        <v>277</v>
      </c>
      <c r="AH725" t="s">
        <v>278</v>
      </c>
      <c r="AJ725" t="s">
        <v>279</v>
      </c>
      <c r="AK725" t="s">
        <v>1946</v>
      </c>
      <c r="AL725" t="s">
        <v>375</v>
      </c>
      <c r="AN725" t="s">
        <v>312</v>
      </c>
      <c r="AS725" t="s">
        <v>285</v>
      </c>
      <c r="AU725" t="s">
        <v>286</v>
      </c>
      <c r="BE725" t="s">
        <v>1155</v>
      </c>
      <c r="BO725" t="s">
        <v>314</v>
      </c>
      <c r="BP725" t="s">
        <v>301</v>
      </c>
      <c r="BQ725" t="s">
        <v>315</v>
      </c>
      <c r="BS725" t="s">
        <v>316</v>
      </c>
      <c r="BT725" t="s">
        <v>291</v>
      </c>
      <c r="BU725" s="1">
        <v>45079</v>
      </c>
      <c r="BW725" t="s">
        <v>1947</v>
      </c>
      <c r="BX725" t="s">
        <v>293</v>
      </c>
      <c r="BY725">
        <v>0.2</v>
      </c>
      <c r="BZ725" t="s">
        <v>116</v>
      </c>
      <c r="CB725" t="s">
        <v>1085</v>
      </c>
      <c r="CC725" t="s">
        <v>169</v>
      </c>
    </row>
    <row r="726" spans="1:81" x14ac:dyDescent="0.35">
      <c r="A726" t="s">
        <v>160</v>
      </c>
      <c r="B726" t="s">
        <v>161</v>
      </c>
      <c r="C726" t="s">
        <v>1278</v>
      </c>
      <c r="D726" t="s">
        <v>269</v>
      </c>
      <c r="E726" t="s">
        <v>270</v>
      </c>
      <c r="F726" t="s">
        <v>271</v>
      </c>
      <c r="G726" s="1">
        <v>45166</v>
      </c>
      <c r="H726" s="2">
        <v>0.54861111111111116</v>
      </c>
      <c r="I726" t="s">
        <v>1059</v>
      </c>
      <c r="U726" t="s">
        <v>273</v>
      </c>
      <c r="V726" t="s">
        <v>274</v>
      </c>
      <c r="W726" t="s">
        <v>1060</v>
      </c>
      <c r="X726" t="s">
        <v>180</v>
      </c>
      <c r="Y726" t="s">
        <v>13</v>
      </c>
      <c r="AD726">
        <v>45.483319000000002</v>
      </c>
      <c r="AE726">
        <v>-108.961457</v>
      </c>
      <c r="AF726" t="s">
        <v>276</v>
      </c>
      <c r="AG726" t="s">
        <v>277</v>
      </c>
      <c r="AH726" t="s">
        <v>278</v>
      </c>
      <c r="AJ726" t="s">
        <v>279</v>
      </c>
      <c r="AK726" t="s">
        <v>1948</v>
      </c>
      <c r="AM726" t="s">
        <v>281</v>
      </c>
      <c r="AN726" t="s">
        <v>282</v>
      </c>
      <c r="AO726" t="s">
        <v>283</v>
      </c>
      <c r="AP726">
        <v>24</v>
      </c>
      <c r="AQ726" t="s">
        <v>284</v>
      </c>
      <c r="AS726" t="s">
        <v>285</v>
      </c>
      <c r="AU726" t="s">
        <v>286</v>
      </c>
      <c r="BE726" t="s">
        <v>1280</v>
      </c>
      <c r="BO726">
        <v>365.1</v>
      </c>
      <c r="BP726" t="s">
        <v>288</v>
      </c>
      <c r="BQ726" t="s">
        <v>289</v>
      </c>
      <c r="BS726" t="s">
        <v>290</v>
      </c>
      <c r="BT726" t="s">
        <v>291</v>
      </c>
      <c r="BU726" s="1">
        <v>45197</v>
      </c>
      <c r="BW726" t="s">
        <v>1949</v>
      </c>
      <c r="BX726" t="s">
        <v>293</v>
      </c>
      <c r="BY726">
        <v>1.5</v>
      </c>
      <c r="BZ726" t="s">
        <v>284</v>
      </c>
      <c r="CB726" t="s">
        <v>1063</v>
      </c>
      <c r="CC726" t="s">
        <v>169</v>
      </c>
    </row>
    <row r="727" spans="1:81" x14ac:dyDescent="0.35">
      <c r="A727" t="s">
        <v>160</v>
      </c>
      <c r="B727" t="s">
        <v>161</v>
      </c>
      <c r="C727" t="s">
        <v>1320</v>
      </c>
      <c r="D727" t="s">
        <v>320</v>
      </c>
      <c r="E727" t="s">
        <v>270</v>
      </c>
      <c r="F727" t="s">
        <v>271</v>
      </c>
      <c r="G727" s="1">
        <v>45194</v>
      </c>
      <c r="H727" s="2">
        <v>0.52083333333333337</v>
      </c>
      <c r="I727" t="s">
        <v>1059</v>
      </c>
      <c r="U727" t="s">
        <v>273</v>
      </c>
      <c r="V727" t="s">
        <v>274</v>
      </c>
      <c r="W727" t="s">
        <v>1060</v>
      </c>
      <c r="X727" t="s">
        <v>180</v>
      </c>
      <c r="Y727" t="s">
        <v>13</v>
      </c>
      <c r="AD727">
        <v>45.483319000000002</v>
      </c>
      <c r="AE727">
        <v>-108.961457</v>
      </c>
      <c r="AF727" t="s">
        <v>276</v>
      </c>
      <c r="AG727" t="s">
        <v>277</v>
      </c>
      <c r="AH727" t="s">
        <v>278</v>
      </c>
      <c r="AJ727" t="s">
        <v>279</v>
      </c>
      <c r="AK727" t="s">
        <v>1950</v>
      </c>
      <c r="AM727" t="s">
        <v>281</v>
      </c>
      <c r="AN727" t="s">
        <v>282</v>
      </c>
      <c r="AO727" t="s">
        <v>283</v>
      </c>
      <c r="AP727">
        <v>21.6</v>
      </c>
      <c r="AQ727" t="s">
        <v>284</v>
      </c>
      <c r="AS727" t="s">
        <v>285</v>
      </c>
      <c r="AU727" t="s">
        <v>286</v>
      </c>
      <c r="BE727" t="s">
        <v>1322</v>
      </c>
      <c r="BO727">
        <v>365.1</v>
      </c>
      <c r="BP727" t="s">
        <v>288</v>
      </c>
      <c r="BQ727" t="s">
        <v>289</v>
      </c>
      <c r="BS727" t="s">
        <v>290</v>
      </c>
      <c r="BT727" t="s">
        <v>291</v>
      </c>
      <c r="BU727" s="1">
        <v>45211</v>
      </c>
      <c r="BW727" t="s">
        <v>1951</v>
      </c>
      <c r="BX727" t="s">
        <v>293</v>
      </c>
      <c r="BY727">
        <v>1.5</v>
      </c>
      <c r="BZ727" t="s">
        <v>284</v>
      </c>
      <c r="CB727" t="s">
        <v>1063</v>
      </c>
      <c r="CC727" t="s">
        <v>169</v>
      </c>
    </row>
    <row r="728" spans="1:81" x14ac:dyDescent="0.35">
      <c r="A728" t="s">
        <v>160</v>
      </c>
      <c r="B728" t="s">
        <v>161</v>
      </c>
      <c r="C728" t="s">
        <v>1189</v>
      </c>
      <c r="D728" t="s">
        <v>269</v>
      </c>
      <c r="E728" t="s">
        <v>270</v>
      </c>
      <c r="F728" t="s">
        <v>271</v>
      </c>
      <c r="G728" s="1">
        <v>45166</v>
      </c>
      <c r="H728" s="2">
        <v>0.51736111111111116</v>
      </c>
      <c r="I728" t="s">
        <v>1059</v>
      </c>
      <c r="U728" t="s">
        <v>273</v>
      </c>
      <c r="V728" t="s">
        <v>274</v>
      </c>
      <c r="W728" t="s">
        <v>1060</v>
      </c>
      <c r="X728" t="s">
        <v>170</v>
      </c>
      <c r="Y728" t="s">
        <v>11</v>
      </c>
      <c r="AD728">
        <v>45.457799999999999</v>
      </c>
      <c r="AE728">
        <v>-109.0801</v>
      </c>
      <c r="AF728" t="s">
        <v>276</v>
      </c>
      <c r="AG728" t="s">
        <v>277</v>
      </c>
      <c r="AH728" t="s">
        <v>278</v>
      </c>
      <c r="AJ728" t="s">
        <v>279</v>
      </c>
      <c r="AK728" t="s">
        <v>1952</v>
      </c>
      <c r="AM728" t="s">
        <v>281</v>
      </c>
      <c r="AN728" t="s">
        <v>282</v>
      </c>
      <c r="AO728" t="s">
        <v>283</v>
      </c>
      <c r="AP728">
        <v>26.7</v>
      </c>
      <c r="AQ728" t="s">
        <v>284</v>
      </c>
      <c r="AS728" t="s">
        <v>285</v>
      </c>
      <c r="AU728" t="s">
        <v>286</v>
      </c>
      <c r="BE728" t="s">
        <v>1191</v>
      </c>
      <c r="BO728">
        <v>365.1</v>
      </c>
      <c r="BP728" t="s">
        <v>288</v>
      </c>
      <c r="BQ728" t="s">
        <v>289</v>
      </c>
      <c r="BS728" t="s">
        <v>290</v>
      </c>
      <c r="BT728" t="s">
        <v>291</v>
      </c>
      <c r="BU728" s="1">
        <v>45197</v>
      </c>
      <c r="BW728" t="s">
        <v>1953</v>
      </c>
      <c r="BX728" t="s">
        <v>293</v>
      </c>
      <c r="BY728">
        <v>1.5</v>
      </c>
      <c r="BZ728" t="s">
        <v>284</v>
      </c>
      <c r="CB728" t="s">
        <v>1147</v>
      </c>
      <c r="CC728" t="s">
        <v>169</v>
      </c>
    </row>
    <row r="729" spans="1:81" x14ac:dyDescent="0.35">
      <c r="A729" t="s">
        <v>160</v>
      </c>
      <c r="B729" t="s">
        <v>161</v>
      </c>
      <c r="C729" t="s">
        <v>1691</v>
      </c>
      <c r="D729" t="s">
        <v>1058</v>
      </c>
      <c r="E729" t="s">
        <v>270</v>
      </c>
      <c r="F729" t="s">
        <v>271</v>
      </c>
      <c r="G729" s="1">
        <v>45236</v>
      </c>
      <c r="H729" s="2">
        <v>0.52430555555555558</v>
      </c>
      <c r="I729" t="s">
        <v>1059</v>
      </c>
      <c r="U729" t="s">
        <v>273</v>
      </c>
      <c r="V729" t="s">
        <v>274</v>
      </c>
      <c r="W729" t="s">
        <v>1060</v>
      </c>
      <c r="X729" t="s">
        <v>170</v>
      </c>
      <c r="Y729" t="s">
        <v>11</v>
      </c>
      <c r="AD729">
        <v>45.457799999999999</v>
      </c>
      <c r="AE729">
        <v>-109.0801</v>
      </c>
      <c r="AK729" t="s">
        <v>1954</v>
      </c>
      <c r="AN729" t="s">
        <v>1078</v>
      </c>
      <c r="AP729">
        <v>6.86</v>
      </c>
      <c r="AQ729" t="s">
        <v>118</v>
      </c>
      <c r="AS729" t="s">
        <v>285</v>
      </c>
      <c r="AU729" t="s">
        <v>286</v>
      </c>
      <c r="BU729" s="1">
        <v>45236</v>
      </c>
      <c r="CB729" t="s">
        <v>1181</v>
      </c>
      <c r="CC729" t="s">
        <v>169</v>
      </c>
    </row>
    <row r="730" spans="1:81" x14ac:dyDescent="0.35">
      <c r="A730" t="s">
        <v>160</v>
      </c>
      <c r="B730" t="s">
        <v>161</v>
      </c>
      <c r="C730" t="s">
        <v>1076</v>
      </c>
      <c r="D730" t="s">
        <v>1058</v>
      </c>
      <c r="E730" t="s">
        <v>270</v>
      </c>
      <c r="F730" t="s">
        <v>271</v>
      </c>
      <c r="G730" s="1">
        <v>45236</v>
      </c>
      <c r="H730" s="2">
        <v>0.62152777777777779</v>
      </c>
      <c r="I730" t="s">
        <v>1059</v>
      </c>
      <c r="U730" t="s">
        <v>273</v>
      </c>
      <c r="V730" t="s">
        <v>274</v>
      </c>
      <c r="W730" t="s">
        <v>1060</v>
      </c>
      <c r="X730" t="s">
        <v>176</v>
      </c>
      <c r="Y730" t="s">
        <v>15</v>
      </c>
      <c r="AD730">
        <v>45.520789999999998</v>
      </c>
      <c r="AE730">
        <v>-108.83714000000001</v>
      </c>
      <c r="AK730" t="s">
        <v>1955</v>
      </c>
      <c r="AN730" t="s">
        <v>1081</v>
      </c>
      <c r="AP730">
        <v>123.9</v>
      </c>
      <c r="AQ730" t="s">
        <v>120</v>
      </c>
      <c r="AS730" t="s">
        <v>285</v>
      </c>
      <c r="AU730" t="s">
        <v>286</v>
      </c>
      <c r="BU730" s="1">
        <v>45236</v>
      </c>
      <c r="CB730" t="s">
        <v>1075</v>
      </c>
      <c r="CC730" t="s">
        <v>169</v>
      </c>
    </row>
    <row r="731" spans="1:81" x14ac:dyDescent="0.35">
      <c r="A731" t="s">
        <v>160</v>
      </c>
      <c r="B731" t="s">
        <v>161</v>
      </c>
      <c r="C731" t="s">
        <v>1489</v>
      </c>
      <c r="D731" t="s">
        <v>269</v>
      </c>
      <c r="E731" t="s">
        <v>270</v>
      </c>
      <c r="F731" t="s">
        <v>271</v>
      </c>
      <c r="G731" s="1">
        <v>45194</v>
      </c>
      <c r="H731" s="2">
        <v>0.5</v>
      </c>
      <c r="I731" t="s">
        <v>1059</v>
      </c>
      <c r="U731" t="s">
        <v>273</v>
      </c>
      <c r="V731" t="s">
        <v>274</v>
      </c>
      <c r="W731" t="s">
        <v>1060</v>
      </c>
      <c r="X731" t="s">
        <v>170</v>
      </c>
      <c r="Y731" t="s">
        <v>11</v>
      </c>
      <c r="AD731">
        <v>45.457799999999999</v>
      </c>
      <c r="AE731">
        <v>-109.0801</v>
      </c>
      <c r="AF731" t="s">
        <v>276</v>
      </c>
      <c r="AG731" t="s">
        <v>277</v>
      </c>
      <c r="AH731" t="s">
        <v>278</v>
      </c>
      <c r="AJ731" t="s">
        <v>279</v>
      </c>
      <c r="AK731" t="s">
        <v>1956</v>
      </c>
      <c r="AM731" t="s">
        <v>281</v>
      </c>
      <c r="AN731" t="s">
        <v>282</v>
      </c>
      <c r="AO731" t="s">
        <v>283</v>
      </c>
      <c r="AP731">
        <v>17.5</v>
      </c>
      <c r="AQ731" t="s">
        <v>284</v>
      </c>
      <c r="AS731" t="s">
        <v>285</v>
      </c>
      <c r="AU731" t="s">
        <v>286</v>
      </c>
      <c r="BE731" t="s">
        <v>1491</v>
      </c>
      <c r="BO731">
        <v>365.1</v>
      </c>
      <c r="BP731" t="s">
        <v>288</v>
      </c>
      <c r="BQ731" t="s">
        <v>289</v>
      </c>
      <c r="BS731" t="s">
        <v>290</v>
      </c>
      <c r="BT731" t="s">
        <v>291</v>
      </c>
      <c r="BU731" s="1">
        <v>45211</v>
      </c>
      <c r="BW731" t="s">
        <v>1957</v>
      </c>
      <c r="BX731" t="s">
        <v>293</v>
      </c>
      <c r="BY731">
        <v>1.5</v>
      </c>
      <c r="BZ731" t="s">
        <v>284</v>
      </c>
      <c r="CB731" t="s">
        <v>1147</v>
      </c>
      <c r="CC731" t="s">
        <v>169</v>
      </c>
    </row>
    <row r="732" spans="1:81" x14ac:dyDescent="0.35">
      <c r="A732" t="s">
        <v>160</v>
      </c>
      <c r="B732" t="s">
        <v>161</v>
      </c>
      <c r="C732" t="s">
        <v>1105</v>
      </c>
      <c r="D732" t="s">
        <v>269</v>
      </c>
      <c r="E732" t="s">
        <v>270</v>
      </c>
      <c r="F732" t="s">
        <v>271</v>
      </c>
      <c r="G732" s="1">
        <v>45166</v>
      </c>
      <c r="H732" s="2">
        <v>0.56597222222222221</v>
      </c>
      <c r="I732" t="s">
        <v>1059</v>
      </c>
      <c r="U732" t="s">
        <v>273</v>
      </c>
      <c r="V732" t="s">
        <v>274</v>
      </c>
      <c r="W732" t="s">
        <v>1060</v>
      </c>
      <c r="X732" t="s">
        <v>184</v>
      </c>
      <c r="Y732" t="s">
        <v>14</v>
      </c>
      <c r="AD732">
        <v>45.517800000000001</v>
      </c>
      <c r="AE732">
        <v>-108.8626</v>
      </c>
      <c r="AF732" t="s">
        <v>276</v>
      </c>
      <c r="AG732" t="s">
        <v>277</v>
      </c>
      <c r="AH732" t="s">
        <v>278</v>
      </c>
      <c r="AJ732" t="s">
        <v>279</v>
      </c>
      <c r="AK732" t="s">
        <v>1958</v>
      </c>
      <c r="AM732" t="s">
        <v>297</v>
      </c>
      <c r="AN732" t="s">
        <v>332</v>
      </c>
      <c r="AO732" t="s">
        <v>333</v>
      </c>
      <c r="AP732">
        <v>5.2</v>
      </c>
      <c r="AQ732" t="s">
        <v>284</v>
      </c>
      <c r="AS732" t="s">
        <v>285</v>
      </c>
      <c r="AU732" t="s">
        <v>286</v>
      </c>
      <c r="BE732" t="s">
        <v>1107</v>
      </c>
      <c r="BO732">
        <v>353.2</v>
      </c>
      <c r="BP732" t="s">
        <v>288</v>
      </c>
      <c r="BQ732" t="s">
        <v>335</v>
      </c>
      <c r="BS732" t="s">
        <v>336</v>
      </c>
      <c r="BT732" t="s">
        <v>291</v>
      </c>
      <c r="BU732" s="1">
        <v>45181</v>
      </c>
      <c r="BW732" t="s">
        <v>1959</v>
      </c>
      <c r="BX732" t="s">
        <v>293</v>
      </c>
      <c r="BY732">
        <v>1.5</v>
      </c>
      <c r="BZ732" t="s">
        <v>284</v>
      </c>
      <c r="CB732" t="s">
        <v>1109</v>
      </c>
      <c r="CC732" t="s">
        <v>169</v>
      </c>
    </row>
    <row r="733" spans="1:81" x14ac:dyDescent="0.35">
      <c r="A733" t="s">
        <v>160</v>
      </c>
      <c r="B733" t="s">
        <v>161</v>
      </c>
      <c r="C733" t="s">
        <v>1086</v>
      </c>
      <c r="D733" t="s">
        <v>1058</v>
      </c>
      <c r="E733" t="s">
        <v>270</v>
      </c>
      <c r="F733" t="s">
        <v>271</v>
      </c>
      <c r="G733" s="1">
        <v>45074</v>
      </c>
      <c r="H733" s="2">
        <v>0.46319444444444446</v>
      </c>
      <c r="I733" t="s">
        <v>1059</v>
      </c>
      <c r="U733" t="s">
        <v>273</v>
      </c>
      <c r="V733" t="s">
        <v>274</v>
      </c>
      <c r="W733" t="s">
        <v>1060</v>
      </c>
      <c r="X733" t="s">
        <v>182</v>
      </c>
      <c r="Y733" t="s">
        <v>10</v>
      </c>
      <c r="AD733">
        <v>45.384601000000004</v>
      </c>
      <c r="AE733">
        <v>-109.14138199999999</v>
      </c>
      <c r="AK733" t="s">
        <v>1960</v>
      </c>
      <c r="AN733" t="s">
        <v>1078</v>
      </c>
      <c r="AP733">
        <v>9.5</v>
      </c>
      <c r="AQ733" t="s">
        <v>118</v>
      </c>
      <c r="AS733" t="s">
        <v>285</v>
      </c>
      <c r="AU733" t="s">
        <v>286</v>
      </c>
      <c r="BU733" s="1">
        <v>45074</v>
      </c>
      <c r="CB733" t="s">
        <v>1066</v>
      </c>
      <c r="CC733" t="s">
        <v>169</v>
      </c>
    </row>
    <row r="734" spans="1:81" x14ac:dyDescent="0.35">
      <c r="A734" t="s">
        <v>160</v>
      </c>
      <c r="B734" t="s">
        <v>161</v>
      </c>
      <c r="C734" t="s">
        <v>1110</v>
      </c>
      <c r="D734" t="s">
        <v>269</v>
      </c>
      <c r="E734" t="s">
        <v>270</v>
      </c>
      <c r="F734" t="s">
        <v>271</v>
      </c>
      <c r="G734" s="1">
        <v>45102</v>
      </c>
      <c r="H734" s="2">
        <v>0.59375</v>
      </c>
      <c r="I734" t="s">
        <v>1059</v>
      </c>
      <c r="U734" t="s">
        <v>273</v>
      </c>
      <c r="V734" t="s">
        <v>274</v>
      </c>
      <c r="W734" t="s">
        <v>1060</v>
      </c>
      <c r="X734" t="s">
        <v>176</v>
      </c>
      <c r="Y734" t="s">
        <v>15</v>
      </c>
      <c r="AD734">
        <v>45.520789999999998</v>
      </c>
      <c r="AE734">
        <v>-108.83714000000001</v>
      </c>
      <c r="AF734" t="s">
        <v>276</v>
      </c>
      <c r="AG734" t="s">
        <v>277</v>
      </c>
      <c r="AH734" t="s">
        <v>278</v>
      </c>
      <c r="AJ734" t="s">
        <v>279</v>
      </c>
      <c r="AK734" t="s">
        <v>1961</v>
      </c>
      <c r="AM734" t="s">
        <v>281</v>
      </c>
      <c r="AN734" t="s">
        <v>1116</v>
      </c>
      <c r="AO734" t="s">
        <v>333</v>
      </c>
      <c r="AP734">
        <v>6.4</v>
      </c>
      <c r="AQ734" t="s">
        <v>284</v>
      </c>
      <c r="AS734" t="s">
        <v>285</v>
      </c>
      <c r="AU734" t="s">
        <v>286</v>
      </c>
      <c r="BE734" t="s">
        <v>1112</v>
      </c>
      <c r="BO734">
        <v>365.1</v>
      </c>
      <c r="BP734" t="s">
        <v>288</v>
      </c>
      <c r="BQ734" t="s">
        <v>289</v>
      </c>
      <c r="BS734" t="s">
        <v>290</v>
      </c>
      <c r="BT734" t="s">
        <v>291</v>
      </c>
      <c r="BU734" s="1">
        <v>45121</v>
      </c>
      <c r="BW734" t="s">
        <v>1962</v>
      </c>
      <c r="BX734" t="s">
        <v>293</v>
      </c>
      <c r="BY734">
        <v>0.8</v>
      </c>
      <c r="BZ734" t="s">
        <v>284</v>
      </c>
      <c r="CB734" t="s">
        <v>1085</v>
      </c>
      <c r="CC734" t="s">
        <v>169</v>
      </c>
    </row>
    <row r="735" spans="1:81" x14ac:dyDescent="0.35">
      <c r="A735" t="s">
        <v>160</v>
      </c>
      <c r="B735" t="s">
        <v>161</v>
      </c>
      <c r="C735" t="s">
        <v>1575</v>
      </c>
      <c r="D735" t="s">
        <v>269</v>
      </c>
      <c r="E735" t="s">
        <v>270</v>
      </c>
      <c r="F735" t="s">
        <v>271</v>
      </c>
      <c r="G735" s="1">
        <v>45137</v>
      </c>
      <c r="H735" s="2">
        <v>0.59375</v>
      </c>
      <c r="I735" t="s">
        <v>1059</v>
      </c>
      <c r="U735" t="s">
        <v>273</v>
      </c>
      <c r="V735" t="s">
        <v>274</v>
      </c>
      <c r="W735" t="s">
        <v>1060</v>
      </c>
      <c r="X735" t="s">
        <v>176</v>
      </c>
      <c r="Y735" t="s">
        <v>15</v>
      </c>
      <c r="AD735">
        <v>45.520789999999998</v>
      </c>
      <c r="AE735">
        <v>-108.83714000000001</v>
      </c>
      <c r="AF735" t="s">
        <v>276</v>
      </c>
      <c r="AG735" t="s">
        <v>277</v>
      </c>
      <c r="AH735" t="s">
        <v>278</v>
      </c>
      <c r="AJ735" t="s">
        <v>279</v>
      </c>
      <c r="AK735" t="s">
        <v>1963</v>
      </c>
      <c r="AM735" t="s">
        <v>297</v>
      </c>
      <c r="AN735" t="s">
        <v>332</v>
      </c>
      <c r="AO735" t="s">
        <v>333</v>
      </c>
      <c r="AP735">
        <v>5.9</v>
      </c>
      <c r="AQ735" t="s">
        <v>284</v>
      </c>
      <c r="AS735" t="s">
        <v>285</v>
      </c>
      <c r="AU735" t="s">
        <v>286</v>
      </c>
      <c r="BE735" t="s">
        <v>1421</v>
      </c>
      <c r="BO735">
        <v>353.2</v>
      </c>
      <c r="BP735" t="s">
        <v>288</v>
      </c>
      <c r="BQ735" t="s">
        <v>335</v>
      </c>
      <c r="BS735" t="s">
        <v>336</v>
      </c>
      <c r="BT735" t="s">
        <v>291</v>
      </c>
      <c r="BU735" s="1">
        <v>45154</v>
      </c>
      <c r="BW735" t="s">
        <v>1964</v>
      </c>
      <c r="BX735" t="s">
        <v>293</v>
      </c>
      <c r="BY735">
        <v>1.5</v>
      </c>
      <c r="BZ735" t="s">
        <v>284</v>
      </c>
      <c r="CB735" t="s">
        <v>1085</v>
      </c>
      <c r="CC735" t="s">
        <v>169</v>
      </c>
    </row>
    <row r="736" spans="1:81" x14ac:dyDescent="0.35">
      <c r="A736" t="s">
        <v>160</v>
      </c>
      <c r="B736" t="s">
        <v>161</v>
      </c>
      <c r="C736" t="s">
        <v>1747</v>
      </c>
      <c r="D736" t="s">
        <v>269</v>
      </c>
      <c r="E736" t="s">
        <v>270</v>
      </c>
      <c r="F736" t="s">
        <v>271</v>
      </c>
      <c r="G736" s="1">
        <v>45074</v>
      </c>
      <c r="H736" s="2">
        <v>0.56944444444444442</v>
      </c>
      <c r="I736" t="s">
        <v>1059</v>
      </c>
      <c r="U736" t="s">
        <v>273</v>
      </c>
      <c r="V736" t="s">
        <v>274</v>
      </c>
      <c r="W736" t="s">
        <v>1060</v>
      </c>
      <c r="X736" t="s">
        <v>184</v>
      </c>
      <c r="Y736" t="s">
        <v>14</v>
      </c>
      <c r="AD736">
        <v>45.517800000000001</v>
      </c>
      <c r="AE736">
        <v>-108.8626</v>
      </c>
      <c r="AF736" t="s">
        <v>276</v>
      </c>
      <c r="AG736" t="s">
        <v>277</v>
      </c>
      <c r="AH736" t="s">
        <v>278</v>
      </c>
      <c r="AJ736" t="s">
        <v>279</v>
      </c>
      <c r="AK736" t="s">
        <v>1965</v>
      </c>
      <c r="AM736" t="s">
        <v>281</v>
      </c>
      <c r="AN736" t="s">
        <v>1116</v>
      </c>
      <c r="AO736" t="s">
        <v>333</v>
      </c>
      <c r="AP736">
        <v>4</v>
      </c>
      <c r="AQ736" t="s">
        <v>284</v>
      </c>
      <c r="AS736" t="s">
        <v>285</v>
      </c>
      <c r="AU736" t="s">
        <v>286</v>
      </c>
      <c r="BE736" t="s">
        <v>1749</v>
      </c>
      <c r="BO736">
        <v>365.1</v>
      </c>
      <c r="BP736" t="s">
        <v>288</v>
      </c>
      <c r="BQ736" t="s">
        <v>289</v>
      </c>
      <c r="BS736" t="s">
        <v>290</v>
      </c>
      <c r="BT736" t="s">
        <v>291</v>
      </c>
      <c r="BU736" s="1">
        <v>45089</v>
      </c>
      <c r="BW736" t="s">
        <v>1966</v>
      </c>
      <c r="BX736" t="s">
        <v>293</v>
      </c>
      <c r="BY736">
        <v>0.8</v>
      </c>
      <c r="BZ736" t="s">
        <v>284</v>
      </c>
      <c r="CB736" t="s">
        <v>1109</v>
      </c>
      <c r="CC736" t="s">
        <v>169</v>
      </c>
    </row>
    <row r="737" spans="1:81" x14ac:dyDescent="0.35">
      <c r="A737" t="s">
        <v>160</v>
      </c>
      <c r="B737" t="s">
        <v>161</v>
      </c>
      <c r="C737" t="s">
        <v>1405</v>
      </c>
      <c r="D737" t="s">
        <v>1058</v>
      </c>
      <c r="E737" t="s">
        <v>270</v>
      </c>
      <c r="F737" t="s">
        <v>271</v>
      </c>
      <c r="G737" s="1">
        <v>45102</v>
      </c>
      <c r="H737" s="2">
        <v>0.51041666666666663</v>
      </c>
      <c r="I737" t="s">
        <v>1059</v>
      </c>
      <c r="U737" t="s">
        <v>273</v>
      </c>
      <c r="V737" t="s">
        <v>274</v>
      </c>
      <c r="W737" t="s">
        <v>1060</v>
      </c>
      <c r="X737" t="s">
        <v>186</v>
      </c>
      <c r="Y737" t="s">
        <v>12</v>
      </c>
      <c r="AD737">
        <v>45.468200000000003</v>
      </c>
      <c r="AE737">
        <v>-109.0895</v>
      </c>
      <c r="AK737" t="s">
        <v>1967</v>
      </c>
      <c r="AN737" t="s">
        <v>1078</v>
      </c>
      <c r="AP737">
        <v>17</v>
      </c>
      <c r="AQ737" t="s">
        <v>118</v>
      </c>
      <c r="AS737" t="s">
        <v>285</v>
      </c>
      <c r="AU737" t="s">
        <v>286</v>
      </c>
      <c r="BU737" s="1">
        <v>45102</v>
      </c>
      <c r="CB737" t="s">
        <v>1104</v>
      </c>
      <c r="CC737" t="s">
        <v>169</v>
      </c>
    </row>
    <row r="738" spans="1:81" x14ac:dyDescent="0.35">
      <c r="A738" t="s">
        <v>160</v>
      </c>
      <c r="B738" t="s">
        <v>161</v>
      </c>
      <c r="C738" t="s">
        <v>1580</v>
      </c>
      <c r="D738" t="s">
        <v>1058</v>
      </c>
      <c r="E738" t="s">
        <v>270</v>
      </c>
      <c r="F738" t="s">
        <v>271</v>
      </c>
      <c r="G738" s="1">
        <v>45194</v>
      </c>
      <c r="H738" s="2">
        <v>0.5</v>
      </c>
      <c r="I738" t="s">
        <v>1059</v>
      </c>
      <c r="U738" t="s">
        <v>273</v>
      </c>
      <c r="V738" t="s">
        <v>274</v>
      </c>
      <c r="W738" t="s">
        <v>1060</v>
      </c>
      <c r="X738" t="s">
        <v>170</v>
      </c>
      <c r="Y738" t="s">
        <v>11</v>
      </c>
      <c r="AD738">
        <v>45.457799999999999</v>
      </c>
      <c r="AE738">
        <v>-109.0801</v>
      </c>
      <c r="AK738" t="s">
        <v>1968</v>
      </c>
      <c r="AN738" t="s">
        <v>89</v>
      </c>
      <c r="AP738">
        <v>4.93</v>
      </c>
      <c r="AQ738" t="s">
        <v>122</v>
      </c>
      <c r="AS738" t="s">
        <v>285</v>
      </c>
      <c r="AU738" t="s">
        <v>286</v>
      </c>
      <c r="BU738" s="1">
        <v>45194</v>
      </c>
      <c r="CB738" t="s">
        <v>1147</v>
      </c>
      <c r="CC738" t="s">
        <v>169</v>
      </c>
    </row>
    <row r="739" spans="1:81" x14ac:dyDescent="0.35">
      <c r="A739" t="s">
        <v>160</v>
      </c>
      <c r="B739" t="s">
        <v>161</v>
      </c>
      <c r="C739" t="s">
        <v>1712</v>
      </c>
      <c r="D739" t="s">
        <v>1058</v>
      </c>
      <c r="E739" t="s">
        <v>270</v>
      </c>
      <c r="F739" t="s">
        <v>271</v>
      </c>
      <c r="G739" s="1">
        <v>45194</v>
      </c>
      <c r="H739" s="2">
        <v>0.54166666666666663</v>
      </c>
      <c r="I739" t="s">
        <v>1059</v>
      </c>
      <c r="U739" t="s">
        <v>273</v>
      </c>
      <c r="V739" t="s">
        <v>274</v>
      </c>
      <c r="W739" t="s">
        <v>1060</v>
      </c>
      <c r="X739" t="s">
        <v>184</v>
      </c>
      <c r="Y739" t="s">
        <v>14</v>
      </c>
      <c r="AD739">
        <v>45.517800000000001</v>
      </c>
      <c r="AE739">
        <v>-108.8626</v>
      </c>
      <c r="AK739" t="s">
        <v>1969</v>
      </c>
      <c r="AN739" t="s">
        <v>89</v>
      </c>
      <c r="AP739">
        <v>11.2</v>
      </c>
      <c r="AQ739" t="s">
        <v>122</v>
      </c>
      <c r="AS739" t="s">
        <v>285</v>
      </c>
      <c r="AU739" t="s">
        <v>286</v>
      </c>
      <c r="BU739" s="1">
        <v>45194</v>
      </c>
      <c r="CB739" t="s">
        <v>1109</v>
      </c>
      <c r="CC739" t="s">
        <v>169</v>
      </c>
    </row>
    <row r="740" spans="1:81" x14ac:dyDescent="0.35">
      <c r="A740" t="s">
        <v>160</v>
      </c>
      <c r="B740" t="s">
        <v>161</v>
      </c>
      <c r="C740" t="s">
        <v>1449</v>
      </c>
      <c r="D740" t="s">
        <v>373</v>
      </c>
      <c r="E740" t="s">
        <v>270</v>
      </c>
      <c r="F740" t="s">
        <v>271</v>
      </c>
      <c r="G740" s="1">
        <v>45039</v>
      </c>
      <c r="H740" s="2">
        <v>0.5625</v>
      </c>
      <c r="I740" t="s">
        <v>1059</v>
      </c>
      <c r="U740" t="s">
        <v>273</v>
      </c>
      <c r="V740" t="s">
        <v>274</v>
      </c>
      <c r="W740" t="s">
        <v>1060</v>
      </c>
      <c r="X740" t="s">
        <v>176</v>
      </c>
      <c r="Y740" t="s">
        <v>15</v>
      </c>
      <c r="AD740">
        <v>45.520789999999998</v>
      </c>
      <c r="AE740">
        <v>-108.83714000000001</v>
      </c>
      <c r="AF740" t="s">
        <v>276</v>
      </c>
      <c r="AG740" t="s">
        <v>277</v>
      </c>
      <c r="AH740" t="s">
        <v>278</v>
      </c>
      <c r="AJ740" t="s">
        <v>279</v>
      </c>
      <c r="AK740" t="s">
        <v>1970</v>
      </c>
      <c r="AL740" t="s">
        <v>375</v>
      </c>
      <c r="AM740" t="s">
        <v>281</v>
      </c>
      <c r="AN740" t="s">
        <v>1116</v>
      </c>
      <c r="AO740" t="s">
        <v>333</v>
      </c>
      <c r="AS740" t="s">
        <v>285</v>
      </c>
      <c r="AU740" t="s">
        <v>286</v>
      </c>
      <c r="BE740" t="s">
        <v>1159</v>
      </c>
      <c r="BO740">
        <v>365.1</v>
      </c>
      <c r="BP740" t="s">
        <v>288</v>
      </c>
      <c r="BQ740" t="s">
        <v>289</v>
      </c>
      <c r="BS740" t="s">
        <v>290</v>
      </c>
      <c r="BT740" t="s">
        <v>291</v>
      </c>
      <c r="BU740" s="1">
        <v>45063</v>
      </c>
      <c r="BW740" t="s">
        <v>1971</v>
      </c>
      <c r="BX740" t="s">
        <v>293</v>
      </c>
      <c r="BY740">
        <v>0.8</v>
      </c>
      <c r="BZ740" t="s">
        <v>284</v>
      </c>
      <c r="CB740" t="s">
        <v>1075</v>
      </c>
      <c r="CC740" t="s">
        <v>169</v>
      </c>
    </row>
    <row r="741" spans="1:81" x14ac:dyDescent="0.35">
      <c r="A741" t="s">
        <v>160</v>
      </c>
      <c r="B741" t="s">
        <v>161</v>
      </c>
      <c r="C741" t="s">
        <v>1216</v>
      </c>
      <c r="D741" t="s">
        <v>269</v>
      </c>
      <c r="E741" t="s">
        <v>270</v>
      </c>
      <c r="F741" t="s">
        <v>271</v>
      </c>
      <c r="G741" s="1">
        <v>45102</v>
      </c>
      <c r="H741" s="2">
        <v>0.45833333333333331</v>
      </c>
      <c r="I741" t="s">
        <v>1059</v>
      </c>
      <c r="U741" t="s">
        <v>273</v>
      </c>
      <c r="V741" t="s">
        <v>274</v>
      </c>
      <c r="W741" t="s">
        <v>1060</v>
      </c>
      <c r="X741" t="s">
        <v>182</v>
      </c>
      <c r="Y741" t="s">
        <v>10</v>
      </c>
      <c r="AD741">
        <v>45.384601000000004</v>
      </c>
      <c r="AE741">
        <v>-109.14138199999999</v>
      </c>
      <c r="AF741" t="s">
        <v>276</v>
      </c>
      <c r="AG741" t="s">
        <v>277</v>
      </c>
      <c r="AH741" t="s">
        <v>278</v>
      </c>
      <c r="AJ741" t="s">
        <v>279</v>
      </c>
      <c r="AK741" t="s">
        <v>1972</v>
      </c>
      <c r="AM741" t="s">
        <v>297</v>
      </c>
      <c r="AN741" t="s">
        <v>332</v>
      </c>
      <c r="AO741" t="s">
        <v>333</v>
      </c>
      <c r="AP741">
        <v>136</v>
      </c>
      <c r="AQ741" t="s">
        <v>284</v>
      </c>
      <c r="AS741" t="s">
        <v>285</v>
      </c>
      <c r="AU741" t="s">
        <v>286</v>
      </c>
      <c r="BE741" t="s">
        <v>1218</v>
      </c>
      <c r="BO741">
        <v>353.2</v>
      </c>
      <c r="BP741" t="s">
        <v>288</v>
      </c>
      <c r="BQ741" t="s">
        <v>335</v>
      </c>
      <c r="BS741" t="s">
        <v>336</v>
      </c>
      <c r="BT741" t="s">
        <v>291</v>
      </c>
      <c r="BU741" s="1">
        <v>45121</v>
      </c>
      <c r="BW741" t="s">
        <v>1973</v>
      </c>
      <c r="BX741" t="s">
        <v>293</v>
      </c>
      <c r="BY741">
        <v>1.5</v>
      </c>
      <c r="BZ741" t="s">
        <v>284</v>
      </c>
      <c r="CB741" t="s">
        <v>1066</v>
      </c>
      <c r="CC741" t="s">
        <v>169</v>
      </c>
    </row>
    <row r="742" spans="1:81" x14ac:dyDescent="0.35">
      <c r="A742" t="s">
        <v>160</v>
      </c>
      <c r="B742" t="s">
        <v>161</v>
      </c>
      <c r="C742" t="s">
        <v>1762</v>
      </c>
      <c r="D742" t="s">
        <v>1058</v>
      </c>
      <c r="E742" t="s">
        <v>270</v>
      </c>
      <c r="F742" t="s">
        <v>271</v>
      </c>
      <c r="G742" s="1">
        <v>45236</v>
      </c>
      <c r="H742" s="2">
        <v>0.39930555555555558</v>
      </c>
      <c r="I742" t="s">
        <v>1059</v>
      </c>
      <c r="U742" t="s">
        <v>273</v>
      </c>
      <c r="V742" t="s">
        <v>274</v>
      </c>
      <c r="W742" t="s">
        <v>1060</v>
      </c>
      <c r="X742" t="s">
        <v>190</v>
      </c>
      <c r="Y742" t="s">
        <v>6</v>
      </c>
      <c r="AD742">
        <v>45.150280000000002</v>
      </c>
      <c r="AE742">
        <v>-109.34062</v>
      </c>
      <c r="AK742" t="s">
        <v>1974</v>
      </c>
      <c r="AN742" t="s">
        <v>1292</v>
      </c>
      <c r="AP742">
        <v>746.5</v>
      </c>
      <c r="AQ742" t="s">
        <v>119</v>
      </c>
      <c r="AS742" t="s">
        <v>285</v>
      </c>
      <c r="AU742" t="s">
        <v>286</v>
      </c>
      <c r="BU742" s="1">
        <v>45236</v>
      </c>
      <c r="CB742" t="s">
        <v>1764</v>
      </c>
      <c r="CC742" t="s">
        <v>169</v>
      </c>
    </row>
    <row r="743" spans="1:81" x14ac:dyDescent="0.35">
      <c r="A743" t="s">
        <v>160</v>
      </c>
      <c r="B743" t="s">
        <v>161</v>
      </c>
      <c r="C743" t="s">
        <v>1397</v>
      </c>
      <c r="D743" t="s">
        <v>1058</v>
      </c>
      <c r="E743" t="s">
        <v>270</v>
      </c>
      <c r="F743" t="s">
        <v>271</v>
      </c>
      <c r="G743" s="1">
        <v>45236</v>
      </c>
      <c r="H743" s="2">
        <v>0.56944444444444442</v>
      </c>
      <c r="I743" t="s">
        <v>1059</v>
      </c>
      <c r="U743" t="s">
        <v>273</v>
      </c>
      <c r="V743" t="s">
        <v>274</v>
      </c>
      <c r="W743" t="s">
        <v>1060</v>
      </c>
      <c r="X743" t="s">
        <v>180</v>
      </c>
      <c r="Y743" t="s">
        <v>13</v>
      </c>
      <c r="AD743">
        <v>45.483319000000002</v>
      </c>
      <c r="AE743">
        <v>-108.961457</v>
      </c>
      <c r="AK743" t="s">
        <v>1975</v>
      </c>
      <c r="AN743" t="s">
        <v>1292</v>
      </c>
      <c r="AP743">
        <v>808.6</v>
      </c>
      <c r="AQ743" t="s">
        <v>119</v>
      </c>
      <c r="AS743" t="s">
        <v>285</v>
      </c>
      <c r="AU743" t="s">
        <v>286</v>
      </c>
      <c r="BU743" s="1">
        <v>45236</v>
      </c>
      <c r="CB743" t="s">
        <v>1085</v>
      </c>
      <c r="CC743" t="s">
        <v>169</v>
      </c>
    </row>
    <row r="744" spans="1:81" x14ac:dyDescent="0.35">
      <c r="A744" t="s">
        <v>160</v>
      </c>
      <c r="B744" t="s">
        <v>161</v>
      </c>
      <c r="C744" t="s">
        <v>1220</v>
      </c>
      <c r="D744" t="s">
        <v>1058</v>
      </c>
      <c r="E744" t="s">
        <v>270</v>
      </c>
      <c r="F744" t="s">
        <v>271</v>
      </c>
      <c r="G744" s="1">
        <v>45102</v>
      </c>
      <c r="H744" s="2">
        <v>0.57638888888888884</v>
      </c>
      <c r="I744" t="s">
        <v>1059</v>
      </c>
      <c r="U744" t="s">
        <v>273</v>
      </c>
      <c r="V744" t="s">
        <v>274</v>
      </c>
      <c r="W744" t="s">
        <v>1060</v>
      </c>
      <c r="X744" t="s">
        <v>184</v>
      </c>
      <c r="Y744" t="s">
        <v>14</v>
      </c>
      <c r="AD744">
        <v>45.517800000000001</v>
      </c>
      <c r="AE744">
        <v>-108.8626</v>
      </c>
      <c r="AK744" t="s">
        <v>1976</v>
      </c>
      <c r="AN744" t="s">
        <v>1292</v>
      </c>
      <c r="AP744">
        <v>825</v>
      </c>
      <c r="AQ744" t="s">
        <v>119</v>
      </c>
      <c r="AS744" t="s">
        <v>285</v>
      </c>
      <c r="AU744" t="s">
        <v>286</v>
      </c>
      <c r="BU744" s="1">
        <v>45102</v>
      </c>
      <c r="CB744" t="s">
        <v>1109</v>
      </c>
      <c r="CC744" t="s">
        <v>169</v>
      </c>
    </row>
    <row r="745" spans="1:81" x14ac:dyDescent="0.35">
      <c r="A745" t="s">
        <v>160</v>
      </c>
      <c r="B745" t="s">
        <v>161</v>
      </c>
      <c r="C745" t="s">
        <v>1240</v>
      </c>
      <c r="D745" t="s">
        <v>1058</v>
      </c>
      <c r="E745" t="s">
        <v>270</v>
      </c>
      <c r="F745" t="s">
        <v>271</v>
      </c>
      <c r="G745" s="1">
        <v>45137</v>
      </c>
      <c r="H745" s="2">
        <v>0.3923611111111111</v>
      </c>
      <c r="I745" t="s">
        <v>1059</v>
      </c>
      <c r="U745" t="s">
        <v>273</v>
      </c>
      <c r="V745" t="s">
        <v>274</v>
      </c>
      <c r="W745" t="s">
        <v>1060</v>
      </c>
      <c r="X745" t="s">
        <v>188</v>
      </c>
      <c r="Y745" t="s">
        <v>7</v>
      </c>
      <c r="AD745">
        <v>45.157600000000002</v>
      </c>
      <c r="AE745">
        <v>-109.2688</v>
      </c>
      <c r="AK745" t="s">
        <v>1977</v>
      </c>
      <c r="AN745" t="s">
        <v>27</v>
      </c>
      <c r="AP745">
        <v>7.6</v>
      </c>
      <c r="AQ745" t="s">
        <v>121</v>
      </c>
      <c r="AS745" t="s">
        <v>285</v>
      </c>
      <c r="AU745" t="s">
        <v>286</v>
      </c>
      <c r="BU745" s="1">
        <v>45137</v>
      </c>
      <c r="CB745" t="s">
        <v>1186</v>
      </c>
      <c r="CC745" t="s">
        <v>169</v>
      </c>
    </row>
    <row r="746" spans="1:81" x14ac:dyDescent="0.35">
      <c r="A746" t="s">
        <v>160</v>
      </c>
      <c r="B746" t="s">
        <v>161</v>
      </c>
      <c r="C746" t="s">
        <v>1496</v>
      </c>
      <c r="D746" t="s">
        <v>1058</v>
      </c>
      <c r="E746" t="s">
        <v>270</v>
      </c>
      <c r="F746" t="s">
        <v>271</v>
      </c>
      <c r="G746" s="1">
        <v>45236</v>
      </c>
      <c r="H746" s="2">
        <v>0.4513888888888889</v>
      </c>
      <c r="I746" t="s">
        <v>1059</v>
      </c>
      <c r="U746" t="s">
        <v>273</v>
      </c>
      <c r="V746" t="s">
        <v>274</v>
      </c>
      <c r="W746" t="s">
        <v>1060</v>
      </c>
      <c r="X746" t="s">
        <v>182</v>
      </c>
      <c r="Y746" t="s">
        <v>10</v>
      </c>
      <c r="AD746">
        <v>45.384601000000004</v>
      </c>
      <c r="AE746">
        <v>-109.14138199999999</v>
      </c>
      <c r="AK746" t="s">
        <v>1978</v>
      </c>
      <c r="AN746" t="s">
        <v>1062</v>
      </c>
      <c r="AP746">
        <v>120</v>
      </c>
      <c r="AQ746" t="s">
        <v>117</v>
      </c>
      <c r="AS746" t="s">
        <v>285</v>
      </c>
      <c r="AU746" t="s">
        <v>286</v>
      </c>
      <c r="BU746" s="1">
        <v>45236</v>
      </c>
      <c r="CB746" t="s">
        <v>1066</v>
      </c>
      <c r="CC746" t="s">
        <v>169</v>
      </c>
    </row>
    <row r="747" spans="1:81" x14ac:dyDescent="0.35">
      <c r="A747" t="s">
        <v>160</v>
      </c>
      <c r="B747" t="s">
        <v>161</v>
      </c>
      <c r="C747" t="s">
        <v>1264</v>
      </c>
      <c r="D747" t="s">
        <v>1058</v>
      </c>
      <c r="E747" t="s">
        <v>270</v>
      </c>
      <c r="F747" t="s">
        <v>271</v>
      </c>
      <c r="G747" s="1">
        <v>45102</v>
      </c>
      <c r="H747" s="2">
        <v>0.3888888888888889</v>
      </c>
      <c r="I747" t="s">
        <v>1059</v>
      </c>
      <c r="U747" t="s">
        <v>273</v>
      </c>
      <c r="V747" t="s">
        <v>274</v>
      </c>
      <c r="W747" t="s">
        <v>1060</v>
      </c>
      <c r="X747" t="s">
        <v>188</v>
      </c>
      <c r="Y747" t="s">
        <v>7</v>
      </c>
      <c r="AD747">
        <v>45.157600000000002</v>
      </c>
      <c r="AE747">
        <v>-109.2688</v>
      </c>
      <c r="AK747" t="s">
        <v>1979</v>
      </c>
      <c r="AN747" t="s">
        <v>1292</v>
      </c>
      <c r="AP747">
        <v>771.2</v>
      </c>
      <c r="AQ747" t="s">
        <v>119</v>
      </c>
      <c r="AS747" t="s">
        <v>285</v>
      </c>
      <c r="AU747" t="s">
        <v>286</v>
      </c>
      <c r="BU747" s="1">
        <v>45102</v>
      </c>
      <c r="CB747" t="s">
        <v>1186</v>
      </c>
      <c r="CC747" t="s">
        <v>169</v>
      </c>
    </row>
    <row r="748" spans="1:81" x14ac:dyDescent="0.35">
      <c r="A748" t="s">
        <v>160</v>
      </c>
      <c r="B748" t="s">
        <v>161</v>
      </c>
      <c r="C748" t="s">
        <v>1580</v>
      </c>
      <c r="D748" t="s">
        <v>1058</v>
      </c>
      <c r="E748" t="s">
        <v>270</v>
      </c>
      <c r="F748" t="s">
        <v>271</v>
      </c>
      <c r="G748" s="1">
        <v>45194</v>
      </c>
      <c r="H748" s="2">
        <v>0.5</v>
      </c>
      <c r="I748" t="s">
        <v>1059</v>
      </c>
      <c r="U748" t="s">
        <v>273</v>
      </c>
      <c r="V748" t="s">
        <v>274</v>
      </c>
      <c r="W748" t="s">
        <v>1060</v>
      </c>
      <c r="X748" t="s">
        <v>170</v>
      </c>
      <c r="Y748" t="s">
        <v>11</v>
      </c>
      <c r="AD748">
        <v>45.457799999999999</v>
      </c>
      <c r="AE748">
        <v>-109.0801</v>
      </c>
      <c r="AK748" t="s">
        <v>1980</v>
      </c>
      <c r="AN748" t="s">
        <v>1292</v>
      </c>
      <c r="AP748">
        <v>812.4</v>
      </c>
      <c r="AQ748" t="s">
        <v>119</v>
      </c>
      <c r="AS748" t="s">
        <v>285</v>
      </c>
      <c r="AU748" t="s">
        <v>286</v>
      </c>
      <c r="BU748" s="1">
        <v>45194</v>
      </c>
      <c r="CB748" t="s">
        <v>1147</v>
      </c>
      <c r="CC748" t="s">
        <v>169</v>
      </c>
    </row>
    <row r="749" spans="1:81" x14ac:dyDescent="0.35">
      <c r="A749" t="s">
        <v>160</v>
      </c>
      <c r="B749" t="s">
        <v>161</v>
      </c>
      <c r="C749" t="s">
        <v>1616</v>
      </c>
      <c r="D749" t="s">
        <v>269</v>
      </c>
      <c r="E749" t="s">
        <v>270</v>
      </c>
      <c r="F749" t="s">
        <v>271</v>
      </c>
      <c r="G749" s="1">
        <v>45137</v>
      </c>
      <c r="H749" s="2">
        <v>0.57638888888888884</v>
      </c>
      <c r="I749" t="s">
        <v>1059</v>
      </c>
      <c r="U749" t="s">
        <v>273</v>
      </c>
      <c r="V749" t="s">
        <v>274</v>
      </c>
      <c r="W749" t="s">
        <v>1060</v>
      </c>
      <c r="X749" t="s">
        <v>184</v>
      </c>
      <c r="Y749" t="s">
        <v>14</v>
      </c>
      <c r="AD749">
        <v>45.517800000000001</v>
      </c>
      <c r="AE749">
        <v>-108.8626</v>
      </c>
      <c r="AF749" t="s">
        <v>276</v>
      </c>
      <c r="AG749" t="s">
        <v>277</v>
      </c>
      <c r="AH749" t="s">
        <v>278</v>
      </c>
      <c r="AJ749" t="s">
        <v>279</v>
      </c>
      <c r="AK749" t="s">
        <v>1981</v>
      </c>
      <c r="AM749" t="s">
        <v>281</v>
      </c>
      <c r="AN749" t="s">
        <v>1116</v>
      </c>
      <c r="AO749" t="s">
        <v>333</v>
      </c>
      <c r="AP749">
        <v>5.8</v>
      </c>
      <c r="AQ749" t="s">
        <v>284</v>
      </c>
      <c r="AS749" t="s">
        <v>285</v>
      </c>
      <c r="AU749" t="s">
        <v>286</v>
      </c>
      <c r="BE749" t="s">
        <v>1618</v>
      </c>
      <c r="BO749">
        <v>365.1</v>
      </c>
      <c r="BP749" t="s">
        <v>288</v>
      </c>
      <c r="BQ749" t="s">
        <v>289</v>
      </c>
      <c r="BS749" t="s">
        <v>290</v>
      </c>
      <c r="BT749" t="s">
        <v>291</v>
      </c>
      <c r="BU749" s="1">
        <v>45148</v>
      </c>
      <c r="BW749" t="s">
        <v>1982</v>
      </c>
      <c r="BX749" t="s">
        <v>293</v>
      </c>
      <c r="BY749">
        <v>0.8</v>
      </c>
      <c r="BZ749" t="s">
        <v>284</v>
      </c>
      <c r="CB749" t="s">
        <v>1109</v>
      </c>
      <c r="CC749" t="s">
        <v>169</v>
      </c>
    </row>
    <row r="750" spans="1:81" x14ac:dyDescent="0.35">
      <c r="A750" t="s">
        <v>160</v>
      </c>
      <c r="B750" t="s">
        <v>161</v>
      </c>
      <c r="C750" t="s">
        <v>1556</v>
      </c>
      <c r="D750" t="s">
        <v>1058</v>
      </c>
      <c r="E750" t="s">
        <v>270</v>
      </c>
      <c r="F750" t="s">
        <v>271</v>
      </c>
      <c r="G750" s="1">
        <v>45236</v>
      </c>
      <c r="H750" s="2">
        <v>0.59722222222222221</v>
      </c>
      <c r="I750" t="s">
        <v>1059</v>
      </c>
      <c r="U750" t="s">
        <v>273</v>
      </c>
      <c r="V750" t="s">
        <v>274</v>
      </c>
      <c r="W750" t="s">
        <v>1060</v>
      </c>
      <c r="X750" t="s">
        <v>184</v>
      </c>
      <c r="Y750" t="s">
        <v>14</v>
      </c>
      <c r="AD750">
        <v>45.517800000000001</v>
      </c>
      <c r="AE750">
        <v>-108.8626</v>
      </c>
      <c r="AK750" t="s">
        <v>1983</v>
      </c>
      <c r="AN750" t="s">
        <v>1062</v>
      </c>
      <c r="AP750">
        <v>201</v>
      </c>
      <c r="AQ750" t="s">
        <v>117</v>
      </c>
      <c r="AS750" t="s">
        <v>285</v>
      </c>
      <c r="AU750" t="s">
        <v>286</v>
      </c>
      <c r="BU750" s="1">
        <v>45236</v>
      </c>
      <c r="CB750" t="s">
        <v>1109</v>
      </c>
      <c r="CC750" t="s">
        <v>169</v>
      </c>
    </row>
    <row r="751" spans="1:81" x14ac:dyDescent="0.35">
      <c r="A751" t="s">
        <v>160</v>
      </c>
      <c r="B751" t="s">
        <v>161</v>
      </c>
      <c r="C751" t="s">
        <v>1984</v>
      </c>
      <c r="D751" t="s">
        <v>269</v>
      </c>
      <c r="E751" t="s">
        <v>270</v>
      </c>
      <c r="F751" t="s">
        <v>271</v>
      </c>
      <c r="G751" s="1">
        <v>45194</v>
      </c>
      <c r="H751" s="2">
        <v>0.46875</v>
      </c>
      <c r="I751" t="s">
        <v>1059</v>
      </c>
      <c r="U751" t="s">
        <v>273</v>
      </c>
      <c r="V751" t="s">
        <v>274</v>
      </c>
      <c r="W751" t="s">
        <v>1060</v>
      </c>
      <c r="X751" t="s">
        <v>162</v>
      </c>
      <c r="Y751" t="s">
        <v>9</v>
      </c>
      <c r="AD751">
        <v>45.373699999999999</v>
      </c>
      <c r="AE751">
        <v>-109.14619999999999</v>
      </c>
      <c r="AF751" t="s">
        <v>276</v>
      </c>
      <c r="AG751" t="s">
        <v>277</v>
      </c>
      <c r="AH751" t="s">
        <v>278</v>
      </c>
      <c r="AJ751" t="s">
        <v>279</v>
      </c>
      <c r="AK751" t="s">
        <v>1985</v>
      </c>
      <c r="AM751" t="s">
        <v>281</v>
      </c>
      <c r="AN751" t="s">
        <v>282</v>
      </c>
      <c r="AO751" t="s">
        <v>283</v>
      </c>
      <c r="AP751">
        <v>32.700000000000003</v>
      </c>
      <c r="AQ751" t="s">
        <v>284</v>
      </c>
      <c r="AS751" t="s">
        <v>285</v>
      </c>
      <c r="AU751" t="s">
        <v>286</v>
      </c>
      <c r="BE751" t="s">
        <v>1986</v>
      </c>
      <c r="BO751">
        <v>365.1</v>
      </c>
      <c r="BP751" t="s">
        <v>288</v>
      </c>
      <c r="BQ751" t="s">
        <v>289</v>
      </c>
      <c r="BS751" t="s">
        <v>290</v>
      </c>
      <c r="BT751" t="s">
        <v>291</v>
      </c>
      <c r="BU751" s="1">
        <v>45211</v>
      </c>
      <c r="BW751" t="s">
        <v>1987</v>
      </c>
      <c r="BX751" t="s">
        <v>293</v>
      </c>
      <c r="BY751">
        <v>1.5</v>
      </c>
      <c r="BZ751" t="s">
        <v>284</v>
      </c>
      <c r="CB751" t="s">
        <v>1172</v>
      </c>
      <c r="CC751" t="s">
        <v>169</v>
      </c>
    </row>
    <row r="752" spans="1:81" x14ac:dyDescent="0.35">
      <c r="A752" t="s">
        <v>160</v>
      </c>
      <c r="B752" t="s">
        <v>161</v>
      </c>
      <c r="C752" t="s">
        <v>1411</v>
      </c>
      <c r="D752" t="s">
        <v>269</v>
      </c>
      <c r="E752" t="s">
        <v>270</v>
      </c>
      <c r="F752" t="s">
        <v>271</v>
      </c>
      <c r="G752" s="1">
        <v>45137</v>
      </c>
      <c r="H752" s="2">
        <v>0.52430555555555558</v>
      </c>
      <c r="I752" t="s">
        <v>1059</v>
      </c>
      <c r="U752" t="s">
        <v>273</v>
      </c>
      <c r="V752" t="s">
        <v>274</v>
      </c>
      <c r="W752" t="s">
        <v>1060</v>
      </c>
      <c r="X752" t="s">
        <v>170</v>
      </c>
      <c r="Y752" t="s">
        <v>11</v>
      </c>
      <c r="AD752">
        <v>45.457799999999999</v>
      </c>
      <c r="AE752">
        <v>-109.0801</v>
      </c>
      <c r="AF752" t="s">
        <v>276</v>
      </c>
      <c r="AG752" t="s">
        <v>277</v>
      </c>
      <c r="AH752" t="s">
        <v>278</v>
      </c>
      <c r="AJ752" t="s">
        <v>279</v>
      </c>
      <c r="AK752" t="s">
        <v>1988</v>
      </c>
      <c r="AM752" t="s">
        <v>297</v>
      </c>
      <c r="AN752" t="s">
        <v>298</v>
      </c>
      <c r="AO752" t="s">
        <v>283</v>
      </c>
      <c r="AP752">
        <v>194</v>
      </c>
      <c r="AQ752" t="s">
        <v>284</v>
      </c>
      <c r="AS752" t="s">
        <v>285</v>
      </c>
      <c r="AU752" t="s">
        <v>286</v>
      </c>
      <c r="BE752" t="s">
        <v>1413</v>
      </c>
      <c r="BO752" t="s">
        <v>300</v>
      </c>
      <c r="BP752" t="s">
        <v>301</v>
      </c>
      <c r="BQ752" t="s">
        <v>302</v>
      </c>
      <c r="BT752" t="s">
        <v>291</v>
      </c>
      <c r="BU752" s="1">
        <v>45160</v>
      </c>
      <c r="BW752" t="s">
        <v>1989</v>
      </c>
      <c r="BX752" t="s">
        <v>293</v>
      </c>
      <c r="BY752">
        <v>25</v>
      </c>
      <c r="BZ752" t="s">
        <v>284</v>
      </c>
      <c r="CB752" t="s">
        <v>1147</v>
      </c>
      <c r="CC752" t="s">
        <v>169</v>
      </c>
    </row>
    <row r="753" spans="1:81" x14ac:dyDescent="0.35">
      <c r="A753" t="s">
        <v>160</v>
      </c>
      <c r="B753" t="s">
        <v>161</v>
      </c>
      <c r="C753" t="s">
        <v>1598</v>
      </c>
      <c r="D753" t="s">
        <v>320</v>
      </c>
      <c r="E753" t="s">
        <v>270</v>
      </c>
      <c r="F753" t="s">
        <v>271</v>
      </c>
      <c r="G753" s="1">
        <v>45166</v>
      </c>
      <c r="H753" s="2">
        <v>0.54861111111111116</v>
      </c>
      <c r="I753" t="s">
        <v>1059</v>
      </c>
      <c r="U753" t="s">
        <v>273</v>
      </c>
      <c r="V753" t="s">
        <v>274</v>
      </c>
      <c r="W753" t="s">
        <v>1060</v>
      </c>
      <c r="X753" t="s">
        <v>180</v>
      </c>
      <c r="Y753" t="s">
        <v>13</v>
      </c>
      <c r="AD753">
        <v>45.483319000000002</v>
      </c>
      <c r="AE753">
        <v>-108.961457</v>
      </c>
      <c r="AF753" t="s">
        <v>276</v>
      </c>
      <c r="AG753" t="s">
        <v>277</v>
      </c>
      <c r="AH753" t="s">
        <v>278</v>
      </c>
      <c r="AJ753" t="s">
        <v>279</v>
      </c>
      <c r="AK753" t="s">
        <v>1990</v>
      </c>
      <c r="AM753" t="s">
        <v>297</v>
      </c>
      <c r="AN753" t="s">
        <v>332</v>
      </c>
      <c r="AO753" t="s">
        <v>333</v>
      </c>
      <c r="AP753">
        <v>5.8</v>
      </c>
      <c r="AQ753" t="s">
        <v>284</v>
      </c>
      <c r="AS753" t="s">
        <v>285</v>
      </c>
      <c r="AU753" t="s">
        <v>286</v>
      </c>
      <c r="BE753" t="s">
        <v>1280</v>
      </c>
      <c r="BO753">
        <v>353.2</v>
      </c>
      <c r="BP753" t="s">
        <v>288</v>
      </c>
      <c r="BQ753" t="s">
        <v>335</v>
      </c>
      <c r="BS753" t="s">
        <v>336</v>
      </c>
      <c r="BT753" t="s">
        <v>291</v>
      </c>
      <c r="BU753" s="1">
        <v>45181</v>
      </c>
      <c r="BW753" t="s">
        <v>1991</v>
      </c>
      <c r="BX753" t="s">
        <v>293</v>
      </c>
      <c r="BY753">
        <v>1.5</v>
      </c>
      <c r="BZ753" t="s">
        <v>284</v>
      </c>
      <c r="CB753" t="s">
        <v>1063</v>
      </c>
      <c r="CC753" t="s">
        <v>169</v>
      </c>
    </row>
    <row r="754" spans="1:81" x14ac:dyDescent="0.35">
      <c r="A754" t="s">
        <v>160</v>
      </c>
      <c r="B754" t="s">
        <v>161</v>
      </c>
      <c r="C754" t="s">
        <v>1305</v>
      </c>
      <c r="D754" t="s">
        <v>269</v>
      </c>
      <c r="E754" t="s">
        <v>270</v>
      </c>
      <c r="F754" t="s">
        <v>271</v>
      </c>
      <c r="G754" s="1">
        <v>45102</v>
      </c>
      <c r="H754" s="2">
        <v>0.4826388888888889</v>
      </c>
      <c r="I754" t="s">
        <v>1059</v>
      </c>
      <c r="U754" t="s">
        <v>273</v>
      </c>
      <c r="V754" t="s">
        <v>274</v>
      </c>
      <c r="W754" t="s">
        <v>1060</v>
      </c>
      <c r="X754" t="s">
        <v>162</v>
      </c>
      <c r="Y754" t="s">
        <v>9</v>
      </c>
      <c r="AD754">
        <v>45.373699999999999</v>
      </c>
      <c r="AE754">
        <v>-109.14619999999999</v>
      </c>
      <c r="AF754" t="s">
        <v>276</v>
      </c>
      <c r="AG754" t="s">
        <v>277</v>
      </c>
      <c r="AH754" t="s">
        <v>278</v>
      </c>
      <c r="AJ754" t="s">
        <v>279</v>
      </c>
      <c r="AK754" t="s">
        <v>1992</v>
      </c>
      <c r="AN754" t="s">
        <v>312</v>
      </c>
      <c r="AP754">
        <v>72.400000000000006</v>
      </c>
      <c r="AQ754" t="s">
        <v>116</v>
      </c>
      <c r="AS754" t="s">
        <v>285</v>
      </c>
      <c r="AU754" t="s">
        <v>286</v>
      </c>
      <c r="BE754" t="s">
        <v>1307</v>
      </c>
      <c r="BO754" t="s">
        <v>314</v>
      </c>
      <c r="BP754" t="s">
        <v>301</v>
      </c>
      <c r="BQ754" t="s">
        <v>315</v>
      </c>
      <c r="BS754" t="s">
        <v>316</v>
      </c>
      <c r="BT754" t="s">
        <v>291</v>
      </c>
      <c r="BU754" s="1">
        <v>45107</v>
      </c>
      <c r="BW754" t="s">
        <v>1993</v>
      </c>
      <c r="BX754" t="s">
        <v>293</v>
      </c>
      <c r="BY754">
        <v>0.2</v>
      </c>
      <c r="BZ754" t="s">
        <v>116</v>
      </c>
      <c r="CB754" t="s">
        <v>1172</v>
      </c>
      <c r="CC754" t="s">
        <v>169</v>
      </c>
    </row>
    <row r="755" spans="1:81" x14ac:dyDescent="0.35">
      <c r="A755" t="s">
        <v>160</v>
      </c>
      <c r="B755" t="s">
        <v>161</v>
      </c>
      <c r="C755" t="s">
        <v>1504</v>
      </c>
      <c r="D755" t="s">
        <v>1058</v>
      </c>
      <c r="E755" t="s">
        <v>270</v>
      </c>
      <c r="F755" t="s">
        <v>271</v>
      </c>
      <c r="G755" s="1">
        <v>45137</v>
      </c>
      <c r="H755" s="2">
        <v>0.51041666666666663</v>
      </c>
      <c r="I755" t="s">
        <v>1059</v>
      </c>
      <c r="U755" t="s">
        <v>273</v>
      </c>
      <c r="V755" t="s">
        <v>274</v>
      </c>
      <c r="W755" t="s">
        <v>1060</v>
      </c>
      <c r="X755" t="s">
        <v>180</v>
      </c>
      <c r="Y755" t="s">
        <v>13</v>
      </c>
      <c r="AD755">
        <v>45.483319000000002</v>
      </c>
      <c r="AE755">
        <v>-108.961457</v>
      </c>
      <c r="AK755" t="s">
        <v>1994</v>
      </c>
      <c r="AN755" t="s">
        <v>1292</v>
      </c>
      <c r="AP755">
        <v>819.7</v>
      </c>
      <c r="AQ755" t="s">
        <v>119</v>
      </c>
      <c r="AS755" t="s">
        <v>285</v>
      </c>
      <c r="AU755" t="s">
        <v>286</v>
      </c>
      <c r="BU755" s="1">
        <v>45137</v>
      </c>
      <c r="CB755" t="s">
        <v>1063</v>
      </c>
      <c r="CC755" t="s">
        <v>169</v>
      </c>
    </row>
    <row r="756" spans="1:81" x14ac:dyDescent="0.35">
      <c r="A756" t="s">
        <v>160</v>
      </c>
      <c r="B756" t="s">
        <v>161</v>
      </c>
      <c r="C756" t="s">
        <v>1162</v>
      </c>
      <c r="D756" t="s">
        <v>269</v>
      </c>
      <c r="E756" t="s">
        <v>270</v>
      </c>
      <c r="F756" t="s">
        <v>271</v>
      </c>
      <c r="G756" s="1">
        <v>45102</v>
      </c>
      <c r="H756" s="2">
        <v>0.41319444444444442</v>
      </c>
      <c r="I756" t="s">
        <v>1059</v>
      </c>
      <c r="U756" t="s">
        <v>273</v>
      </c>
      <c r="V756" t="s">
        <v>274</v>
      </c>
      <c r="W756" t="s">
        <v>1060</v>
      </c>
      <c r="X756" t="s">
        <v>190</v>
      </c>
      <c r="Y756" t="s">
        <v>6</v>
      </c>
      <c r="AD756">
        <v>45.150280000000002</v>
      </c>
      <c r="AE756">
        <v>-109.34062</v>
      </c>
      <c r="AF756" t="s">
        <v>276</v>
      </c>
      <c r="AG756" t="s">
        <v>277</v>
      </c>
      <c r="AH756" t="s">
        <v>278</v>
      </c>
      <c r="AJ756" t="s">
        <v>279</v>
      </c>
      <c r="AK756" t="s">
        <v>1995</v>
      </c>
      <c r="AM756" t="s">
        <v>281</v>
      </c>
      <c r="AN756" t="s">
        <v>1116</v>
      </c>
      <c r="AO756" t="s">
        <v>333</v>
      </c>
      <c r="AP756">
        <v>1.2</v>
      </c>
      <c r="AQ756" t="s">
        <v>284</v>
      </c>
      <c r="AS756" t="s">
        <v>285</v>
      </c>
      <c r="AU756" t="s">
        <v>286</v>
      </c>
      <c r="BE756" t="s">
        <v>1164</v>
      </c>
      <c r="BO756">
        <v>365.1</v>
      </c>
      <c r="BP756" t="s">
        <v>288</v>
      </c>
      <c r="BQ756" t="s">
        <v>289</v>
      </c>
      <c r="BS756" t="s">
        <v>290</v>
      </c>
      <c r="BT756" t="s">
        <v>291</v>
      </c>
      <c r="BU756" s="1">
        <v>45121</v>
      </c>
      <c r="BW756" t="s">
        <v>1996</v>
      </c>
      <c r="BX756" t="s">
        <v>293</v>
      </c>
      <c r="BY756">
        <v>0.8</v>
      </c>
      <c r="BZ756" t="s">
        <v>284</v>
      </c>
      <c r="CB756" t="s">
        <v>1082</v>
      </c>
      <c r="CC756" t="s">
        <v>169</v>
      </c>
    </row>
    <row r="757" spans="1:81" x14ac:dyDescent="0.35">
      <c r="A757" t="s">
        <v>160</v>
      </c>
      <c r="B757" t="s">
        <v>161</v>
      </c>
      <c r="C757" t="s">
        <v>1687</v>
      </c>
      <c r="D757" t="s">
        <v>269</v>
      </c>
      <c r="E757" t="s">
        <v>270</v>
      </c>
      <c r="F757" t="s">
        <v>271</v>
      </c>
      <c r="G757" s="1">
        <v>45194</v>
      </c>
      <c r="H757" s="2">
        <v>0.38541666666666669</v>
      </c>
      <c r="I757" t="s">
        <v>1059</v>
      </c>
      <c r="U757" t="s">
        <v>273</v>
      </c>
      <c r="V757" t="s">
        <v>274</v>
      </c>
      <c r="W757" t="s">
        <v>1060</v>
      </c>
      <c r="X757" t="s">
        <v>188</v>
      </c>
      <c r="Y757" t="s">
        <v>7</v>
      </c>
      <c r="AD757">
        <v>45.157600000000002</v>
      </c>
      <c r="AE757">
        <v>-109.2688</v>
      </c>
      <c r="AF757" t="s">
        <v>276</v>
      </c>
      <c r="AG757" t="s">
        <v>277</v>
      </c>
      <c r="AH757" t="s">
        <v>278</v>
      </c>
      <c r="AJ757" t="s">
        <v>279</v>
      </c>
      <c r="AK757" t="s">
        <v>1997</v>
      </c>
      <c r="AN757" t="s">
        <v>312</v>
      </c>
      <c r="AP757">
        <v>3.5</v>
      </c>
      <c r="AQ757" t="s">
        <v>116</v>
      </c>
      <c r="AS757" t="s">
        <v>285</v>
      </c>
      <c r="AU757" t="s">
        <v>286</v>
      </c>
      <c r="BE757" t="s">
        <v>1689</v>
      </c>
      <c r="BO757" t="s">
        <v>314</v>
      </c>
      <c r="BP757" t="s">
        <v>301</v>
      </c>
      <c r="BQ757" t="s">
        <v>315</v>
      </c>
      <c r="BS757" t="s">
        <v>316</v>
      </c>
      <c r="BT757" t="s">
        <v>291</v>
      </c>
      <c r="BU757" s="1">
        <v>45201</v>
      </c>
      <c r="BW757" t="s">
        <v>1998</v>
      </c>
      <c r="BX757" t="s">
        <v>293</v>
      </c>
      <c r="BY757">
        <v>0.2</v>
      </c>
      <c r="BZ757" t="s">
        <v>116</v>
      </c>
      <c r="CB757" t="s">
        <v>1521</v>
      </c>
      <c r="CC757" t="s">
        <v>169</v>
      </c>
    </row>
    <row r="758" spans="1:81" x14ac:dyDescent="0.35">
      <c r="A758" t="s">
        <v>160</v>
      </c>
      <c r="B758" t="s">
        <v>161</v>
      </c>
      <c r="C758" t="s">
        <v>1616</v>
      </c>
      <c r="D758" t="s">
        <v>269</v>
      </c>
      <c r="E758" t="s">
        <v>270</v>
      </c>
      <c r="F758" t="s">
        <v>271</v>
      </c>
      <c r="G758" s="1">
        <v>45137</v>
      </c>
      <c r="H758" s="2">
        <v>0.57638888888888884</v>
      </c>
      <c r="I758" t="s">
        <v>1059</v>
      </c>
      <c r="U758" t="s">
        <v>273</v>
      </c>
      <c r="V758" t="s">
        <v>274</v>
      </c>
      <c r="W758" t="s">
        <v>1060</v>
      </c>
      <c r="X758" t="s">
        <v>184</v>
      </c>
      <c r="Y758" t="s">
        <v>14</v>
      </c>
      <c r="AD758">
        <v>45.517800000000001</v>
      </c>
      <c r="AE758">
        <v>-108.8626</v>
      </c>
      <c r="AF758" t="s">
        <v>276</v>
      </c>
      <c r="AG758" t="s">
        <v>277</v>
      </c>
      <c r="AH758" t="s">
        <v>278</v>
      </c>
      <c r="AJ758" t="s">
        <v>279</v>
      </c>
      <c r="AK758" t="s">
        <v>1999</v>
      </c>
      <c r="AN758" t="s">
        <v>312</v>
      </c>
      <c r="AP758">
        <v>11.2</v>
      </c>
      <c r="AQ758" t="s">
        <v>116</v>
      </c>
      <c r="AS758" t="s">
        <v>285</v>
      </c>
      <c r="AU758" t="s">
        <v>286</v>
      </c>
      <c r="BE758" t="s">
        <v>1618</v>
      </c>
      <c r="BO758" t="s">
        <v>314</v>
      </c>
      <c r="BP758" t="s">
        <v>301</v>
      </c>
      <c r="BQ758" t="s">
        <v>315</v>
      </c>
      <c r="BS758" t="s">
        <v>316</v>
      </c>
      <c r="BT758" t="s">
        <v>291</v>
      </c>
      <c r="BU758" s="1">
        <v>45141</v>
      </c>
      <c r="BW758" t="s">
        <v>2000</v>
      </c>
      <c r="BX758" t="s">
        <v>293</v>
      </c>
      <c r="BY758">
        <v>0.2</v>
      </c>
      <c r="BZ758" t="s">
        <v>116</v>
      </c>
      <c r="CB758" t="s">
        <v>1109</v>
      </c>
      <c r="CC758" t="s">
        <v>169</v>
      </c>
    </row>
    <row r="759" spans="1:81" x14ac:dyDescent="0.35">
      <c r="A759" t="s">
        <v>160</v>
      </c>
      <c r="B759" t="s">
        <v>161</v>
      </c>
      <c r="C759" t="s">
        <v>1125</v>
      </c>
      <c r="D759" t="s">
        <v>320</v>
      </c>
      <c r="E759" t="s">
        <v>270</v>
      </c>
      <c r="F759" t="s">
        <v>271</v>
      </c>
      <c r="G759" s="1">
        <v>45236</v>
      </c>
      <c r="H759" s="2">
        <v>0.56944444444444442</v>
      </c>
      <c r="I759" t="s">
        <v>1059</v>
      </c>
      <c r="U759" t="s">
        <v>273</v>
      </c>
      <c r="V759" t="s">
        <v>274</v>
      </c>
      <c r="W759" t="s">
        <v>1060</v>
      </c>
      <c r="X759" t="s">
        <v>180</v>
      </c>
      <c r="Y759" t="s">
        <v>13</v>
      </c>
      <c r="AD759">
        <v>45.483319000000002</v>
      </c>
      <c r="AE759">
        <v>-108.961457</v>
      </c>
      <c r="AF759" t="s">
        <v>276</v>
      </c>
      <c r="AG759" t="s">
        <v>277</v>
      </c>
      <c r="AH759" t="s">
        <v>278</v>
      </c>
      <c r="AJ759" t="s">
        <v>279</v>
      </c>
      <c r="AK759" t="s">
        <v>2001</v>
      </c>
      <c r="AM759" t="s">
        <v>281</v>
      </c>
      <c r="AN759" t="s">
        <v>1116</v>
      </c>
      <c r="AO759" t="s">
        <v>333</v>
      </c>
      <c r="AP759">
        <v>1</v>
      </c>
      <c r="AQ759" t="s">
        <v>284</v>
      </c>
      <c r="AS759" t="s">
        <v>285</v>
      </c>
      <c r="AU759" t="s">
        <v>286</v>
      </c>
      <c r="BE759" t="s">
        <v>1127</v>
      </c>
      <c r="BO759">
        <v>365.1</v>
      </c>
      <c r="BP759" t="s">
        <v>288</v>
      </c>
      <c r="BQ759" t="s">
        <v>289</v>
      </c>
      <c r="BS759" t="s">
        <v>290</v>
      </c>
      <c r="BT759" t="s">
        <v>291</v>
      </c>
      <c r="BU759" s="1">
        <v>45268</v>
      </c>
      <c r="BW759" t="s">
        <v>2002</v>
      </c>
      <c r="BX759" t="s">
        <v>293</v>
      </c>
      <c r="BY759">
        <v>0.8</v>
      </c>
      <c r="BZ759" t="s">
        <v>284</v>
      </c>
      <c r="CB759" t="s">
        <v>1085</v>
      </c>
      <c r="CC759" t="s">
        <v>169</v>
      </c>
    </row>
    <row r="760" spans="1:81" x14ac:dyDescent="0.35">
      <c r="A760" t="s">
        <v>160</v>
      </c>
      <c r="B760" t="s">
        <v>161</v>
      </c>
      <c r="C760" t="s">
        <v>1157</v>
      </c>
      <c r="D760" t="s">
        <v>1058</v>
      </c>
      <c r="E760" t="s">
        <v>270</v>
      </c>
      <c r="F760" t="s">
        <v>271</v>
      </c>
      <c r="G760" s="1">
        <v>45039</v>
      </c>
      <c r="H760" s="2">
        <v>0.5625</v>
      </c>
      <c r="I760" t="s">
        <v>1059</v>
      </c>
      <c r="U760" t="s">
        <v>273</v>
      </c>
      <c r="V760" t="s">
        <v>274</v>
      </c>
      <c r="W760" t="s">
        <v>1060</v>
      </c>
      <c r="X760" t="s">
        <v>176</v>
      </c>
      <c r="Y760" t="s">
        <v>15</v>
      </c>
      <c r="AD760">
        <v>45.520789999999998</v>
      </c>
      <c r="AE760">
        <v>-108.83714000000001</v>
      </c>
      <c r="AF760" t="s">
        <v>276</v>
      </c>
      <c r="AG760" t="s">
        <v>277</v>
      </c>
      <c r="AH760" t="s">
        <v>278</v>
      </c>
      <c r="AJ760" t="s">
        <v>279</v>
      </c>
      <c r="AK760" t="s">
        <v>2003</v>
      </c>
      <c r="AM760" t="s">
        <v>281</v>
      </c>
      <c r="AN760" t="s">
        <v>282</v>
      </c>
      <c r="AO760" t="s">
        <v>283</v>
      </c>
      <c r="AP760">
        <v>17.2</v>
      </c>
      <c r="AQ760" t="s">
        <v>284</v>
      </c>
      <c r="AS760" t="s">
        <v>285</v>
      </c>
      <c r="AU760" t="s">
        <v>286</v>
      </c>
      <c r="BE760" t="s">
        <v>1159</v>
      </c>
      <c r="BO760">
        <v>365.1</v>
      </c>
      <c r="BP760" t="s">
        <v>288</v>
      </c>
      <c r="BQ760" t="s">
        <v>289</v>
      </c>
      <c r="BS760" t="s">
        <v>290</v>
      </c>
      <c r="BT760" t="s">
        <v>291</v>
      </c>
      <c r="BU760" s="1">
        <v>45077</v>
      </c>
      <c r="BW760" t="s">
        <v>2004</v>
      </c>
      <c r="BX760" t="s">
        <v>293</v>
      </c>
      <c r="BY760">
        <v>1.5</v>
      </c>
      <c r="BZ760" t="s">
        <v>284</v>
      </c>
      <c r="CB760" t="s">
        <v>1075</v>
      </c>
      <c r="CC760" t="s">
        <v>169</v>
      </c>
    </row>
    <row r="761" spans="1:81" x14ac:dyDescent="0.35">
      <c r="A761" t="s">
        <v>160</v>
      </c>
      <c r="B761" t="s">
        <v>161</v>
      </c>
      <c r="C761" t="s">
        <v>2005</v>
      </c>
      <c r="D761" t="s">
        <v>269</v>
      </c>
      <c r="E761" t="s">
        <v>270</v>
      </c>
      <c r="F761" t="s">
        <v>271</v>
      </c>
      <c r="G761" s="1">
        <v>45074</v>
      </c>
      <c r="H761" s="2">
        <v>0.46319444444444446</v>
      </c>
      <c r="I761" t="s">
        <v>1059</v>
      </c>
      <c r="U761" t="s">
        <v>273</v>
      </c>
      <c r="V761" t="s">
        <v>274</v>
      </c>
      <c r="W761" t="s">
        <v>1060</v>
      </c>
      <c r="X761" t="s">
        <v>182</v>
      </c>
      <c r="Y761" t="s">
        <v>10</v>
      </c>
      <c r="AD761">
        <v>45.384601000000004</v>
      </c>
      <c r="AE761">
        <v>-109.14138199999999</v>
      </c>
      <c r="AF761" t="s">
        <v>276</v>
      </c>
      <c r="AG761" t="s">
        <v>277</v>
      </c>
      <c r="AH761" t="s">
        <v>278</v>
      </c>
      <c r="AJ761" t="s">
        <v>279</v>
      </c>
      <c r="AK761" t="s">
        <v>2006</v>
      </c>
      <c r="AM761" t="s">
        <v>281</v>
      </c>
      <c r="AN761" t="s">
        <v>1116</v>
      </c>
      <c r="AO761" t="s">
        <v>333</v>
      </c>
      <c r="AP761">
        <v>4.9000000000000004</v>
      </c>
      <c r="AQ761" t="s">
        <v>284</v>
      </c>
      <c r="AS761" t="s">
        <v>285</v>
      </c>
      <c r="AU761" t="s">
        <v>286</v>
      </c>
      <c r="BE761" t="s">
        <v>2007</v>
      </c>
      <c r="BO761">
        <v>365.1</v>
      </c>
      <c r="BP761" t="s">
        <v>288</v>
      </c>
      <c r="BQ761" t="s">
        <v>289</v>
      </c>
      <c r="BS761" t="s">
        <v>290</v>
      </c>
      <c r="BT761" t="s">
        <v>291</v>
      </c>
      <c r="BU761" s="1">
        <v>45089</v>
      </c>
      <c r="BW761" t="s">
        <v>2008</v>
      </c>
      <c r="BX761" t="s">
        <v>293</v>
      </c>
      <c r="BY761">
        <v>0.8</v>
      </c>
      <c r="BZ761" t="s">
        <v>284</v>
      </c>
      <c r="CB761" t="s">
        <v>1066</v>
      </c>
      <c r="CC761" t="s">
        <v>169</v>
      </c>
    </row>
    <row r="762" spans="1:81" x14ac:dyDescent="0.35">
      <c r="A762" t="s">
        <v>160</v>
      </c>
      <c r="B762" t="s">
        <v>161</v>
      </c>
      <c r="C762" t="s">
        <v>1504</v>
      </c>
      <c r="D762" t="s">
        <v>1058</v>
      </c>
      <c r="E762" t="s">
        <v>270</v>
      </c>
      <c r="F762" t="s">
        <v>271</v>
      </c>
      <c r="G762" s="1">
        <v>45137</v>
      </c>
      <c r="H762" s="2">
        <v>0.51041666666666663</v>
      </c>
      <c r="I762" t="s">
        <v>1059</v>
      </c>
      <c r="U762" t="s">
        <v>273</v>
      </c>
      <c r="V762" t="s">
        <v>274</v>
      </c>
      <c r="W762" t="s">
        <v>1060</v>
      </c>
      <c r="X762" t="s">
        <v>180</v>
      </c>
      <c r="Y762" t="s">
        <v>13</v>
      </c>
      <c r="AD762">
        <v>45.483319000000002</v>
      </c>
      <c r="AE762">
        <v>-108.961457</v>
      </c>
      <c r="AK762" t="s">
        <v>2009</v>
      </c>
      <c r="AN762" t="s">
        <v>1081</v>
      </c>
      <c r="AP762">
        <v>115.7</v>
      </c>
      <c r="AQ762" t="s">
        <v>120</v>
      </c>
      <c r="AS762" t="s">
        <v>285</v>
      </c>
      <c r="AU762" t="s">
        <v>286</v>
      </c>
      <c r="BU762" s="1">
        <v>45137</v>
      </c>
      <c r="CB762" t="s">
        <v>1063</v>
      </c>
      <c r="CC762" t="s">
        <v>169</v>
      </c>
    </row>
    <row r="763" spans="1:81" x14ac:dyDescent="0.35">
      <c r="A763" t="s">
        <v>160</v>
      </c>
      <c r="B763" t="s">
        <v>161</v>
      </c>
      <c r="C763" t="s">
        <v>1057</v>
      </c>
      <c r="D763" t="s">
        <v>1058</v>
      </c>
      <c r="E763" t="s">
        <v>270</v>
      </c>
      <c r="F763" t="s">
        <v>271</v>
      </c>
      <c r="G763" s="1">
        <v>45166</v>
      </c>
      <c r="H763" s="2">
        <v>0.54861111111111116</v>
      </c>
      <c r="I763" t="s">
        <v>1059</v>
      </c>
      <c r="U763" t="s">
        <v>273</v>
      </c>
      <c r="V763" t="s">
        <v>274</v>
      </c>
      <c r="W763" t="s">
        <v>1060</v>
      </c>
      <c r="X763" t="s">
        <v>180</v>
      </c>
      <c r="Y763" t="s">
        <v>13</v>
      </c>
      <c r="AD763">
        <v>45.483319000000002</v>
      </c>
      <c r="AE763">
        <v>-108.961457</v>
      </c>
      <c r="AK763" t="s">
        <v>2010</v>
      </c>
      <c r="AN763" t="s">
        <v>27</v>
      </c>
      <c r="AP763">
        <v>8.6300000000000008</v>
      </c>
      <c r="AQ763" t="s">
        <v>121</v>
      </c>
      <c r="AS763" t="s">
        <v>285</v>
      </c>
      <c r="AU763" t="s">
        <v>286</v>
      </c>
      <c r="BU763" s="1">
        <v>45166</v>
      </c>
      <c r="CB763" t="s">
        <v>1063</v>
      </c>
      <c r="CC763" t="s">
        <v>169</v>
      </c>
    </row>
    <row r="764" spans="1:81" x14ac:dyDescent="0.35">
      <c r="A764" t="s">
        <v>160</v>
      </c>
      <c r="B764" t="s">
        <v>161</v>
      </c>
      <c r="C764" t="s">
        <v>1177</v>
      </c>
      <c r="D764" t="s">
        <v>269</v>
      </c>
      <c r="E764" t="s">
        <v>270</v>
      </c>
      <c r="F764" t="s">
        <v>271</v>
      </c>
      <c r="G764" s="1">
        <v>45236</v>
      </c>
      <c r="H764" s="2">
        <v>0.52430555555555558</v>
      </c>
      <c r="I764" t="s">
        <v>1059</v>
      </c>
      <c r="U764" t="s">
        <v>273</v>
      </c>
      <c r="V764" t="s">
        <v>274</v>
      </c>
      <c r="W764" t="s">
        <v>1060</v>
      </c>
      <c r="X764" t="s">
        <v>170</v>
      </c>
      <c r="Y764" t="s">
        <v>11</v>
      </c>
      <c r="AD764">
        <v>45.457799999999999</v>
      </c>
      <c r="AE764">
        <v>-109.0801</v>
      </c>
      <c r="AF764" t="s">
        <v>276</v>
      </c>
      <c r="AG764" t="s">
        <v>277</v>
      </c>
      <c r="AH764" t="s">
        <v>278</v>
      </c>
      <c r="AJ764" t="s">
        <v>279</v>
      </c>
      <c r="AK764" t="s">
        <v>2011</v>
      </c>
      <c r="AM764" t="s">
        <v>297</v>
      </c>
      <c r="AN764" t="s">
        <v>332</v>
      </c>
      <c r="AO764" t="s">
        <v>333</v>
      </c>
      <c r="AP764">
        <v>85.1</v>
      </c>
      <c r="AQ764" t="s">
        <v>284</v>
      </c>
      <c r="AS764" t="s">
        <v>285</v>
      </c>
      <c r="AU764" t="s">
        <v>286</v>
      </c>
      <c r="BE764" t="s">
        <v>1179</v>
      </c>
      <c r="BO764">
        <v>353.2</v>
      </c>
      <c r="BP764" t="s">
        <v>288</v>
      </c>
      <c r="BQ764" t="s">
        <v>335</v>
      </c>
      <c r="BS764" t="s">
        <v>336</v>
      </c>
      <c r="BT764" t="s">
        <v>291</v>
      </c>
      <c r="BU764" s="1">
        <v>45268</v>
      </c>
      <c r="BW764" t="s">
        <v>2012</v>
      </c>
      <c r="BX764" t="s">
        <v>293</v>
      </c>
      <c r="BY764">
        <v>1.5</v>
      </c>
      <c r="BZ764" t="s">
        <v>284</v>
      </c>
      <c r="CB764" t="s">
        <v>1181</v>
      </c>
      <c r="CC764" t="s">
        <v>169</v>
      </c>
    </row>
    <row r="765" spans="1:81" x14ac:dyDescent="0.35">
      <c r="A765" t="s">
        <v>160</v>
      </c>
      <c r="B765" t="s">
        <v>161</v>
      </c>
      <c r="C765" t="s">
        <v>1366</v>
      </c>
      <c r="D765" t="s">
        <v>1058</v>
      </c>
      <c r="E765" t="s">
        <v>270</v>
      </c>
      <c r="F765" t="s">
        <v>271</v>
      </c>
      <c r="G765" s="1">
        <v>45137</v>
      </c>
      <c r="H765" s="2">
        <v>0.51041666666666663</v>
      </c>
      <c r="I765" t="s">
        <v>1059</v>
      </c>
      <c r="U765" t="s">
        <v>273</v>
      </c>
      <c r="V765" t="s">
        <v>274</v>
      </c>
      <c r="W765" t="s">
        <v>1060</v>
      </c>
      <c r="X765" t="s">
        <v>186</v>
      </c>
      <c r="Y765" t="s">
        <v>12</v>
      </c>
      <c r="AD765">
        <v>45.468200000000003</v>
      </c>
      <c r="AE765">
        <v>-109.0895</v>
      </c>
      <c r="AK765" t="s">
        <v>2013</v>
      </c>
      <c r="AN765" t="s">
        <v>1292</v>
      </c>
      <c r="AP765">
        <v>813.7</v>
      </c>
      <c r="AQ765" t="s">
        <v>119</v>
      </c>
      <c r="AS765" t="s">
        <v>285</v>
      </c>
      <c r="AU765" t="s">
        <v>286</v>
      </c>
      <c r="BU765" s="1">
        <v>45137</v>
      </c>
      <c r="CB765" t="s">
        <v>1091</v>
      </c>
      <c r="CC765" t="s">
        <v>169</v>
      </c>
    </row>
    <row r="766" spans="1:81" x14ac:dyDescent="0.35">
      <c r="A766" t="s">
        <v>160</v>
      </c>
      <c r="B766" t="s">
        <v>161</v>
      </c>
      <c r="C766" t="s">
        <v>1514</v>
      </c>
      <c r="D766" t="s">
        <v>269</v>
      </c>
      <c r="E766" t="s">
        <v>270</v>
      </c>
      <c r="F766" t="s">
        <v>271</v>
      </c>
      <c r="G766" s="1">
        <v>45166</v>
      </c>
      <c r="H766" s="2">
        <v>0.4826388888888889</v>
      </c>
      <c r="I766" t="s">
        <v>1059</v>
      </c>
      <c r="U766" t="s">
        <v>273</v>
      </c>
      <c r="V766" t="s">
        <v>274</v>
      </c>
      <c r="W766" t="s">
        <v>1060</v>
      </c>
      <c r="X766" t="s">
        <v>162</v>
      </c>
      <c r="Y766" t="s">
        <v>9</v>
      </c>
      <c r="AD766">
        <v>45.373699999999999</v>
      </c>
      <c r="AE766">
        <v>-109.14619999999999</v>
      </c>
      <c r="AF766" t="s">
        <v>276</v>
      </c>
      <c r="AG766" t="s">
        <v>277</v>
      </c>
      <c r="AH766" t="s">
        <v>278</v>
      </c>
      <c r="AJ766" t="s">
        <v>279</v>
      </c>
      <c r="AK766" t="s">
        <v>2014</v>
      </c>
      <c r="AM766" t="s">
        <v>281</v>
      </c>
      <c r="AN766" t="s">
        <v>1116</v>
      </c>
      <c r="AO766" t="s">
        <v>333</v>
      </c>
      <c r="AP766">
        <v>13.3</v>
      </c>
      <c r="AQ766" t="s">
        <v>284</v>
      </c>
      <c r="AS766" t="s">
        <v>285</v>
      </c>
      <c r="AU766" t="s">
        <v>286</v>
      </c>
      <c r="BE766" t="s">
        <v>1191</v>
      </c>
      <c r="BO766">
        <v>365.1</v>
      </c>
      <c r="BP766" t="s">
        <v>288</v>
      </c>
      <c r="BQ766" t="s">
        <v>289</v>
      </c>
      <c r="BS766" t="s">
        <v>290</v>
      </c>
      <c r="BT766" t="s">
        <v>291</v>
      </c>
      <c r="BU766" s="1">
        <v>45181</v>
      </c>
      <c r="BW766" t="s">
        <v>2015</v>
      </c>
      <c r="BX766" t="s">
        <v>293</v>
      </c>
      <c r="BY766">
        <v>0.8</v>
      </c>
      <c r="BZ766" t="s">
        <v>284</v>
      </c>
      <c r="CB766" t="s">
        <v>1172</v>
      </c>
      <c r="CC766" t="s">
        <v>169</v>
      </c>
    </row>
    <row r="767" spans="1:81" x14ac:dyDescent="0.35">
      <c r="A767" t="s">
        <v>160</v>
      </c>
      <c r="B767" t="s">
        <v>161</v>
      </c>
      <c r="C767" t="s">
        <v>1616</v>
      </c>
      <c r="D767" t="s">
        <v>269</v>
      </c>
      <c r="E767" t="s">
        <v>270</v>
      </c>
      <c r="F767" t="s">
        <v>271</v>
      </c>
      <c r="G767" s="1">
        <v>45137</v>
      </c>
      <c r="H767" s="2">
        <v>0.57638888888888884</v>
      </c>
      <c r="I767" t="s">
        <v>1059</v>
      </c>
      <c r="U767" t="s">
        <v>273</v>
      </c>
      <c r="V767" t="s">
        <v>274</v>
      </c>
      <c r="W767" t="s">
        <v>1060</v>
      </c>
      <c r="X767" t="s">
        <v>184</v>
      </c>
      <c r="Y767" t="s">
        <v>14</v>
      </c>
      <c r="AD767">
        <v>45.517800000000001</v>
      </c>
      <c r="AE767">
        <v>-108.8626</v>
      </c>
      <c r="AF767" t="s">
        <v>276</v>
      </c>
      <c r="AG767" t="s">
        <v>277</v>
      </c>
      <c r="AH767" t="s">
        <v>278</v>
      </c>
      <c r="AJ767" t="s">
        <v>279</v>
      </c>
      <c r="AK767" t="s">
        <v>2016</v>
      </c>
      <c r="AM767" t="s">
        <v>297</v>
      </c>
      <c r="AN767" t="s">
        <v>298</v>
      </c>
      <c r="AO767" t="s">
        <v>283</v>
      </c>
      <c r="AP767">
        <v>261</v>
      </c>
      <c r="AQ767" t="s">
        <v>284</v>
      </c>
      <c r="AS767" t="s">
        <v>285</v>
      </c>
      <c r="AU767" t="s">
        <v>286</v>
      </c>
      <c r="BE767" t="s">
        <v>1618</v>
      </c>
      <c r="BO767" t="s">
        <v>300</v>
      </c>
      <c r="BP767" t="s">
        <v>301</v>
      </c>
      <c r="BQ767" t="s">
        <v>302</v>
      </c>
      <c r="BT767" t="s">
        <v>291</v>
      </c>
      <c r="BU767" s="1">
        <v>45160</v>
      </c>
      <c r="BW767" t="s">
        <v>2017</v>
      </c>
      <c r="BX767" t="s">
        <v>293</v>
      </c>
      <c r="BY767">
        <v>25</v>
      </c>
      <c r="BZ767" t="s">
        <v>284</v>
      </c>
      <c r="CB767" t="s">
        <v>1109</v>
      </c>
      <c r="CC767" t="s">
        <v>169</v>
      </c>
    </row>
    <row r="768" spans="1:81" x14ac:dyDescent="0.35">
      <c r="A768" t="s">
        <v>160</v>
      </c>
      <c r="B768" t="s">
        <v>161</v>
      </c>
      <c r="C768" t="s">
        <v>1253</v>
      </c>
      <c r="D768" t="s">
        <v>373</v>
      </c>
      <c r="E768" t="s">
        <v>270</v>
      </c>
      <c r="F768" t="s">
        <v>271</v>
      </c>
      <c r="G768" s="1">
        <v>45166</v>
      </c>
      <c r="H768" s="2">
        <v>0.57986111111111116</v>
      </c>
      <c r="I768" t="s">
        <v>1059</v>
      </c>
      <c r="U768" t="s">
        <v>273</v>
      </c>
      <c r="V768" t="s">
        <v>274</v>
      </c>
      <c r="W768" t="s">
        <v>1060</v>
      </c>
      <c r="X768" t="s">
        <v>176</v>
      </c>
      <c r="Y768" t="s">
        <v>15</v>
      </c>
      <c r="AD768">
        <v>45.520789999999998</v>
      </c>
      <c r="AE768">
        <v>-108.83714000000001</v>
      </c>
      <c r="AF768" t="s">
        <v>276</v>
      </c>
      <c r="AG768" t="s">
        <v>277</v>
      </c>
      <c r="AH768" t="s">
        <v>278</v>
      </c>
      <c r="AJ768" t="s">
        <v>279</v>
      </c>
      <c r="AK768" t="s">
        <v>2018</v>
      </c>
      <c r="AM768" t="s">
        <v>297</v>
      </c>
      <c r="AN768" t="s">
        <v>332</v>
      </c>
      <c r="AO768" t="s">
        <v>333</v>
      </c>
      <c r="AP768">
        <v>1.8</v>
      </c>
      <c r="AQ768" t="s">
        <v>284</v>
      </c>
      <c r="AS768" t="s">
        <v>285</v>
      </c>
      <c r="AU768" t="s">
        <v>286</v>
      </c>
      <c r="BE768" t="s">
        <v>1462</v>
      </c>
      <c r="BO768">
        <v>353.2</v>
      </c>
      <c r="BP768" t="s">
        <v>288</v>
      </c>
      <c r="BQ768" t="s">
        <v>335</v>
      </c>
      <c r="BS768" t="s">
        <v>336</v>
      </c>
      <c r="BT768" t="s">
        <v>291</v>
      </c>
      <c r="BU768" s="1">
        <v>45181</v>
      </c>
      <c r="BW768" t="s">
        <v>2019</v>
      </c>
      <c r="BX768" t="s">
        <v>293</v>
      </c>
      <c r="BY768">
        <v>1.5</v>
      </c>
      <c r="BZ768" t="s">
        <v>284</v>
      </c>
      <c r="CB768" t="s">
        <v>1085</v>
      </c>
      <c r="CC768" t="s">
        <v>169</v>
      </c>
    </row>
    <row r="769" spans="1:81" x14ac:dyDescent="0.35">
      <c r="A769" t="s">
        <v>160</v>
      </c>
      <c r="B769" t="s">
        <v>161</v>
      </c>
      <c r="C769" t="s">
        <v>1220</v>
      </c>
      <c r="D769" t="s">
        <v>1058</v>
      </c>
      <c r="E769" t="s">
        <v>270</v>
      </c>
      <c r="F769" t="s">
        <v>271</v>
      </c>
      <c r="G769" s="1">
        <v>45102</v>
      </c>
      <c r="H769" s="2">
        <v>0.57638888888888884</v>
      </c>
      <c r="I769" t="s">
        <v>1059</v>
      </c>
      <c r="U769" t="s">
        <v>273</v>
      </c>
      <c r="V769" t="s">
        <v>274</v>
      </c>
      <c r="W769" t="s">
        <v>1060</v>
      </c>
      <c r="X769" t="s">
        <v>184</v>
      </c>
      <c r="Y769" t="s">
        <v>14</v>
      </c>
      <c r="AD769">
        <v>45.517800000000001</v>
      </c>
      <c r="AE769">
        <v>-108.8626</v>
      </c>
      <c r="AK769" t="s">
        <v>2020</v>
      </c>
      <c r="AN769" t="s">
        <v>1078</v>
      </c>
      <c r="AP769">
        <v>16.34</v>
      </c>
      <c r="AQ769" t="s">
        <v>118</v>
      </c>
      <c r="AS769" t="s">
        <v>285</v>
      </c>
      <c r="AU769" t="s">
        <v>286</v>
      </c>
      <c r="BU769" s="1">
        <v>45102</v>
      </c>
      <c r="CB769" t="s">
        <v>1109</v>
      </c>
      <c r="CC769" t="s">
        <v>169</v>
      </c>
    </row>
    <row r="770" spans="1:81" x14ac:dyDescent="0.35">
      <c r="A770" t="s">
        <v>160</v>
      </c>
      <c r="B770" t="s">
        <v>161</v>
      </c>
      <c r="C770" t="s">
        <v>1616</v>
      </c>
      <c r="D770" t="s">
        <v>269</v>
      </c>
      <c r="E770" t="s">
        <v>270</v>
      </c>
      <c r="F770" t="s">
        <v>271</v>
      </c>
      <c r="G770" s="1">
        <v>45137</v>
      </c>
      <c r="H770" s="2">
        <v>0.57638888888888884</v>
      </c>
      <c r="I770" t="s">
        <v>1059</v>
      </c>
      <c r="U770" t="s">
        <v>273</v>
      </c>
      <c r="V770" t="s">
        <v>274</v>
      </c>
      <c r="W770" t="s">
        <v>1060</v>
      </c>
      <c r="X770" t="s">
        <v>184</v>
      </c>
      <c r="Y770" t="s">
        <v>14</v>
      </c>
      <c r="AD770">
        <v>45.517800000000001</v>
      </c>
      <c r="AE770">
        <v>-108.8626</v>
      </c>
      <c r="AF770" t="s">
        <v>276</v>
      </c>
      <c r="AG770" t="s">
        <v>277</v>
      </c>
      <c r="AH770" t="s">
        <v>278</v>
      </c>
      <c r="AJ770" t="s">
        <v>279</v>
      </c>
      <c r="AK770" t="s">
        <v>2021</v>
      </c>
      <c r="AM770" t="s">
        <v>281</v>
      </c>
      <c r="AN770" t="s">
        <v>282</v>
      </c>
      <c r="AO770" t="s">
        <v>283</v>
      </c>
      <c r="AP770">
        <v>27.5</v>
      </c>
      <c r="AQ770" t="s">
        <v>284</v>
      </c>
      <c r="AS770" t="s">
        <v>285</v>
      </c>
      <c r="AU770" t="s">
        <v>286</v>
      </c>
      <c r="BE770" t="s">
        <v>1618</v>
      </c>
      <c r="BO770">
        <v>365.1</v>
      </c>
      <c r="BP770" t="s">
        <v>288</v>
      </c>
      <c r="BQ770" t="s">
        <v>289</v>
      </c>
      <c r="BS770" t="s">
        <v>290</v>
      </c>
      <c r="BT770" t="s">
        <v>291</v>
      </c>
      <c r="BU770" s="1">
        <v>45160</v>
      </c>
      <c r="BW770" t="s">
        <v>2022</v>
      </c>
      <c r="BX770" t="s">
        <v>293</v>
      </c>
      <c r="BY770">
        <v>1.5</v>
      </c>
      <c r="BZ770" t="s">
        <v>284</v>
      </c>
      <c r="CB770" t="s">
        <v>1109</v>
      </c>
      <c r="CC770" t="s">
        <v>169</v>
      </c>
    </row>
    <row r="771" spans="1:81" x14ac:dyDescent="0.35">
      <c r="A771" t="s">
        <v>160</v>
      </c>
      <c r="B771" t="s">
        <v>161</v>
      </c>
      <c r="C771" t="s">
        <v>2023</v>
      </c>
      <c r="D771" t="s">
        <v>1058</v>
      </c>
      <c r="E771" t="s">
        <v>270</v>
      </c>
      <c r="F771" t="s">
        <v>271</v>
      </c>
      <c r="G771" s="1">
        <v>45102</v>
      </c>
      <c r="H771" s="2">
        <v>0.59375</v>
      </c>
      <c r="I771" t="s">
        <v>1059</v>
      </c>
      <c r="U771" t="s">
        <v>273</v>
      </c>
      <c r="V771" t="s">
        <v>274</v>
      </c>
      <c r="W771" t="s">
        <v>1060</v>
      </c>
      <c r="X771" t="s">
        <v>176</v>
      </c>
      <c r="Y771" t="s">
        <v>15</v>
      </c>
      <c r="AD771">
        <v>45.520789999999998</v>
      </c>
      <c r="AE771">
        <v>-108.83714000000001</v>
      </c>
      <c r="AK771" t="s">
        <v>2024</v>
      </c>
      <c r="AN771" t="s">
        <v>1292</v>
      </c>
      <c r="AP771">
        <v>825.9</v>
      </c>
      <c r="AQ771" t="s">
        <v>119</v>
      </c>
      <c r="AS771" t="s">
        <v>285</v>
      </c>
      <c r="AU771" t="s">
        <v>286</v>
      </c>
      <c r="BU771" s="1">
        <v>45102</v>
      </c>
      <c r="CB771" t="s">
        <v>1085</v>
      </c>
      <c r="CC771" t="s">
        <v>169</v>
      </c>
    </row>
    <row r="772" spans="1:81" x14ac:dyDescent="0.35">
      <c r="A772" t="s">
        <v>160</v>
      </c>
      <c r="B772" t="s">
        <v>161</v>
      </c>
      <c r="C772" t="s">
        <v>1580</v>
      </c>
      <c r="D772" t="s">
        <v>1058</v>
      </c>
      <c r="E772" t="s">
        <v>270</v>
      </c>
      <c r="F772" t="s">
        <v>271</v>
      </c>
      <c r="G772" s="1">
        <v>45194</v>
      </c>
      <c r="H772" s="2">
        <v>0.5</v>
      </c>
      <c r="I772" t="s">
        <v>1059</v>
      </c>
      <c r="U772" t="s">
        <v>273</v>
      </c>
      <c r="V772" t="s">
        <v>274</v>
      </c>
      <c r="W772" t="s">
        <v>1060</v>
      </c>
      <c r="X772" t="s">
        <v>170</v>
      </c>
      <c r="Y772" t="s">
        <v>11</v>
      </c>
      <c r="AD772">
        <v>45.457799999999999</v>
      </c>
      <c r="AE772">
        <v>-109.0801</v>
      </c>
      <c r="AK772" t="s">
        <v>2025</v>
      </c>
      <c r="AN772" t="s">
        <v>1062</v>
      </c>
      <c r="AP772">
        <v>170</v>
      </c>
      <c r="AQ772" t="s">
        <v>117</v>
      </c>
      <c r="AS772" t="s">
        <v>285</v>
      </c>
      <c r="AU772" t="s">
        <v>286</v>
      </c>
      <c r="BU772" s="1">
        <v>45194</v>
      </c>
      <c r="CB772" t="s">
        <v>1147</v>
      </c>
      <c r="CC772" t="s">
        <v>169</v>
      </c>
    </row>
    <row r="773" spans="1:81" x14ac:dyDescent="0.35">
      <c r="A773" t="s">
        <v>160</v>
      </c>
      <c r="B773" t="s">
        <v>161</v>
      </c>
      <c r="C773" t="s">
        <v>1470</v>
      </c>
      <c r="D773" t="s">
        <v>269</v>
      </c>
      <c r="E773" t="s">
        <v>270</v>
      </c>
      <c r="F773" t="s">
        <v>271</v>
      </c>
      <c r="G773" s="1">
        <v>45102</v>
      </c>
      <c r="H773" s="2">
        <v>0.52777777777777779</v>
      </c>
      <c r="I773" t="s">
        <v>1059</v>
      </c>
      <c r="U773" t="s">
        <v>273</v>
      </c>
      <c r="V773" t="s">
        <v>274</v>
      </c>
      <c r="W773" t="s">
        <v>1060</v>
      </c>
      <c r="X773" t="s">
        <v>170</v>
      </c>
      <c r="Y773" t="s">
        <v>11</v>
      </c>
      <c r="AD773">
        <v>45.457799999999999</v>
      </c>
      <c r="AE773">
        <v>-109.0801</v>
      </c>
      <c r="AF773" t="s">
        <v>276</v>
      </c>
      <c r="AG773" t="s">
        <v>277</v>
      </c>
      <c r="AH773" t="s">
        <v>278</v>
      </c>
      <c r="AJ773" t="s">
        <v>279</v>
      </c>
      <c r="AK773" t="s">
        <v>2026</v>
      </c>
      <c r="AN773" t="s">
        <v>312</v>
      </c>
      <c r="AP773">
        <v>37.6</v>
      </c>
      <c r="AQ773" t="s">
        <v>116</v>
      </c>
      <c r="AS773" t="s">
        <v>285</v>
      </c>
      <c r="AU773" t="s">
        <v>286</v>
      </c>
      <c r="BE773" t="s">
        <v>1472</v>
      </c>
      <c r="BO773" t="s">
        <v>314</v>
      </c>
      <c r="BP773" t="s">
        <v>301</v>
      </c>
      <c r="BQ773" t="s">
        <v>315</v>
      </c>
      <c r="BS773" t="s">
        <v>316</v>
      </c>
      <c r="BT773" t="s">
        <v>291</v>
      </c>
      <c r="BU773" s="1">
        <v>45107</v>
      </c>
      <c r="BW773" t="s">
        <v>2027</v>
      </c>
      <c r="BX773" t="s">
        <v>293</v>
      </c>
      <c r="BY773">
        <v>0.2</v>
      </c>
      <c r="BZ773" t="s">
        <v>116</v>
      </c>
      <c r="CB773" t="s">
        <v>1147</v>
      </c>
      <c r="CC773" t="s">
        <v>169</v>
      </c>
    </row>
    <row r="774" spans="1:81" x14ac:dyDescent="0.35">
      <c r="A774" t="s">
        <v>160</v>
      </c>
      <c r="B774" t="s">
        <v>161</v>
      </c>
      <c r="C774" t="s">
        <v>1228</v>
      </c>
      <c r="D774" t="s">
        <v>1058</v>
      </c>
      <c r="E774" t="s">
        <v>270</v>
      </c>
      <c r="F774" t="s">
        <v>271</v>
      </c>
      <c r="G774" s="1">
        <v>45102</v>
      </c>
      <c r="H774" s="2">
        <v>0.44097222222222221</v>
      </c>
      <c r="I774" t="s">
        <v>1059</v>
      </c>
      <c r="U774" t="s">
        <v>273</v>
      </c>
      <c r="V774" t="s">
        <v>274</v>
      </c>
      <c r="W774" t="s">
        <v>1060</v>
      </c>
      <c r="X774" t="s">
        <v>172</v>
      </c>
      <c r="Y774" t="s">
        <v>8</v>
      </c>
      <c r="AD774">
        <v>45.277200000000001</v>
      </c>
      <c r="AE774">
        <v>-109.20959999999999</v>
      </c>
      <c r="AK774" t="s">
        <v>2028</v>
      </c>
      <c r="AN774" t="s">
        <v>1078</v>
      </c>
      <c r="AP774">
        <v>8.5500000000000007</v>
      </c>
      <c r="AQ774" t="s">
        <v>118</v>
      </c>
      <c r="AS774" t="s">
        <v>285</v>
      </c>
      <c r="AU774" t="s">
        <v>286</v>
      </c>
      <c r="BU774" s="1">
        <v>45102</v>
      </c>
      <c r="CB774" t="s">
        <v>1196</v>
      </c>
      <c r="CC774" t="s">
        <v>169</v>
      </c>
    </row>
    <row r="775" spans="1:81" x14ac:dyDescent="0.35">
      <c r="A775" t="s">
        <v>160</v>
      </c>
      <c r="B775" t="s">
        <v>161</v>
      </c>
      <c r="C775" t="s">
        <v>1105</v>
      </c>
      <c r="D775" t="s">
        <v>269</v>
      </c>
      <c r="E775" t="s">
        <v>270</v>
      </c>
      <c r="F775" t="s">
        <v>271</v>
      </c>
      <c r="G775" s="1">
        <v>45166</v>
      </c>
      <c r="H775" s="2">
        <v>0.56597222222222221</v>
      </c>
      <c r="I775" t="s">
        <v>1059</v>
      </c>
      <c r="U775" t="s">
        <v>273</v>
      </c>
      <c r="V775" t="s">
        <v>274</v>
      </c>
      <c r="W775" t="s">
        <v>1060</v>
      </c>
      <c r="X775" t="s">
        <v>184</v>
      </c>
      <c r="Y775" t="s">
        <v>14</v>
      </c>
      <c r="AD775">
        <v>45.517800000000001</v>
      </c>
      <c r="AE775">
        <v>-108.8626</v>
      </c>
      <c r="AF775" t="s">
        <v>276</v>
      </c>
      <c r="AG775" t="s">
        <v>277</v>
      </c>
      <c r="AH775" t="s">
        <v>278</v>
      </c>
      <c r="AJ775" t="s">
        <v>279</v>
      </c>
      <c r="AK775" t="s">
        <v>2029</v>
      </c>
      <c r="AM775" t="s">
        <v>281</v>
      </c>
      <c r="AN775" t="s">
        <v>1116</v>
      </c>
      <c r="AO775" t="s">
        <v>333</v>
      </c>
      <c r="AP775">
        <v>3.7</v>
      </c>
      <c r="AQ775" t="s">
        <v>284</v>
      </c>
      <c r="AS775" t="s">
        <v>285</v>
      </c>
      <c r="AU775" t="s">
        <v>286</v>
      </c>
      <c r="BE775" t="s">
        <v>1107</v>
      </c>
      <c r="BO775">
        <v>365.1</v>
      </c>
      <c r="BP775" t="s">
        <v>288</v>
      </c>
      <c r="BQ775" t="s">
        <v>289</v>
      </c>
      <c r="BS775" t="s">
        <v>290</v>
      </c>
      <c r="BT775" t="s">
        <v>291</v>
      </c>
      <c r="BU775" s="1">
        <v>45181</v>
      </c>
      <c r="BW775" t="s">
        <v>2030</v>
      </c>
      <c r="BX775" t="s">
        <v>293</v>
      </c>
      <c r="BY775">
        <v>0.8</v>
      </c>
      <c r="BZ775" t="s">
        <v>284</v>
      </c>
      <c r="CB775" t="s">
        <v>1109</v>
      </c>
      <c r="CC775" t="s">
        <v>169</v>
      </c>
    </row>
    <row r="776" spans="1:81" x14ac:dyDescent="0.35">
      <c r="A776" t="s">
        <v>160</v>
      </c>
      <c r="B776" t="s">
        <v>161</v>
      </c>
      <c r="C776" t="s">
        <v>1648</v>
      </c>
      <c r="D776" t="s">
        <v>269</v>
      </c>
      <c r="E776" t="s">
        <v>270</v>
      </c>
      <c r="F776" t="s">
        <v>271</v>
      </c>
      <c r="G776" s="1">
        <v>45137</v>
      </c>
      <c r="H776" s="2">
        <v>0.3923611111111111</v>
      </c>
      <c r="I776" t="s">
        <v>1059</v>
      </c>
      <c r="U776" t="s">
        <v>273</v>
      </c>
      <c r="V776" t="s">
        <v>274</v>
      </c>
      <c r="W776" t="s">
        <v>1060</v>
      </c>
      <c r="X776" t="s">
        <v>188</v>
      </c>
      <c r="Y776" t="s">
        <v>7</v>
      </c>
      <c r="AD776">
        <v>45.157600000000002</v>
      </c>
      <c r="AE776">
        <v>-109.2688</v>
      </c>
      <c r="AF776" t="s">
        <v>276</v>
      </c>
      <c r="AG776" t="s">
        <v>277</v>
      </c>
      <c r="AH776" t="s">
        <v>278</v>
      </c>
      <c r="AJ776" t="s">
        <v>279</v>
      </c>
      <c r="AK776" t="s">
        <v>2031</v>
      </c>
      <c r="AM776" t="s">
        <v>297</v>
      </c>
      <c r="AN776" t="s">
        <v>332</v>
      </c>
      <c r="AO776" t="s">
        <v>333</v>
      </c>
      <c r="AP776">
        <v>81.5</v>
      </c>
      <c r="AQ776" t="s">
        <v>284</v>
      </c>
      <c r="AS776" t="s">
        <v>285</v>
      </c>
      <c r="AU776" t="s">
        <v>286</v>
      </c>
      <c r="BE776" t="s">
        <v>1650</v>
      </c>
      <c r="BO776">
        <v>353.2</v>
      </c>
      <c r="BP776" t="s">
        <v>288</v>
      </c>
      <c r="BQ776" t="s">
        <v>335</v>
      </c>
      <c r="BS776" t="s">
        <v>336</v>
      </c>
      <c r="BT776" t="s">
        <v>291</v>
      </c>
      <c r="BU776" s="1">
        <v>45148</v>
      </c>
      <c r="BW776" t="s">
        <v>2032</v>
      </c>
      <c r="BX776" t="s">
        <v>293</v>
      </c>
      <c r="BY776">
        <v>1.5</v>
      </c>
      <c r="BZ776" t="s">
        <v>284</v>
      </c>
      <c r="CB776" t="s">
        <v>1186</v>
      </c>
      <c r="CC776" t="s">
        <v>169</v>
      </c>
    </row>
    <row r="777" spans="1:81" x14ac:dyDescent="0.35">
      <c r="A777" t="s">
        <v>160</v>
      </c>
      <c r="B777" t="s">
        <v>161</v>
      </c>
      <c r="C777" t="s">
        <v>1519</v>
      </c>
      <c r="D777" t="s">
        <v>1058</v>
      </c>
      <c r="E777" t="s">
        <v>270</v>
      </c>
      <c r="F777" t="s">
        <v>271</v>
      </c>
      <c r="G777" s="1">
        <v>45194</v>
      </c>
      <c r="H777" s="2">
        <v>0.38541666666666669</v>
      </c>
      <c r="I777" t="s">
        <v>1059</v>
      </c>
      <c r="U777" t="s">
        <v>273</v>
      </c>
      <c r="V777" t="s">
        <v>274</v>
      </c>
      <c r="W777" t="s">
        <v>1060</v>
      </c>
      <c r="X777" t="s">
        <v>188</v>
      </c>
      <c r="Y777" t="s">
        <v>7</v>
      </c>
      <c r="AD777">
        <v>45.157600000000002</v>
      </c>
      <c r="AE777">
        <v>-109.2688</v>
      </c>
      <c r="AK777" t="s">
        <v>2033</v>
      </c>
      <c r="AN777" t="s">
        <v>1292</v>
      </c>
      <c r="AP777">
        <v>771.6</v>
      </c>
      <c r="AQ777" t="s">
        <v>119</v>
      </c>
      <c r="AS777" t="s">
        <v>285</v>
      </c>
      <c r="AU777" t="s">
        <v>286</v>
      </c>
      <c r="BU777" s="1">
        <v>45194</v>
      </c>
      <c r="CB777" t="s">
        <v>1521</v>
      </c>
      <c r="CC777" t="s">
        <v>169</v>
      </c>
    </row>
    <row r="778" spans="1:81" x14ac:dyDescent="0.35">
      <c r="A778" t="s">
        <v>160</v>
      </c>
      <c r="B778" t="s">
        <v>161</v>
      </c>
      <c r="C778" t="s">
        <v>1311</v>
      </c>
      <c r="D778" t="s">
        <v>1058</v>
      </c>
      <c r="E778" t="s">
        <v>270</v>
      </c>
      <c r="F778" t="s">
        <v>271</v>
      </c>
      <c r="G778" s="1">
        <v>45236</v>
      </c>
      <c r="H778" s="2">
        <v>0.3611111111111111</v>
      </c>
      <c r="I778" t="s">
        <v>1059</v>
      </c>
      <c r="U778" t="s">
        <v>273</v>
      </c>
      <c r="V778" t="s">
        <v>274</v>
      </c>
      <c r="W778" t="s">
        <v>1060</v>
      </c>
      <c r="X778" t="s">
        <v>174</v>
      </c>
      <c r="Y778" t="s">
        <v>5</v>
      </c>
      <c r="AD778">
        <v>45.085512000000001</v>
      </c>
      <c r="AE778">
        <v>-109.329581</v>
      </c>
      <c r="AK778" t="s">
        <v>2034</v>
      </c>
      <c r="AN778" t="s">
        <v>1090</v>
      </c>
      <c r="AP778">
        <v>13.86</v>
      </c>
      <c r="AQ778" t="s">
        <v>116</v>
      </c>
      <c r="AS778" t="s">
        <v>285</v>
      </c>
      <c r="AU778" t="s">
        <v>286</v>
      </c>
      <c r="BU778" s="1">
        <v>45236</v>
      </c>
      <c r="CB778" t="s">
        <v>1196</v>
      </c>
      <c r="CC778" t="s">
        <v>169</v>
      </c>
    </row>
    <row r="779" spans="1:81" x14ac:dyDescent="0.35">
      <c r="A779" t="s">
        <v>160</v>
      </c>
      <c r="B779" t="s">
        <v>161</v>
      </c>
      <c r="C779" t="s">
        <v>1330</v>
      </c>
      <c r="D779" t="s">
        <v>1058</v>
      </c>
      <c r="E779" t="s">
        <v>270</v>
      </c>
      <c r="F779" t="s">
        <v>271</v>
      </c>
      <c r="G779" s="1">
        <v>45074</v>
      </c>
      <c r="H779" s="2">
        <v>0.36458333333333331</v>
      </c>
      <c r="I779" t="s">
        <v>1059</v>
      </c>
      <c r="U779" t="s">
        <v>273</v>
      </c>
      <c r="V779" t="s">
        <v>274</v>
      </c>
      <c r="W779" t="s">
        <v>1060</v>
      </c>
      <c r="X779" t="s">
        <v>174</v>
      </c>
      <c r="Y779" t="s">
        <v>5</v>
      </c>
      <c r="AD779">
        <v>45.085512000000001</v>
      </c>
      <c r="AE779">
        <v>-109.329581</v>
      </c>
      <c r="AK779" t="s">
        <v>2035</v>
      </c>
      <c r="AN779" t="s">
        <v>1090</v>
      </c>
      <c r="AP779">
        <v>12.61</v>
      </c>
      <c r="AQ779" t="s">
        <v>116</v>
      </c>
      <c r="AS779" t="s">
        <v>285</v>
      </c>
      <c r="AU779" t="s">
        <v>286</v>
      </c>
      <c r="BU779" s="1">
        <v>45074</v>
      </c>
      <c r="CB779" t="s">
        <v>1075</v>
      </c>
      <c r="CC779" t="s">
        <v>169</v>
      </c>
    </row>
    <row r="780" spans="1:81" x14ac:dyDescent="0.35">
      <c r="A780" t="s">
        <v>160</v>
      </c>
      <c r="B780" t="s">
        <v>161</v>
      </c>
      <c r="C780" t="s">
        <v>1200</v>
      </c>
      <c r="D780" t="s">
        <v>269</v>
      </c>
      <c r="E780" t="s">
        <v>270</v>
      </c>
      <c r="F780" t="s">
        <v>271</v>
      </c>
      <c r="G780" s="1">
        <v>45236</v>
      </c>
      <c r="H780" s="2">
        <v>0.56944444444444442</v>
      </c>
      <c r="I780" t="s">
        <v>1059</v>
      </c>
      <c r="U780" t="s">
        <v>273</v>
      </c>
      <c r="V780" t="s">
        <v>274</v>
      </c>
      <c r="W780" t="s">
        <v>1060</v>
      </c>
      <c r="X780" t="s">
        <v>180</v>
      </c>
      <c r="Y780" t="s">
        <v>13</v>
      </c>
      <c r="AD780">
        <v>45.483319000000002</v>
      </c>
      <c r="AE780">
        <v>-108.961457</v>
      </c>
      <c r="AF780" t="s">
        <v>276</v>
      </c>
      <c r="AG780" t="s">
        <v>277</v>
      </c>
      <c r="AH780" t="s">
        <v>278</v>
      </c>
      <c r="AJ780" t="s">
        <v>279</v>
      </c>
      <c r="AK780" t="s">
        <v>2036</v>
      </c>
      <c r="AM780" t="s">
        <v>297</v>
      </c>
      <c r="AN780" t="s">
        <v>332</v>
      </c>
      <c r="AO780" t="s">
        <v>333</v>
      </c>
      <c r="AP780">
        <v>5.4</v>
      </c>
      <c r="AQ780" t="s">
        <v>284</v>
      </c>
      <c r="AS780" t="s">
        <v>285</v>
      </c>
      <c r="AU780" t="s">
        <v>286</v>
      </c>
      <c r="BE780" t="s">
        <v>1127</v>
      </c>
      <c r="BO780">
        <v>353.2</v>
      </c>
      <c r="BP780" t="s">
        <v>288</v>
      </c>
      <c r="BQ780" t="s">
        <v>335</v>
      </c>
      <c r="BS780" t="s">
        <v>336</v>
      </c>
      <c r="BT780" t="s">
        <v>291</v>
      </c>
      <c r="BU780" s="1">
        <v>45268</v>
      </c>
      <c r="BW780" t="s">
        <v>2037</v>
      </c>
      <c r="BX780" t="s">
        <v>293</v>
      </c>
      <c r="BY780">
        <v>1.5</v>
      </c>
      <c r="BZ780" t="s">
        <v>284</v>
      </c>
      <c r="CB780" t="s">
        <v>1085</v>
      </c>
      <c r="CC780" t="s">
        <v>169</v>
      </c>
    </row>
    <row r="781" spans="1:81" x14ac:dyDescent="0.35">
      <c r="A781" t="s">
        <v>160</v>
      </c>
      <c r="B781" t="s">
        <v>161</v>
      </c>
      <c r="C781" t="s">
        <v>1682</v>
      </c>
      <c r="D781" t="s">
        <v>1058</v>
      </c>
      <c r="E781" t="s">
        <v>270</v>
      </c>
      <c r="F781" t="s">
        <v>271</v>
      </c>
      <c r="G781" s="1">
        <v>45074</v>
      </c>
      <c r="H781" s="2">
        <v>0.49027777777777776</v>
      </c>
      <c r="I781" t="s">
        <v>1059</v>
      </c>
      <c r="U781" t="s">
        <v>273</v>
      </c>
      <c r="V781" t="s">
        <v>274</v>
      </c>
      <c r="W781" t="s">
        <v>1060</v>
      </c>
      <c r="X781" t="s">
        <v>162</v>
      </c>
      <c r="Y781" t="s">
        <v>9</v>
      </c>
      <c r="AD781">
        <v>45.373699999999999</v>
      </c>
      <c r="AE781">
        <v>-109.14619999999999</v>
      </c>
      <c r="AK781" t="s">
        <v>2038</v>
      </c>
      <c r="AN781" t="s">
        <v>89</v>
      </c>
      <c r="AP781">
        <v>46.2</v>
      </c>
      <c r="AQ781" t="s">
        <v>122</v>
      </c>
      <c r="AS781" t="s">
        <v>285</v>
      </c>
      <c r="AU781" t="s">
        <v>286</v>
      </c>
      <c r="BU781" s="1">
        <v>45074</v>
      </c>
      <c r="CB781" t="s">
        <v>1152</v>
      </c>
      <c r="CC781" t="s">
        <v>169</v>
      </c>
    </row>
    <row r="782" spans="1:81" x14ac:dyDescent="0.35">
      <c r="A782" t="s">
        <v>160</v>
      </c>
      <c r="B782" t="s">
        <v>161</v>
      </c>
      <c r="C782" t="s">
        <v>1646</v>
      </c>
      <c r="D782" t="s">
        <v>1058</v>
      </c>
      <c r="E782" t="s">
        <v>270</v>
      </c>
      <c r="F782" t="s">
        <v>271</v>
      </c>
      <c r="G782" s="1">
        <v>45039</v>
      </c>
      <c r="H782" s="2">
        <v>0.375</v>
      </c>
      <c r="I782" t="s">
        <v>1059</v>
      </c>
      <c r="U782" t="s">
        <v>273</v>
      </c>
      <c r="V782" t="s">
        <v>274</v>
      </c>
      <c r="W782" t="s">
        <v>1060</v>
      </c>
      <c r="X782" t="s">
        <v>174</v>
      </c>
      <c r="Y782" t="s">
        <v>5</v>
      </c>
      <c r="AD782">
        <v>45.085512000000001</v>
      </c>
      <c r="AE782">
        <v>-109.329581</v>
      </c>
      <c r="AK782" t="s">
        <v>2039</v>
      </c>
      <c r="AN782" t="s">
        <v>1078</v>
      </c>
      <c r="AP782">
        <v>0.9</v>
      </c>
      <c r="AQ782" t="s">
        <v>118</v>
      </c>
      <c r="AS782" t="s">
        <v>285</v>
      </c>
      <c r="AU782" t="s">
        <v>286</v>
      </c>
      <c r="BU782" s="1">
        <v>45039</v>
      </c>
      <c r="CB782" t="s">
        <v>1196</v>
      </c>
      <c r="CC782" t="s">
        <v>169</v>
      </c>
    </row>
    <row r="783" spans="1:81" x14ac:dyDescent="0.35">
      <c r="A783" t="s">
        <v>160</v>
      </c>
      <c r="B783" t="s">
        <v>161</v>
      </c>
      <c r="C783" t="s">
        <v>1162</v>
      </c>
      <c r="D783" t="s">
        <v>269</v>
      </c>
      <c r="E783" t="s">
        <v>270</v>
      </c>
      <c r="F783" t="s">
        <v>271</v>
      </c>
      <c r="G783" s="1">
        <v>45102</v>
      </c>
      <c r="H783" s="2">
        <v>0.41319444444444442</v>
      </c>
      <c r="I783" t="s">
        <v>1059</v>
      </c>
      <c r="U783" t="s">
        <v>273</v>
      </c>
      <c r="V783" t="s">
        <v>274</v>
      </c>
      <c r="W783" t="s">
        <v>1060</v>
      </c>
      <c r="X783" t="s">
        <v>190</v>
      </c>
      <c r="Y783" t="s">
        <v>6</v>
      </c>
      <c r="AD783">
        <v>45.150280000000002</v>
      </c>
      <c r="AE783">
        <v>-109.34062</v>
      </c>
      <c r="AF783" t="s">
        <v>276</v>
      </c>
      <c r="AG783" t="s">
        <v>277</v>
      </c>
      <c r="AH783" t="s">
        <v>278</v>
      </c>
      <c r="AJ783" t="s">
        <v>279</v>
      </c>
      <c r="AK783" t="s">
        <v>2040</v>
      </c>
      <c r="AM783" t="s">
        <v>281</v>
      </c>
      <c r="AN783" t="s">
        <v>282</v>
      </c>
      <c r="AO783" t="s">
        <v>283</v>
      </c>
      <c r="AP783">
        <v>4.0999999999999996</v>
      </c>
      <c r="AQ783" t="s">
        <v>284</v>
      </c>
      <c r="AS783" t="s">
        <v>285</v>
      </c>
      <c r="AU783" t="s">
        <v>286</v>
      </c>
      <c r="BE783" t="s">
        <v>1164</v>
      </c>
      <c r="BO783">
        <v>365.1</v>
      </c>
      <c r="BP783" t="s">
        <v>288</v>
      </c>
      <c r="BQ783" t="s">
        <v>289</v>
      </c>
      <c r="BS783" t="s">
        <v>290</v>
      </c>
      <c r="BT783" t="s">
        <v>291</v>
      </c>
      <c r="BU783" s="1">
        <v>45110</v>
      </c>
      <c r="BW783" t="s">
        <v>2041</v>
      </c>
      <c r="BX783" t="s">
        <v>293</v>
      </c>
      <c r="BY783">
        <v>1.5</v>
      </c>
      <c r="BZ783" t="s">
        <v>284</v>
      </c>
      <c r="CB783" t="s">
        <v>1082</v>
      </c>
      <c r="CC783" t="s">
        <v>169</v>
      </c>
    </row>
    <row r="784" spans="1:81" x14ac:dyDescent="0.35">
      <c r="A784" t="s">
        <v>160</v>
      </c>
      <c r="B784" t="s">
        <v>161</v>
      </c>
      <c r="C784" t="s">
        <v>1526</v>
      </c>
      <c r="D784" t="s">
        <v>1058</v>
      </c>
      <c r="E784" t="s">
        <v>270</v>
      </c>
      <c r="F784" t="s">
        <v>271</v>
      </c>
      <c r="G784" s="1">
        <v>45137</v>
      </c>
      <c r="H784" s="2">
        <v>0.36458333333333331</v>
      </c>
      <c r="I784" t="s">
        <v>1059</v>
      </c>
      <c r="U784" t="s">
        <v>273</v>
      </c>
      <c r="V784" t="s">
        <v>274</v>
      </c>
      <c r="W784" t="s">
        <v>1060</v>
      </c>
      <c r="X784" t="s">
        <v>174</v>
      </c>
      <c r="Y784" t="s">
        <v>5</v>
      </c>
      <c r="AD784">
        <v>45.085512000000001</v>
      </c>
      <c r="AE784">
        <v>-109.329581</v>
      </c>
      <c r="AK784" t="s">
        <v>2042</v>
      </c>
      <c r="AN784" t="s">
        <v>1062</v>
      </c>
      <c r="AP784">
        <v>46</v>
      </c>
      <c r="AQ784" t="s">
        <v>117</v>
      </c>
      <c r="AS784" t="s">
        <v>285</v>
      </c>
      <c r="AU784" t="s">
        <v>286</v>
      </c>
      <c r="BU784" s="1">
        <v>45137</v>
      </c>
      <c r="CB784" t="s">
        <v>1075</v>
      </c>
      <c r="CC784" t="s">
        <v>169</v>
      </c>
    </row>
    <row r="785" spans="1:81" x14ac:dyDescent="0.35">
      <c r="A785" t="s">
        <v>160</v>
      </c>
      <c r="B785" t="s">
        <v>161</v>
      </c>
      <c r="C785" t="s">
        <v>1662</v>
      </c>
      <c r="D785" t="s">
        <v>1058</v>
      </c>
      <c r="E785" t="s">
        <v>270</v>
      </c>
      <c r="F785" t="s">
        <v>271</v>
      </c>
      <c r="G785" s="1">
        <v>45166</v>
      </c>
      <c r="H785" s="2">
        <v>0.4375</v>
      </c>
      <c r="I785" t="s">
        <v>1059</v>
      </c>
      <c r="U785" t="s">
        <v>273</v>
      </c>
      <c r="V785" t="s">
        <v>274</v>
      </c>
      <c r="W785" t="s">
        <v>1060</v>
      </c>
      <c r="X785" t="s">
        <v>172</v>
      </c>
      <c r="Y785" t="s">
        <v>8</v>
      </c>
      <c r="AD785">
        <v>45.277200000000001</v>
      </c>
      <c r="AE785">
        <v>-109.20959999999999</v>
      </c>
      <c r="AK785" t="s">
        <v>2043</v>
      </c>
      <c r="AN785" t="s">
        <v>1090</v>
      </c>
      <c r="AP785">
        <v>10.96</v>
      </c>
      <c r="AQ785" t="s">
        <v>116</v>
      </c>
      <c r="AS785" t="s">
        <v>285</v>
      </c>
      <c r="AU785" t="s">
        <v>286</v>
      </c>
      <c r="BU785" s="1">
        <v>45166</v>
      </c>
      <c r="CB785" t="s">
        <v>1196</v>
      </c>
      <c r="CC785" t="s">
        <v>169</v>
      </c>
    </row>
    <row r="786" spans="1:81" x14ac:dyDescent="0.35">
      <c r="A786" t="s">
        <v>160</v>
      </c>
      <c r="B786" t="s">
        <v>161</v>
      </c>
      <c r="C786" t="s">
        <v>1228</v>
      </c>
      <c r="D786" t="s">
        <v>1058</v>
      </c>
      <c r="E786" t="s">
        <v>270</v>
      </c>
      <c r="F786" t="s">
        <v>271</v>
      </c>
      <c r="G786" s="1">
        <v>45102</v>
      </c>
      <c r="H786" s="2">
        <v>0.44097222222222221</v>
      </c>
      <c r="I786" t="s">
        <v>1059</v>
      </c>
      <c r="U786" t="s">
        <v>273</v>
      </c>
      <c r="V786" t="s">
        <v>274</v>
      </c>
      <c r="W786" t="s">
        <v>1060</v>
      </c>
      <c r="X786" t="s">
        <v>172</v>
      </c>
      <c r="Y786" t="s">
        <v>8</v>
      </c>
      <c r="AD786">
        <v>45.277200000000001</v>
      </c>
      <c r="AE786">
        <v>-109.20959999999999</v>
      </c>
      <c r="AK786" t="s">
        <v>2044</v>
      </c>
      <c r="AN786" t="s">
        <v>1090</v>
      </c>
      <c r="AP786">
        <v>12.74</v>
      </c>
      <c r="AQ786" t="s">
        <v>116</v>
      </c>
      <c r="AS786" t="s">
        <v>285</v>
      </c>
      <c r="AU786" t="s">
        <v>286</v>
      </c>
      <c r="BU786" s="1">
        <v>45102</v>
      </c>
      <c r="CB786" t="s">
        <v>1196</v>
      </c>
      <c r="CC786" t="s">
        <v>169</v>
      </c>
    </row>
    <row r="787" spans="1:81" x14ac:dyDescent="0.35">
      <c r="A787" t="s">
        <v>160</v>
      </c>
      <c r="B787" t="s">
        <v>161</v>
      </c>
      <c r="C787" t="s">
        <v>1148</v>
      </c>
      <c r="D787" t="s">
        <v>269</v>
      </c>
      <c r="E787" t="s">
        <v>270</v>
      </c>
      <c r="F787" t="s">
        <v>271</v>
      </c>
      <c r="G787" s="1">
        <v>45039</v>
      </c>
      <c r="H787" s="2">
        <v>0.47569444444444442</v>
      </c>
      <c r="I787" t="s">
        <v>1059</v>
      </c>
      <c r="U787" t="s">
        <v>273</v>
      </c>
      <c r="V787" t="s">
        <v>274</v>
      </c>
      <c r="W787" t="s">
        <v>1060</v>
      </c>
      <c r="X787" t="s">
        <v>162</v>
      </c>
      <c r="Y787" t="s">
        <v>9</v>
      </c>
      <c r="AD787">
        <v>45.373699999999999</v>
      </c>
      <c r="AE787">
        <v>-109.14619999999999</v>
      </c>
      <c r="AF787" t="s">
        <v>276</v>
      </c>
      <c r="AG787" t="s">
        <v>277</v>
      </c>
      <c r="AH787" t="s">
        <v>278</v>
      </c>
      <c r="AJ787" t="s">
        <v>279</v>
      </c>
      <c r="AK787" t="s">
        <v>2045</v>
      </c>
      <c r="AM787" t="s">
        <v>281</v>
      </c>
      <c r="AN787" t="s">
        <v>1116</v>
      </c>
      <c r="AO787" t="s">
        <v>333</v>
      </c>
      <c r="AP787">
        <v>5.9</v>
      </c>
      <c r="AQ787" t="s">
        <v>284</v>
      </c>
      <c r="AS787" t="s">
        <v>285</v>
      </c>
      <c r="AU787" t="s">
        <v>286</v>
      </c>
      <c r="BE787" t="s">
        <v>1150</v>
      </c>
      <c r="BO787">
        <v>365.1</v>
      </c>
      <c r="BP787" t="s">
        <v>288</v>
      </c>
      <c r="BQ787" t="s">
        <v>289</v>
      </c>
      <c r="BS787" t="s">
        <v>290</v>
      </c>
      <c r="BT787" t="s">
        <v>291</v>
      </c>
      <c r="BU787" s="1">
        <v>45063</v>
      </c>
      <c r="BW787" t="s">
        <v>2046</v>
      </c>
      <c r="BX787" t="s">
        <v>293</v>
      </c>
      <c r="BY787">
        <v>0.8</v>
      </c>
      <c r="BZ787" t="s">
        <v>284</v>
      </c>
      <c r="CB787" t="s">
        <v>1152</v>
      </c>
      <c r="CC787" t="s">
        <v>169</v>
      </c>
    </row>
    <row r="788" spans="1:81" x14ac:dyDescent="0.35">
      <c r="A788" t="s">
        <v>160</v>
      </c>
      <c r="B788" t="s">
        <v>161</v>
      </c>
      <c r="C788" t="s">
        <v>1266</v>
      </c>
      <c r="D788" t="s">
        <v>1058</v>
      </c>
      <c r="E788" t="s">
        <v>270</v>
      </c>
      <c r="F788" t="s">
        <v>271</v>
      </c>
      <c r="G788" s="1">
        <v>45236</v>
      </c>
      <c r="H788" s="2">
        <v>0.38194444444444442</v>
      </c>
      <c r="I788" t="s">
        <v>1059</v>
      </c>
      <c r="U788" t="s">
        <v>273</v>
      </c>
      <c r="V788" t="s">
        <v>274</v>
      </c>
      <c r="W788" t="s">
        <v>1060</v>
      </c>
      <c r="X788" t="s">
        <v>188</v>
      </c>
      <c r="Y788" t="s">
        <v>7</v>
      </c>
      <c r="AD788">
        <v>45.157600000000002</v>
      </c>
      <c r="AE788">
        <v>-109.2688</v>
      </c>
      <c r="AK788" t="s">
        <v>2047</v>
      </c>
      <c r="AN788" t="s">
        <v>89</v>
      </c>
      <c r="AP788">
        <v>0.82</v>
      </c>
      <c r="AQ788" t="s">
        <v>122</v>
      </c>
      <c r="AS788" t="s">
        <v>285</v>
      </c>
      <c r="AU788" t="s">
        <v>286</v>
      </c>
      <c r="BU788" s="1">
        <v>45236</v>
      </c>
      <c r="CB788" t="s">
        <v>1186</v>
      </c>
      <c r="CC788" t="s">
        <v>169</v>
      </c>
    </row>
    <row r="789" spans="1:81" x14ac:dyDescent="0.35">
      <c r="A789" t="s">
        <v>160</v>
      </c>
      <c r="B789" t="s">
        <v>161</v>
      </c>
      <c r="C789" t="s">
        <v>1496</v>
      </c>
      <c r="D789" t="s">
        <v>1058</v>
      </c>
      <c r="E789" t="s">
        <v>270</v>
      </c>
      <c r="F789" t="s">
        <v>271</v>
      </c>
      <c r="G789" s="1">
        <v>45236</v>
      </c>
      <c r="H789" s="2">
        <v>0.4513888888888889</v>
      </c>
      <c r="I789" t="s">
        <v>1059</v>
      </c>
      <c r="U789" t="s">
        <v>273</v>
      </c>
      <c r="V789" t="s">
        <v>274</v>
      </c>
      <c r="W789" t="s">
        <v>1060</v>
      </c>
      <c r="X789" t="s">
        <v>182</v>
      </c>
      <c r="Y789" t="s">
        <v>10</v>
      </c>
      <c r="AD789">
        <v>45.384601000000004</v>
      </c>
      <c r="AE789">
        <v>-109.14138199999999</v>
      </c>
      <c r="AK789" t="s">
        <v>2048</v>
      </c>
      <c r="AN789" t="s">
        <v>89</v>
      </c>
      <c r="AP789">
        <v>2.82</v>
      </c>
      <c r="AQ789" t="s">
        <v>122</v>
      </c>
      <c r="AS789" t="s">
        <v>285</v>
      </c>
      <c r="AU789" t="s">
        <v>286</v>
      </c>
      <c r="BU789" s="1">
        <v>45236</v>
      </c>
      <c r="CB789" t="s">
        <v>1066</v>
      </c>
      <c r="CC789" t="s">
        <v>169</v>
      </c>
    </row>
    <row r="790" spans="1:81" x14ac:dyDescent="0.35">
      <c r="A790" t="s">
        <v>160</v>
      </c>
      <c r="B790" t="s">
        <v>161</v>
      </c>
      <c r="C790" t="s">
        <v>1376</v>
      </c>
      <c r="D790" t="s">
        <v>1058</v>
      </c>
      <c r="E790" t="s">
        <v>270</v>
      </c>
      <c r="F790" t="s">
        <v>271</v>
      </c>
      <c r="G790" s="1">
        <v>45166</v>
      </c>
      <c r="H790" s="2">
        <v>0.41319444444444442</v>
      </c>
      <c r="I790" t="s">
        <v>1059</v>
      </c>
      <c r="U790" t="s">
        <v>273</v>
      </c>
      <c r="V790" t="s">
        <v>274</v>
      </c>
      <c r="W790" t="s">
        <v>1060</v>
      </c>
      <c r="X790" t="s">
        <v>190</v>
      </c>
      <c r="Y790" t="s">
        <v>6</v>
      </c>
      <c r="AD790">
        <v>45.150280000000002</v>
      </c>
      <c r="AE790">
        <v>-109.34062</v>
      </c>
      <c r="AK790" t="s">
        <v>2049</v>
      </c>
      <c r="AN790" t="s">
        <v>89</v>
      </c>
      <c r="AP790">
        <v>0.93</v>
      </c>
      <c r="AQ790" t="s">
        <v>122</v>
      </c>
      <c r="AS790" t="s">
        <v>285</v>
      </c>
      <c r="AU790" t="s">
        <v>286</v>
      </c>
      <c r="BU790" s="1">
        <v>45166</v>
      </c>
      <c r="CB790" t="s">
        <v>1260</v>
      </c>
      <c r="CC790" t="s">
        <v>169</v>
      </c>
    </row>
    <row r="791" spans="1:81" x14ac:dyDescent="0.35">
      <c r="A791" t="s">
        <v>160</v>
      </c>
      <c r="B791" t="s">
        <v>161</v>
      </c>
      <c r="C791" t="s">
        <v>1535</v>
      </c>
      <c r="D791" t="s">
        <v>373</v>
      </c>
      <c r="E791" t="s">
        <v>270</v>
      </c>
      <c r="F791" t="s">
        <v>271</v>
      </c>
      <c r="G791" s="1">
        <v>45194</v>
      </c>
      <c r="H791" s="2">
        <v>0.55347222222222225</v>
      </c>
      <c r="I791" t="s">
        <v>1059</v>
      </c>
      <c r="U791" t="s">
        <v>273</v>
      </c>
      <c r="V791" t="s">
        <v>274</v>
      </c>
      <c r="W791" t="s">
        <v>1060</v>
      </c>
      <c r="X791" t="s">
        <v>176</v>
      </c>
      <c r="Y791" t="s">
        <v>15</v>
      </c>
      <c r="AD791">
        <v>45.520789999999998</v>
      </c>
      <c r="AE791">
        <v>-108.83714000000001</v>
      </c>
      <c r="AF791" t="s">
        <v>276</v>
      </c>
      <c r="AG791" t="s">
        <v>277</v>
      </c>
      <c r="AH791" t="s">
        <v>278</v>
      </c>
      <c r="AJ791" t="s">
        <v>279</v>
      </c>
      <c r="AK791" t="s">
        <v>2050</v>
      </c>
      <c r="AL791" t="s">
        <v>375</v>
      </c>
      <c r="AM791" t="s">
        <v>297</v>
      </c>
      <c r="AN791" t="s">
        <v>332</v>
      </c>
      <c r="AO791" t="s">
        <v>333</v>
      </c>
      <c r="AS791" t="s">
        <v>285</v>
      </c>
      <c r="AU791" t="s">
        <v>286</v>
      </c>
      <c r="BE791" t="s">
        <v>1537</v>
      </c>
      <c r="BO791">
        <v>353.2</v>
      </c>
      <c r="BP791" t="s">
        <v>288</v>
      </c>
      <c r="BQ791" t="s">
        <v>335</v>
      </c>
      <c r="BS791" t="s">
        <v>336</v>
      </c>
      <c r="BT791" t="s">
        <v>291</v>
      </c>
      <c r="BU791" s="1">
        <v>45222</v>
      </c>
      <c r="BW791" t="s">
        <v>2051</v>
      </c>
      <c r="BX791" t="s">
        <v>293</v>
      </c>
      <c r="BY791">
        <v>1.5</v>
      </c>
      <c r="BZ791" t="s">
        <v>284</v>
      </c>
      <c r="CB791" t="s">
        <v>1085</v>
      </c>
      <c r="CC791" t="s">
        <v>169</v>
      </c>
    </row>
    <row r="792" spans="1:81" x14ac:dyDescent="0.35">
      <c r="A792" t="s">
        <v>160</v>
      </c>
      <c r="B792" t="s">
        <v>161</v>
      </c>
      <c r="C792" t="s">
        <v>1687</v>
      </c>
      <c r="D792" t="s">
        <v>269</v>
      </c>
      <c r="E792" t="s">
        <v>270</v>
      </c>
      <c r="F792" t="s">
        <v>271</v>
      </c>
      <c r="G792" s="1">
        <v>45194</v>
      </c>
      <c r="H792" s="2">
        <v>0.38541666666666669</v>
      </c>
      <c r="I792" t="s">
        <v>1059</v>
      </c>
      <c r="U792" t="s">
        <v>273</v>
      </c>
      <c r="V792" t="s">
        <v>274</v>
      </c>
      <c r="W792" t="s">
        <v>1060</v>
      </c>
      <c r="X792" t="s">
        <v>188</v>
      </c>
      <c r="Y792" t="s">
        <v>7</v>
      </c>
      <c r="AD792">
        <v>45.157600000000002</v>
      </c>
      <c r="AE792">
        <v>-109.2688</v>
      </c>
      <c r="AF792" t="s">
        <v>276</v>
      </c>
      <c r="AG792" t="s">
        <v>277</v>
      </c>
      <c r="AH792" t="s">
        <v>278</v>
      </c>
      <c r="AJ792" t="s">
        <v>279</v>
      </c>
      <c r="AK792" t="s">
        <v>2052</v>
      </c>
      <c r="AM792" t="s">
        <v>281</v>
      </c>
      <c r="AN792" t="s">
        <v>1116</v>
      </c>
      <c r="AO792" t="s">
        <v>333</v>
      </c>
      <c r="AP792">
        <v>2.8</v>
      </c>
      <c r="AQ792" t="s">
        <v>284</v>
      </c>
      <c r="AS792" t="s">
        <v>285</v>
      </c>
      <c r="AU792" t="s">
        <v>286</v>
      </c>
      <c r="BE792" t="s">
        <v>1689</v>
      </c>
      <c r="BO792">
        <v>365.1</v>
      </c>
      <c r="BP792" t="s">
        <v>288</v>
      </c>
      <c r="BQ792" t="s">
        <v>289</v>
      </c>
      <c r="BS792" t="s">
        <v>290</v>
      </c>
      <c r="BT792" t="s">
        <v>291</v>
      </c>
      <c r="BU792" s="1">
        <v>45222</v>
      </c>
      <c r="BW792" t="s">
        <v>2053</v>
      </c>
      <c r="BX792" t="s">
        <v>293</v>
      </c>
      <c r="BY792">
        <v>0.8</v>
      </c>
      <c r="BZ792" t="s">
        <v>284</v>
      </c>
      <c r="CB792" t="s">
        <v>1521</v>
      </c>
      <c r="CC792" t="s">
        <v>169</v>
      </c>
    </row>
    <row r="793" spans="1:81" x14ac:dyDescent="0.35">
      <c r="A793" t="s">
        <v>160</v>
      </c>
      <c r="B793" t="s">
        <v>161</v>
      </c>
      <c r="C793" t="s">
        <v>1517</v>
      </c>
      <c r="D793" t="s">
        <v>1058</v>
      </c>
      <c r="E793" t="s">
        <v>270</v>
      </c>
      <c r="F793" t="s">
        <v>271</v>
      </c>
      <c r="G793" s="1">
        <v>45074</v>
      </c>
      <c r="H793" s="2">
        <v>0.51458333333333328</v>
      </c>
      <c r="I793" t="s">
        <v>1059</v>
      </c>
      <c r="U793" t="s">
        <v>273</v>
      </c>
      <c r="V793" t="s">
        <v>274</v>
      </c>
      <c r="W793" t="s">
        <v>1060</v>
      </c>
      <c r="X793" t="s">
        <v>186</v>
      </c>
      <c r="Y793" t="s">
        <v>12</v>
      </c>
      <c r="AD793">
        <v>45.468200000000003</v>
      </c>
      <c r="AE793">
        <v>-109.0895</v>
      </c>
      <c r="AK793" t="s">
        <v>2054</v>
      </c>
      <c r="AN793" t="s">
        <v>1090</v>
      </c>
      <c r="AP793">
        <v>11.89</v>
      </c>
      <c r="AQ793" t="s">
        <v>116</v>
      </c>
      <c r="AS793" t="s">
        <v>285</v>
      </c>
      <c r="AU793" t="s">
        <v>286</v>
      </c>
      <c r="BU793" s="1">
        <v>45074</v>
      </c>
      <c r="CB793" t="s">
        <v>1104</v>
      </c>
      <c r="CC793" t="s">
        <v>169</v>
      </c>
    </row>
    <row r="794" spans="1:81" x14ac:dyDescent="0.35">
      <c r="A794" t="s">
        <v>160</v>
      </c>
      <c r="B794" t="s">
        <v>161</v>
      </c>
      <c r="C794" t="s">
        <v>1623</v>
      </c>
      <c r="D794" t="s">
        <v>1058</v>
      </c>
      <c r="E794" t="s">
        <v>270</v>
      </c>
      <c r="F794" t="s">
        <v>271</v>
      </c>
      <c r="G794" s="1">
        <v>45166</v>
      </c>
      <c r="H794" s="2">
        <v>0.36805555555555558</v>
      </c>
      <c r="I794" t="s">
        <v>1059</v>
      </c>
      <c r="U794" t="s">
        <v>273</v>
      </c>
      <c r="V794" t="s">
        <v>274</v>
      </c>
      <c r="W794" t="s">
        <v>1060</v>
      </c>
      <c r="X794" t="s">
        <v>174</v>
      </c>
      <c r="Y794" t="s">
        <v>5</v>
      </c>
      <c r="AD794">
        <v>45.085512000000001</v>
      </c>
      <c r="AE794">
        <v>-109.329581</v>
      </c>
      <c r="AK794" t="s">
        <v>2055</v>
      </c>
      <c r="AN794" t="s">
        <v>89</v>
      </c>
      <c r="AP794">
        <v>0.88</v>
      </c>
      <c r="AQ794" t="s">
        <v>122</v>
      </c>
      <c r="AS794" t="s">
        <v>285</v>
      </c>
      <c r="AU794" t="s">
        <v>286</v>
      </c>
      <c r="BU794" s="1">
        <v>45166</v>
      </c>
      <c r="CB794" t="s">
        <v>1075</v>
      </c>
      <c r="CC794" t="s">
        <v>169</v>
      </c>
    </row>
    <row r="795" spans="1:81" x14ac:dyDescent="0.35">
      <c r="A795" t="s">
        <v>160</v>
      </c>
      <c r="B795" t="s">
        <v>161</v>
      </c>
      <c r="C795" t="s">
        <v>1245</v>
      </c>
      <c r="D795" t="s">
        <v>269</v>
      </c>
      <c r="E795" t="s">
        <v>270</v>
      </c>
      <c r="F795" t="s">
        <v>271</v>
      </c>
      <c r="G795" s="1">
        <v>45236</v>
      </c>
      <c r="H795" s="2">
        <v>0.38194444444444442</v>
      </c>
      <c r="I795" t="s">
        <v>1059</v>
      </c>
      <c r="U795" t="s">
        <v>273</v>
      </c>
      <c r="V795" t="s">
        <v>274</v>
      </c>
      <c r="W795" t="s">
        <v>1060</v>
      </c>
      <c r="X795" t="s">
        <v>188</v>
      </c>
      <c r="Y795" t="s">
        <v>7</v>
      </c>
      <c r="AD795">
        <v>45.157600000000002</v>
      </c>
      <c r="AE795">
        <v>-109.2688</v>
      </c>
      <c r="AF795" t="s">
        <v>276</v>
      </c>
      <c r="AG795" t="s">
        <v>277</v>
      </c>
      <c r="AH795" t="s">
        <v>278</v>
      </c>
      <c r="AJ795" t="s">
        <v>279</v>
      </c>
      <c r="AK795" t="s">
        <v>2056</v>
      </c>
      <c r="AM795" t="s">
        <v>281</v>
      </c>
      <c r="AN795" t="s">
        <v>1116</v>
      </c>
      <c r="AO795" t="s">
        <v>333</v>
      </c>
      <c r="AP795">
        <v>1</v>
      </c>
      <c r="AQ795" t="s">
        <v>284</v>
      </c>
      <c r="AS795" t="s">
        <v>285</v>
      </c>
      <c r="AU795" t="s">
        <v>286</v>
      </c>
      <c r="BE795" t="s">
        <v>1247</v>
      </c>
      <c r="BO795">
        <v>365.1</v>
      </c>
      <c r="BP795" t="s">
        <v>288</v>
      </c>
      <c r="BQ795" t="s">
        <v>289</v>
      </c>
      <c r="BS795" t="s">
        <v>290</v>
      </c>
      <c r="BT795" t="s">
        <v>291</v>
      </c>
      <c r="BU795" s="1">
        <v>45268</v>
      </c>
      <c r="BW795" t="s">
        <v>2057</v>
      </c>
      <c r="BX795" t="s">
        <v>293</v>
      </c>
      <c r="BY795">
        <v>0.8</v>
      </c>
      <c r="BZ795" t="s">
        <v>284</v>
      </c>
      <c r="CB795" t="s">
        <v>1186</v>
      </c>
      <c r="CC795" t="s">
        <v>169</v>
      </c>
    </row>
    <row r="796" spans="1:81" x14ac:dyDescent="0.35">
      <c r="A796" t="s">
        <v>160</v>
      </c>
      <c r="B796" t="s">
        <v>161</v>
      </c>
      <c r="C796" t="s">
        <v>1457</v>
      </c>
      <c r="D796" t="s">
        <v>269</v>
      </c>
      <c r="E796" t="s">
        <v>270</v>
      </c>
      <c r="F796" t="s">
        <v>271</v>
      </c>
      <c r="G796" s="1">
        <v>45137</v>
      </c>
      <c r="H796" s="2">
        <v>0.51041666666666663</v>
      </c>
      <c r="I796" t="s">
        <v>1059</v>
      </c>
      <c r="U796" t="s">
        <v>273</v>
      </c>
      <c r="V796" t="s">
        <v>274</v>
      </c>
      <c r="W796" t="s">
        <v>1060</v>
      </c>
      <c r="X796" t="s">
        <v>180</v>
      </c>
      <c r="Y796" t="s">
        <v>13</v>
      </c>
      <c r="AD796">
        <v>45.483319000000002</v>
      </c>
      <c r="AE796">
        <v>-108.961457</v>
      </c>
      <c r="AF796" t="s">
        <v>276</v>
      </c>
      <c r="AG796" t="s">
        <v>277</v>
      </c>
      <c r="AH796" t="s">
        <v>278</v>
      </c>
      <c r="AJ796" t="s">
        <v>279</v>
      </c>
      <c r="AK796" t="s">
        <v>2058</v>
      </c>
      <c r="AN796" t="s">
        <v>312</v>
      </c>
      <c r="AP796">
        <v>15.3</v>
      </c>
      <c r="AQ796" t="s">
        <v>116</v>
      </c>
      <c r="AS796" t="s">
        <v>285</v>
      </c>
      <c r="AU796" t="s">
        <v>286</v>
      </c>
      <c r="BE796" t="s">
        <v>1459</v>
      </c>
      <c r="BO796" t="s">
        <v>314</v>
      </c>
      <c r="BP796" t="s">
        <v>301</v>
      </c>
      <c r="BQ796" t="s">
        <v>315</v>
      </c>
      <c r="BS796" t="s">
        <v>316</v>
      </c>
      <c r="BT796" t="s">
        <v>291</v>
      </c>
      <c r="BU796" s="1">
        <v>45141</v>
      </c>
      <c r="BW796" t="s">
        <v>2059</v>
      </c>
      <c r="BX796" t="s">
        <v>293</v>
      </c>
      <c r="BY796">
        <v>0.2</v>
      </c>
      <c r="BZ796" t="s">
        <v>116</v>
      </c>
      <c r="CB796" t="s">
        <v>1063</v>
      </c>
      <c r="CC796" t="s">
        <v>169</v>
      </c>
    </row>
    <row r="797" spans="1:81" x14ac:dyDescent="0.35">
      <c r="A797" t="s">
        <v>160</v>
      </c>
      <c r="B797" t="s">
        <v>161</v>
      </c>
      <c r="C797" t="s">
        <v>1253</v>
      </c>
      <c r="D797" t="s">
        <v>373</v>
      </c>
      <c r="E797" t="s">
        <v>270</v>
      </c>
      <c r="F797" t="s">
        <v>271</v>
      </c>
      <c r="G797" s="1">
        <v>45166</v>
      </c>
      <c r="H797" s="2">
        <v>0.57986111111111116</v>
      </c>
      <c r="I797" t="s">
        <v>1059</v>
      </c>
      <c r="U797" t="s">
        <v>273</v>
      </c>
      <c r="V797" t="s">
        <v>274</v>
      </c>
      <c r="W797" t="s">
        <v>1060</v>
      </c>
      <c r="X797" t="s">
        <v>176</v>
      </c>
      <c r="Y797" t="s">
        <v>15</v>
      </c>
      <c r="AD797">
        <v>45.520789999999998</v>
      </c>
      <c r="AE797">
        <v>-108.83714000000001</v>
      </c>
      <c r="AF797" t="s">
        <v>276</v>
      </c>
      <c r="AG797" t="s">
        <v>277</v>
      </c>
      <c r="AH797" t="s">
        <v>278</v>
      </c>
      <c r="AJ797" t="s">
        <v>279</v>
      </c>
      <c r="AK797" t="s">
        <v>2060</v>
      </c>
      <c r="AN797" t="s">
        <v>312</v>
      </c>
      <c r="AP797">
        <v>0.2</v>
      </c>
      <c r="AQ797" t="s">
        <v>116</v>
      </c>
      <c r="AS797" t="s">
        <v>285</v>
      </c>
      <c r="AU797" t="s">
        <v>286</v>
      </c>
      <c r="BE797" t="s">
        <v>1191</v>
      </c>
      <c r="BO797" t="s">
        <v>314</v>
      </c>
      <c r="BP797" t="s">
        <v>301</v>
      </c>
      <c r="BQ797" t="s">
        <v>315</v>
      </c>
      <c r="BS797" t="s">
        <v>316</v>
      </c>
      <c r="BT797" t="s">
        <v>291</v>
      </c>
      <c r="BU797" s="1">
        <v>45170</v>
      </c>
      <c r="BW797" t="s">
        <v>2061</v>
      </c>
      <c r="BX797" t="s">
        <v>293</v>
      </c>
      <c r="BY797">
        <v>0.2</v>
      </c>
      <c r="BZ797" t="s">
        <v>116</v>
      </c>
      <c r="CB797" t="s">
        <v>1085</v>
      </c>
      <c r="CC797" t="s">
        <v>169</v>
      </c>
    </row>
    <row r="798" spans="1:81" x14ac:dyDescent="0.35">
      <c r="A798" t="s">
        <v>160</v>
      </c>
      <c r="B798" t="s">
        <v>161</v>
      </c>
      <c r="C798" t="s">
        <v>2062</v>
      </c>
      <c r="D798" t="s">
        <v>1058</v>
      </c>
      <c r="E798" t="s">
        <v>270</v>
      </c>
      <c r="F798" t="s">
        <v>271</v>
      </c>
      <c r="G798" s="1">
        <v>45039</v>
      </c>
      <c r="H798" s="2">
        <v>0.50694444444444442</v>
      </c>
      <c r="I798" t="s">
        <v>1059</v>
      </c>
      <c r="U798" t="s">
        <v>273</v>
      </c>
      <c r="V798" t="s">
        <v>274</v>
      </c>
      <c r="W798" t="s">
        <v>1060</v>
      </c>
      <c r="X798" t="s">
        <v>170</v>
      </c>
      <c r="Y798" t="s">
        <v>11</v>
      </c>
      <c r="AD798">
        <v>45.457799999999999</v>
      </c>
      <c r="AE798">
        <v>-109.0801</v>
      </c>
      <c r="AK798" t="s">
        <v>2063</v>
      </c>
      <c r="AN798" t="s">
        <v>1078</v>
      </c>
      <c r="AP798">
        <v>6.5</v>
      </c>
      <c r="AQ798" t="s">
        <v>118</v>
      </c>
      <c r="AS798" t="s">
        <v>285</v>
      </c>
      <c r="AU798" t="s">
        <v>286</v>
      </c>
      <c r="BU798" s="1">
        <v>45039</v>
      </c>
      <c r="CB798" t="s">
        <v>1181</v>
      </c>
      <c r="CC798" t="s">
        <v>169</v>
      </c>
    </row>
    <row r="799" spans="1:81" x14ac:dyDescent="0.35">
      <c r="A799" t="s">
        <v>160</v>
      </c>
      <c r="B799" t="s">
        <v>161</v>
      </c>
      <c r="C799" t="s">
        <v>1264</v>
      </c>
      <c r="D799" t="s">
        <v>1058</v>
      </c>
      <c r="E799" t="s">
        <v>270</v>
      </c>
      <c r="F799" t="s">
        <v>271</v>
      </c>
      <c r="G799" s="1">
        <v>45102</v>
      </c>
      <c r="H799" s="2">
        <v>0.3888888888888889</v>
      </c>
      <c r="I799" t="s">
        <v>1059</v>
      </c>
      <c r="U799" t="s">
        <v>273</v>
      </c>
      <c r="V799" t="s">
        <v>274</v>
      </c>
      <c r="W799" t="s">
        <v>1060</v>
      </c>
      <c r="X799" t="s">
        <v>188</v>
      </c>
      <c r="Y799" t="s">
        <v>7</v>
      </c>
      <c r="AD799">
        <v>45.157600000000002</v>
      </c>
      <c r="AE799">
        <v>-109.2688</v>
      </c>
      <c r="AK799" t="s">
        <v>2064</v>
      </c>
      <c r="AN799" t="s">
        <v>1090</v>
      </c>
      <c r="AP799">
        <v>13.46</v>
      </c>
      <c r="AQ799" t="s">
        <v>116</v>
      </c>
      <c r="AS799" t="s">
        <v>285</v>
      </c>
      <c r="AU799" t="s">
        <v>286</v>
      </c>
      <c r="BU799" s="1">
        <v>45102</v>
      </c>
      <c r="CB799" t="s">
        <v>1186</v>
      </c>
      <c r="CC799" t="s">
        <v>169</v>
      </c>
    </row>
    <row r="800" spans="1:81" x14ac:dyDescent="0.35">
      <c r="A800" t="s">
        <v>160</v>
      </c>
      <c r="B800" t="s">
        <v>161</v>
      </c>
      <c r="C800" t="s">
        <v>1148</v>
      </c>
      <c r="D800" t="s">
        <v>269</v>
      </c>
      <c r="E800" t="s">
        <v>270</v>
      </c>
      <c r="F800" t="s">
        <v>271</v>
      </c>
      <c r="G800" s="1">
        <v>45039</v>
      </c>
      <c r="H800" s="2">
        <v>0.47569444444444442</v>
      </c>
      <c r="I800" t="s">
        <v>1059</v>
      </c>
      <c r="U800" t="s">
        <v>273</v>
      </c>
      <c r="V800" t="s">
        <v>274</v>
      </c>
      <c r="W800" t="s">
        <v>1060</v>
      </c>
      <c r="X800" t="s">
        <v>162</v>
      </c>
      <c r="Y800" t="s">
        <v>9</v>
      </c>
      <c r="AD800">
        <v>45.373699999999999</v>
      </c>
      <c r="AE800">
        <v>-109.14619999999999</v>
      </c>
      <c r="AF800" t="s">
        <v>276</v>
      </c>
      <c r="AG800" t="s">
        <v>277</v>
      </c>
      <c r="AH800" t="s">
        <v>278</v>
      </c>
      <c r="AJ800" t="s">
        <v>279</v>
      </c>
      <c r="AK800" t="s">
        <v>2065</v>
      </c>
      <c r="AN800" t="s">
        <v>312</v>
      </c>
      <c r="AP800">
        <v>16.899999999999999</v>
      </c>
      <c r="AQ800" t="s">
        <v>116</v>
      </c>
      <c r="AS800" t="s">
        <v>285</v>
      </c>
      <c r="AU800" t="s">
        <v>286</v>
      </c>
      <c r="BE800" t="s">
        <v>1150</v>
      </c>
      <c r="BO800" t="s">
        <v>314</v>
      </c>
      <c r="BP800" t="s">
        <v>301</v>
      </c>
      <c r="BQ800" t="s">
        <v>315</v>
      </c>
      <c r="BS800" t="s">
        <v>316</v>
      </c>
      <c r="BT800" t="s">
        <v>291</v>
      </c>
      <c r="BU800" s="1">
        <v>45042</v>
      </c>
      <c r="BW800" t="s">
        <v>2066</v>
      </c>
      <c r="BX800" t="s">
        <v>293</v>
      </c>
      <c r="BY800">
        <v>0.2</v>
      </c>
      <c r="BZ800" t="s">
        <v>116</v>
      </c>
      <c r="CB800" t="s">
        <v>1152</v>
      </c>
      <c r="CC800" t="s">
        <v>169</v>
      </c>
    </row>
    <row r="801" spans="1:81" x14ac:dyDescent="0.35">
      <c r="A801" t="s">
        <v>160</v>
      </c>
      <c r="B801" t="s">
        <v>161</v>
      </c>
      <c r="C801" t="s">
        <v>1530</v>
      </c>
      <c r="D801" t="s">
        <v>269</v>
      </c>
      <c r="E801" t="s">
        <v>270</v>
      </c>
      <c r="F801" t="s">
        <v>271</v>
      </c>
      <c r="G801" s="1">
        <v>45102</v>
      </c>
      <c r="H801" s="2">
        <v>0.54166666666666663</v>
      </c>
      <c r="I801" t="s">
        <v>1059</v>
      </c>
      <c r="U801" t="s">
        <v>273</v>
      </c>
      <c r="V801" t="s">
        <v>274</v>
      </c>
      <c r="W801" t="s">
        <v>1060</v>
      </c>
      <c r="X801" t="s">
        <v>180</v>
      </c>
      <c r="Y801" t="s">
        <v>13</v>
      </c>
      <c r="AD801">
        <v>45.483319000000002</v>
      </c>
      <c r="AE801">
        <v>-108.961457</v>
      </c>
      <c r="AF801" t="s">
        <v>276</v>
      </c>
      <c r="AG801" t="s">
        <v>277</v>
      </c>
      <c r="AH801" t="s">
        <v>278</v>
      </c>
      <c r="AJ801" t="s">
        <v>279</v>
      </c>
      <c r="AK801" t="s">
        <v>2067</v>
      </c>
      <c r="AN801" t="s">
        <v>312</v>
      </c>
      <c r="AP801">
        <v>341</v>
      </c>
      <c r="AQ801" t="s">
        <v>116</v>
      </c>
      <c r="AS801" t="s">
        <v>285</v>
      </c>
      <c r="AU801" t="s">
        <v>286</v>
      </c>
      <c r="BE801" t="s">
        <v>1435</v>
      </c>
      <c r="BO801" t="s">
        <v>314</v>
      </c>
      <c r="BP801" t="s">
        <v>301</v>
      </c>
      <c r="BQ801" t="s">
        <v>315</v>
      </c>
      <c r="BS801" t="s">
        <v>316</v>
      </c>
      <c r="BT801" t="s">
        <v>291</v>
      </c>
      <c r="BU801" s="1">
        <v>45107</v>
      </c>
      <c r="BW801" t="s">
        <v>2068</v>
      </c>
      <c r="BX801" t="s">
        <v>293</v>
      </c>
      <c r="BY801">
        <v>0.2</v>
      </c>
      <c r="BZ801" t="s">
        <v>116</v>
      </c>
      <c r="CB801" t="s">
        <v>1063</v>
      </c>
      <c r="CC801" t="s">
        <v>169</v>
      </c>
    </row>
    <row r="802" spans="1:81" x14ac:dyDescent="0.35">
      <c r="A802" t="s">
        <v>160</v>
      </c>
      <c r="B802" t="s">
        <v>161</v>
      </c>
      <c r="C802" t="s">
        <v>1682</v>
      </c>
      <c r="D802" t="s">
        <v>1058</v>
      </c>
      <c r="E802" t="s">
        <v>270</v>
      </c>
      <c r="F802" t="s">
        <v>271</v>
      </c>
      <c r="G802" s="1">
        <v>45074</v>
      </c>
      <c r="H802" s="2">
        <v>0.49027777777777776</v>
      </c>
      <c r="I802" t="s">
        <v>1059</v>
      </c>
      <c r="U802" t="s">
        <v>273</v>
      </c>
      <c r="V802" t="s">
        <v>274</v>
      </c>
      <c r="W802" t="s">
        <v>1060</v>
      </c>
      <c r="X802" t="s">
        <v>162</v>
      </c>
      <c r="Y802" t="s">
        <v>9</v>
      </c>
      <c r="AD802">
        <v>45.373699999999999</v>
      </c>
      <c r="AE802">
        <v>-109.14619999999999</v>
      </c>
      <c r="AK802" t="s">
        <v>2069</v>
      </c>
      <c r="AN802" t="s">
        <v>1062</v>
      </c>
      <c r="AP802">
        <v>233</v>
      </c>
      <c r="AQ802" t="s">
        <v>117</v>
      </c>
      <c r="AS802" t="s">
        <v>285</v>
      </c>
      <c r="AU802" t="s">
        <v>286</v>
      </c>
      <c r="BU802" s="1">
        <v>45074</v>
      </c>
      <c r="CB802" t="s">
        <v>1152</v>
      </c>
      <c r="CC802" t="s">
        <v>169</v>
      </c>
    </row>
    <row r="803" spans="1:81" x14ac:dyDescent="0.35">
      <c r="A803" t="s">
        <v>160</v>
      </c>
      <c r="B803" t="s">
        <v>161</v>
      </c>
      <c r="C803" t="s">
        <v>1453</v>
      </c>
      <c r="D803" t="s">
        <v>1058</v>
      </c>
      <c r="E803" t="s">
        <v>270</v>
      </c>
      <c r="F803" t="s">
        <v>271</v>
      </c>
      <c r="G803" s="1">
        <v>45166</v>
      </c>
      <c r="H803" s="2">
        <v>0.51736111111111116</v>
      </c>
      <c r="I803" t="s">
        <v>1059</v>
      </c>
      <c r="U803" t="s">
        <v>273</v>
      </c>
      <c r="V803" t="s">
        <v>274</v>
      </c>
      <c r="W803" t="s">
        <v>1060</v>
      </c>
      <c r="X803" t="s">
        <v>170</v>
      </c>
      <c r="Y803" t="s">
        <v>11</v>
      </c>
      <c r="AD803">
        <v>45.457799999999999</v>
      </c>
      <c r="AE803">
        <v>-109.0801</v>
      </c>
      <c r="AK803" t="s">
        <v>2070</v>
      </c>
      <c r="AN803" t="s">
        <v>89</v>
      </c>
      <c r="AP803">
        <v>4.9000000000000004</v>
      </c>
      <c r="AQ803" t="s">
        <v>122</v>
      </c>
      <c r="AS803" t="s">
        <v>285</v>
      </c>
      <c r="AU803" t="s">
        <v>286</v>
      </c>
      <c r="BU803" s="1">
        <v>45166</v>
      </c>
      <c r="CB803" t="s">
        <v>1147</v>
      </c>
      <c r="CC803" t="s">
        <v>169</v>
      </c>
    </row>
    <row r="804" spans="1:81" x14ac:dyDescent="0.35">
      <c r="A804" t="s">
        <v>160</v>
      </c>
      <c r="B804" t="s">
        <v>161</v>
      </c>
      <c r="C804" t="s">
        <v>1691</v>
      </c>
      <c r="D804" t="s">
        <v>1058</v>
      </c>
      <c r="E804" t="s">
        <v>270</v>
      </c>
      <c r="F804" t="s">
        <v>271</v>
      </c>
      <c r="G804" s="1">
        <v>45236</v>
      </c>
      <c r="H804" s="2">
        <v>0.52430555555555558</v>
      </c>
      <c r="I804" t="s">
        <v>1059</v>
      </c>
      <c r="U804" t="s">
        <v>273</v>
      </c>
      <c r="V804" t="s">
        <v>274</v>
      </c>
      <c r="W804" t="s">
        <v>1060</v>
      </c>
      <c r="X804" t="s">
        <v>170</v>
      </c>
      <c r="Y804" t="s">
        <v>11</v>
      </c>
      <c r="AD804">
        <v>45.457799999999999</v>
      </c>
      <c r="AE804">
        <v>-109.0801</v>
      </c>
      <c r="AK804" t="s">
        <v>2071</v>
      </c>
      <c r="AN804" t="s">
        <v>1090</v>
      </c>
      <c r="AP804">
        <v>14.44</v>
      </c>
      <c r="AQ804" t="s">
        <v>116</v>
      </c>
      <c r="AS804" t="s">
        <v>285</v>
      </c>
      <c r="AU804" t="s">
        <v>286</v>
      </c>
      <c r="BU804" s="1">
        <v>45236</v>
      </c>
      <c r="CB804" t="s">
        <v>1181</v>
      </c>
      <c r="CC804" t="s">
        <v>169</v>
      </c>
    </row>
    <row r="805" spans="1:81" x14ac:dyDescent="0.35">
      <c r="A805" t="s">
        <v>160</v>
      </c>
      <c r="B805" t="s">
        <v>161</v>
      </c>
      <c r="C805" t="s">
        <v>1498</v>
      </c>
      <c r="D805" t="s">
        <v>1058</v>
      </c>
      <c r="E805" t="s">
        <v>270</v>
      </c>
      <c r="F805" t="s">
        <v>271</v>
      </c>
      <c r="G805" s="1">
        <v>45102</v>
      </c>
      <c r="H805" s="2">
        <v>0.45833333333333331</v>
      </c>
      <c r="I805" t="s">
        <v>1059</v>
      </c>
      <c r="U805" t="s">
        <v>273</v>
      </c>
      <c r="V805" t="s">
        <v>274</v>
      </c>
      <c r="W805" t="s">
        <v>1060</v>
      </c>
      <c r="X805" t="s">
        <v>182</v>
      </c>
      <c r="Y805" t="s">
        <v>10</v>
      </c>
      <c r="AD805">
        <v>45.384601000000004</v>
      </c>
      <c r="AE805">
        <v>-109.14138199999999</v>
      </c>
      <c r="AK805" t="s">
        <v>2072</v>
      </c>
      <c r="AN805" t="s">
        <v>1062</v>
      </c>
      <c r="AP805">
        <v>78</v>
      </c>
      <c r="AQ805" t="s">
        <v>117</v>
      </c>
      <c r="AS805" t="s">
        <v>285</v>
      </c>
      <c r="AU805" t="s">
        <v>286</v>
      </c>
      <c r="BU805" s="1">
        <v>45102</v>
      </c>
      <c r="CB805" t="s">
        <v>1066</v>
      </c>
      <c r="CC805" t="s">
        <v>169</v>
      </c>
    </row>
    <row r="806" spans="1:81" x14ac:dyDescent="0.35">
      <c r="A806" t="s">
        <v>160</v>
      </c>
      <c r="B806" t="s">
        <v>161</v>
      </c>
      <c r="C806" t="s">
        <v>1225</v>
      </c>
      <c r="D806" t="s">
        <v>1058</v>
      </c>
      <c r="E806" t="s">
        <v>270</v>
      </c>
      <c r="F806" t="s">
        <v>271</v>
      </c>
      <c r="G806" s="1">
        <v>45166</v>
      </c>
      <c r="H806" s="2">
        <v>0.46180555555555558</v>
      </c>
      <c r="I806" t="s">
        <v>1059</v>
      </c>
      <c r="U806" t="s">
        <v>273</v>
      </c>
      <c r="V806" t="s">
        <v>274</v>
      </c>
      <c r="W806" t="s">
        <v>1060</v>
      </c>
      <c r="X806" t="s">
        <v>182</v>
      </c>
      <c r="Y806" t="s">
        <v>10</v>
      </c>
      <c r="AD806">
        <v>45.384601000000004</v>
      </c>
      <c r="AE806">
        <v>-109.14138199999999</v>
      </c>
      <c r="AK806" t="s">
        <v>2073</v>
      </c>
      <c r="AN806" t="s">
        <v>1062</v>
      </c>
      <c r="AP806">
        <v>154</v>
      </c>
      <c r="AQ806" t="s">
        <v>117</v>
      </c>
      <c r="AS806" t="s">
        <v>285</v>
      </c>
      <c r="AU806" t="s">
        <v>286</v>
      </c>
      <c r="BU806" s="1">
        <v>45166</v>
      </c>
      <c r="CB806" t="s">
        <v>1066</v>
      </c>
      <c r="CC806" t="s">
        <v>169</v>
      </c>
    </row>
    <row r="807" spans="1:81" x14ac:dyDescent="0.35">
      <c r="A807" t="s">
        <v>160</v>
      </c>
      <c r="B807" t="s">
        <v>161</v>
      </c>
      <c r="C807" t="s">
        <v>1502</v>
      </c>
      <c r="D807" t="s">
        <v>1058</v>
      </c>
      <c r="E807" t="s">
        <v>270</v>
      </c>
      <c r="F807" t="s">
        <v>271</v>
      </c>
      <c r="G807" s="1">
        <v>45236</v>
      </c>
      <c r="H807" s="2">
        <v>0.50694444444444442</v>
      </c>
      <c r="I807" t="s">
        <v>1059</v>
      </c>
      <c r="U807" t="s">
        <v>273</v>
      </c>
      <c r="V807" t="s">
        <v>274</v>
      </c>
      <c r="W807" t="s">
        <v>1060</v>
      </c>
      <c r="X807" t="s">
        <v>186</v>
      </c>
      <c r="Y807" t="s">
        <v>12</v>
      </c>
      <c r="AD807">
        <v>45.468200000000003</v>
      </c>
      <c r="AE807">
        <v>-109.0895</v>
      </c>
      <c r="AK807" t="s">
        <v>2074</v>
      </c>
      <c r="AN807" t="s">
        <v>1062</v>
      </c>
      <c r="AP807">
        <v>311</v>
      </c>
      <c r="AQ807" t="s">
        <v>117</v>
      </c>
      <c r="AS807" t="s">
        <v>285</v>
      </c>
      <c r="AU807" t="s">
        <v>286</v>
      </c>
      <c r="BU807" s="1">
        <v>45236</v>
      </c>
      <c r="CB807" t="s">
        <v>1104</v>
      </c>
      <c r="CC807" t="s">
        <v>169</v>
      </c>
    </row>
    <row r="808" spans="1:81" x14ac:dyDescent="0.35">
      <c r="A808" t="s">
        <v>160</v>
      </c>
      <c r="B808" t="s">
        <v>161</v>
      </c>
      <c r="C808" t="s">
        <v>1866</v>
      </c>
      <c r="D808" t="s">
        <v>269</v>
      </c>
      <c r="E808" t="s">
        <v>270</v>
      </c>
      <c r="F808" t="s">
        <v>271</v>
      </c>
      <c r="G808" s="1">
        <v>45137</v>
      </c>
      <c r="H808" s="2">
        <v>0.51041666666666663</v>
      </c>
      <c r="I808" t="s">
        <v>1059</v>
      </c>
      <c r="U808" t="s">
        <v>273</v>
      </c>
      <c r="V808" t="s">
        <v>274</v>
      </c>
      <c r="W808" t="s">
        <v>1060</v>
      </c>
      <c r="X808" t="s">
        <v>186</v>
      </c>
      <c r="Y808" t="s">
        <v>12</v>
      </c>
      <c r="AD808">
        <v>45.468200000000003</v>
      </c>
      <c r="AE808">
        <v>-109.0895</v>
      </c>
      <c r="AF808" t="s">
        <v>276</v>
      </c>
      <c r="AG808" t="s">
        <v>277</v>
      </c>
      <c r="AH808" t="s">
        <v>278</v>
      </c>
      <c r="AJ808" t="s">
        <v>279</v>
      </c>
      <c r="AK808" t="s">
        <v>2075</v>
      </c>
      <c r="AM808" t="s">
        <v>281</v>
      </c>
      <c r="AN808" t="s">
        <v>282</v>
      </c>
      <c r="AO808" t="s">
        <v>283</v>
      </c>
      <c r="AP808">
        <v>53.6</v>
      </c>
      <c r="AQ808" t="s">
        <v>284</v>
      </c>
      <c r="AS808" t="s">
        <v>285</v>
      </c>
      <c r="AU808" t="s">
        <v>286</v>
      </c>
      <c r="BE808" t="s">
        <v>1459</v>
      </c>
      <c r="BO808">
        <v>365.1</v>
      </c>
      <c r="BP808" t="s">
        <v>288</v>
      </c>
      <c r="BQ808" t="s">
        <v>289</v>
      </c>
      <c r="BS808" t="s">
        <v>290</v>
      </c>
      <c r="BT808" t="s">
        <v>291</v>
      </c>
      <c r="BU808" s="1">
        <v>45160</v>
      </c>
      <c r="BW808" t="s">
        <v>2076</v>
      </c>
      <c r="BX808" t="s">
        <v>293</v>
      </c>
      <c r="BY808">
        <v>1.5</v>
      </c>
      <c r="BZ808" t="s">
        <v>284</v>
      </c>
      <c r="CB808" t="s">
        <v>1091</v>
      </c>
      <c r="CC808" t="s">
        <v>169</v>
      </c>
    </row>
    <row r="809" spans="1:81" x14ac:dyDescent="0.35">
      <c r="A809" t="s">
        <v>160</v>
      </c>
      <c r="B809" t="s">
        <v>161</v>
      </c>
      <c r="C809" t="s">
        <v>1261</v>
      </c>
      <c r="D809" t="s">
        <v>320</v>
      </c>
      <c r="E809" t="s">
        <v>270</v>
      </c>
      <c r="F809" t="s">
        <v>271</v>
      </c>
      <c r="G809" s="1">
        <v>45166</v>
      </c>
      <c r="H809" s="2">
        <v>0.4375</v>
      </c>
      <c r="I809" t="s">
        <v>1059</v>
      </c>
      <c r="U809" t="s">
        <v>273</v>
      </c>
      <c r="V809" t="s">
        <v>274</v>
      </c>
      <c r="W809" t="s">
        <v>1060</v>
      </c>
      <c r="X809" t="s">
        <v>172</v>
      </c>
      <c r="Y809" t="s">
        <v>8</v>
      </c>
      <c r="AD809">
        <v>45.277200000000001</v>
      </c>
      <c r="AE809">
        <v>-109.20959999999999</v>
      </c>
      <c r="AF809" t="s">
        <v>276</v>
      </c>
      <c r="AG809" t="s">
        <v>277</v>
      </c>
      <c r="AH809" t="s">
        <v>278</v>
      </c>
      <c r="AJ809" t="s">
        <v>279</v>
      </c>
      <c r="AK809" t="s">
        <v>2077</v>
      </c>
      <c r="AM809" t="s">
        <v>297</v>
      </c>
      <c r="AN809" t="s">
        <v>298</v>
      </c>
      <c r="AO809" t="s">
        <v>283</v>
      </c>
      <c r="AP809">
        <v>222</v>
      </c>
      <c r="AQ809" t="s">
        <v>284</v>
      </c>
      <c r="AS809" t="s">
        <v>285</v>
      </c>
      <c r="AU809" t="s">
        <v>286</v>
      </c>
      <c r="BE809" t="s">
        <v>1191</v>
      </c>
      <c r="BO809" t="s">
        <v>300</v>
      </c>
      <c r="BP809" t="s">
        <v>301</v>
      </c>
      <c r="BQ809" t="s">
        <v>302</v>
      </c>
      <c r="BT809" t="s">
        <v>291</v>
      </c>
      <c r="BU809" s="1">
        <v>45197</v>
      </c>
      <c r="BW809" t="s">
        <v>2078</v>
      </c>
      <c r="BX809" t="s">
        <v>293</v>
      </c>
      <c r="BY809">
        <v>25</v>
      </c>
      <c r="BZ809" t="s">
        <v>284</v>
      </c>
      <c r="CB809" t="s">
        <v>1196</v>
      </c>
      <c r="CC809" t="s">
        <v>169</v>
      </c>
    </row>
    <row r="810" spans="1:81" x14ac:dyDescent="0.35">
      <c r="A810" t="s">
        <v>160</v>
      </c>
      <c r="B810" t="s">
        <v>161</v>
      </c>
      <c r="C810" t="s">
        <v>1502</v>
      </c>
      <c r="D810" t="s">
        <v>1058</v>
      </c>
      <c r="E810" t="s">
        <v>270</v>
      </c>
      <c r="F810" t="s">
        <v>271</v>
      </c>
      <c r="G810" s="1">
        <v>45236</v>
      </c>
      <c r="H810" s="2">
        <v>0.50694444444444442</v>
      </c>
      <c r="I810" t="s">
        <v>1059</v>
      </c>
      <c r="U810" t="s">
        <v>273</v>
      </c>
      <c r="V810" t="s">
        <v>274</v>
      </c>
      <c r="W810" t="s">
        <v>1060</v>
      </c>
      <c r="X810" t="s">
        <v>186</v>
      </c>
      <c r="Y810" t="s">
        <v>12</v>
      </c>
      <c r="AD810">
        <v>45.468200000000003</v>
      </c>
      <c r="AE810">
        <v>-109.0895</v>
      </c>
      <c r="AK810" t="s">
        <v>2079</v>
      </c>
      <c r="AN810" t="s">
        <v>1292</v>
      </c>
      <c r="AP810">
        <v>802.2</v>
      </c>
      <c r="AQ810" t="s">
        <v>119</v>
      </c>
      <c r="AS810" t="s">
        <v>285</v>
      </c>
      <c r="AU810" t="s">
        <v>286</v>
      </c>
      <c r="BU810" s="1">
        <v>45236</v>
      </c>
      <c r="CB810" t="s">
        <v>1104</v>
      </c>
      <c r="CC810" t="s">
        <v>169</v>
      </c>
    </row>
    <row r="811" spans="1:81" x14ac:dyDescent="0.35">
      <c r="A811" t="s">
        <v>160</v>
      </c>
      <c r="B811" t="s">
        <v>161</v>
      </c>
      <c r="C811" t="s">
        <v>1145</v>
      </c>
      <c r="D811" t="s">
        <v>1058</v>
      </c>
      <c r="E811" t="s">
        <v>270</v>
      </c>
      <c r="F811" t="s">
        <v>271</v>
      </c>
      <c r="G811" s="1">
        <v>45074</v>
      </c>
      <c r="H811" s="2">
        <v>0.52708333333333335</v>
      </c>
      <c r="I811" t="s">
        <v>1059</v>
      </c>
      <c r="U811" t="s">
        <v>273</v>
      </c>
      <c r="V811" t="s">
        <v>274</v>
      </c>
      <c r="W811" t="s">
        <v>1060</v>
      </c>
      <c r="X811" t="s">
        <v>170</v>
      </c>
      <c r="Y811" t="s">
        <v>11</v>
      </c>
      <c r="AD811">
        <v>45.457799999999999</v>
      </c>
      <c r="AE811">
        <v>-109.0801</v>
      </c>
      <c r="AK811" t="s">
        <v>2080</v>
      </c>
      <c r="AN811" t="s">
        <v>1292</v>
      </c>
      <c r="AP811">
        <v>807.1</v>
      </c>
      <c r="AQ811" t="s">
        <v>119</v>
      </c>
      <c r="AS811" t="s">
        <v>285</v>
      </c>
      <c r="AU811" t="s">
        <v>286</v>
      </c>
      <c r="BU811" s="1">
        <v>45074</v>
      </c>
      <c r="CB811" t="s">
        <v>1181</v>
      </c>
      <c r="CC811" t="s">
        <v>169</v>
      </c>
    </row>
    <row r="812" spans="1:81" x14ac:dyDescent="0.35">
      <c r="A812" t="s">
        <v>160</v>
      </c>
      <c r="B812" t="s">
        <v>161</v>
      </c>
      <c r="C812" t="s">
        <v>1866</v>
      </c>
      <c r="D812" t="s">
        <v>269</v>
      </c>
      <c r="E812" t="s">
        <v>270</v>
      </c>
      <c r="F812" t="s">
        <v>271</v>
      </c>
      <c r="G812" s="1">
        <v>45137</v>
      </c>
      <c r="H812" s="2">
        <v>0.51041666666666663</v>
      </c>
      <c r="I812" t="s">
        <v>1059</v>
      </c>
      <c r="U812" t="s">
        <v>273</v>
      </c>
      <c r="V812" t="s">
        <v>274</v>
      </c>
      <c r="W812" t="s">
        <v>1060</v>
      </c>
      <c r="X812" t="s">
        <v>186</v>
      </c>
      <c r="Y812" t="s">
        <v>12</v>
      </c>
      <c r="AD812">
        <v>45.468200000000003</v>
      </c>
      <c r="AE812">
        <v>-109.0895</v>
      </c>
      <c r="AF812" t="s">
        <v>276</v>
      </c>
      <c r="AG812" t="s">
        <v>277</v>
      </c>
      <c r="AH812" t="s">
        <v>278</v>
      </c>
      <c r="AJ812" t="s">
        <v>279</v>
      </c>
      <c r="AK812" t="s">
        <v>2081</v>
      </c>
      <c r="AM812" t="s">
        <v>281</v>
      </c>
      <c r="AN812" t="s">
        <v>1116</v>
      </c>
      <c r="AO812" t="s">
        <v>333</v>
      </c>
      <c r="AP812">
        <v>11.6</v>
      </c>
      <c r="AQ812" t="s">
        <v>284</v>
      </c>
      <c r="AS812" t="s">
        <v>285</v>
      </c>
      <c r="AU812" t="s">
        <v>286</v>
      </c>
      <c r="BE812" t="s">
        <v>1459</v>
      </c>
      <c r="BO812">
        <v>365.1</v>
      </c>
      <c r="BP812" t="s">
        <v>288</v>
      </c>
      <c r="BQ812" t="s">
        <v>289</v>
      </c>
      <c r="BS812" t="s">
        <v>290</v>
      </c>
      <c r="BT812" t="s">
        <v>291</v>
      </c>
      <c r="BU812" s="1">
        <v>45148</v>
      </c>
      <c r="BW812" t="s">
        <v>2082</v>
      </c>
      <c r="BX812" t="s">
        <v>293</v>
      </c>
      <c r="BY812">
        <v>0.8</v>
      </c>
      <c r="BZ812" t="s">
        <v>284</v>
      </c>
      <c r="CB812" t="s">
        <v>1091</v>
      </c>
      <c r="CC812" t="s">
        <v>169</v>
      </c>
    </row>
    <row r="813" spans="1:81" x14ac:dyDescent="0.35">
      <c r="A813" t="s">
        <v>160</v>
      </c>
      <c r="B813" t="s">
        <v>161</v>
      </c>
      <c r="C813" t="s">
        <v>1240</v>
      </c>
      <c r="D813" t="s">
        <v>1058</v>
      </c>
      <c r="E813" t="s">
        <v>270</v>
      </c>
      <c r="F813" t="s">
        <v>271</v>
      </c>
      <c r="G813" s="1">
        <v>45137</v>
      </c>
      <c r="H813" s="2">
        <v>0.3923611111111111</v>
      </c>
      <c r="I813" t="s">
        <v>1059</v>
      </c>
      <c r="U813" t="s">
        <v>273</v>
      </c>
      <c r="V813" t="s">
        <v>274</v>
      </c>
      <c r="W813" t="s">
        <v>1060</v>
      </c>
      <c r="X813" t="s">
        <v>188</v>
      </c>
      <c r="Y813" t="s">
        <v>7</v>
      </c>
      <c r="AD813">
        <v>45.157600000000002</v>
      </c>
      <c r="AE813">
        <v>-109.2688</v>
      </c>
      <c r="AK813" t="s">
        <v>2083</v>
      </c>
      <c r="AN813" t="s">
        <v>89</v>
      </c>
      <c r="AP813">
        <v>1.57</v>
      </c>
      <c r="AQ813" t="s">
        <v>122</v>
      </c>
      <c r="AS813" t="s">
        <v>285</v>
      </c>
      <c r="AU813" t="s">
        <v>286</v>
      </c>
      <c r="BU813" s="1">
        <v>45137</v>
      </c>
      <c r="CB813" t="s">
        <v>1186</v>
      </c>
      <c r="CC813" t="s">
        <v>169</v>
      </c>
    </row>
    <row r="814" spans="1:81" x14ac:dyDescent="0.35">
      <c r="A814" t="s">
        <v>160</v>
      </c>
      <c r="B814" t="s">
        <v>161</v>
      </c>
      <c r="C814" t="s">
        <v>2023</v>
      </c>
      <c r="D814" t="s">
        <v>1058</v>
      </c>
      <c r="E814" t="s">
        <v>270</v>
      </c>
      <c r="F814" t="s">
        <v>271</v>
      </c>
      <c r="G814" s="1">
        <v>45102</v>
      </c>
      <c r="H814" s="2">
        <v>0.59375</v>
      </c>
      <c r="I814" t="s">
        <v>1059</v>
      </c>
      <c r="U814" t="s">
        <v>273</v>
      </c>
      <c r="V814" t="s">
        <v>274</v>
      </c>
      <c r="W814" t="s">
        <v>1060</v>
      </c>
      <c r="X814" t="s">
        <v>176</v>
      </c>
      <c r="Y814" t="s">
        <v>15</v>
      </c>
      <c r="AD814">
        <v>45.520789999999998</v>
      </c>
      <c r="AE814">
        <v>-108.83714000000001</v>
      </c>
      <c r="AK814" t="s">
        <v>2084</v>
      </c>
      <c r="AN814" t="s">
        <v>1078</v>
      </c>
      <c r="AP814">
        <v>16.63</v>
      </c>
      <c r="AQ814" t="s">
        <v>118</v>
      </c>
      <c r="AS814" t="s">
        <v>285</v>
      </c>
      <c r="AU814" t="s">
        <v>286</v>
      </c>
      <c r="BU814" s="1">
        <v>45102</v>
      </c>
      <c r="CB814" t="s">
        <v>1085</v>
      </c>
      <c r="CC814" t="s">
        <v>169</v>
      </c>
    </row>
    <row r="815" spans="1:81" x14ac:dyDescent="0.35">
      <c r="A815" t="s">
        <v>160</v>
      </c>
      <c r="B815" t="s">
        <v>161</v>
      </c>
      <c r="C815" t="s">
        <v>1587</v>
      </c>
      <c r="D815" t="s">
        <v>1058</v>
      </c>
      <c r="E815" t="s">
        <v>270</v>
      </c>
      <c r="F815" t="s">
        <v>271</v>
      </c>
      <c r="G815" s="1">
        <v>45074</v>
      </c>
      <c r="H815" s="2">
        <v>0.3888888888888889</v>
      </c>
      <c r="I815" t="s">
        <v>1059</v>
      </c>
      <c r="U815" t="s">
        <v>273</v>
      </c>
      <c r="V815" t="s">
        <v>274</v>
      </c>
      <c r="W815" t="s">
        <v>1060</v>
      </c>
      <c r="X815" t="s">
        <v>188</v>
      </c>
      <c r="Y815" t="s">
        <v>7</v>
      </c>
      <c r="AD815">
        <v>45.157600000000002</v>
      </c>
      <c r="AE815">
        <v>-109.2688</v>
      </c>
      <c r="AK815" t="s">
        <v>2085</v>
      </c>
      <c r="AN815" t="s">
        <v>1090</v>
      </c>
      <c r="AP815">
        <v>12.92</v>
      </c>
      <c r="AQ815" t="s">
        <v>116</v>
      </c>
      <c r="AS815" t="s">
        <v>285</v>
      </c>
      <c r="AU815" t="s">
        <v>286</v>
      </c>
      <c r="BU815" s="1">
        <v>45074</v>
      </c>
      <c r="CB815" t="s">
        <v>1186</v>
      </c>
      <c r="CC815" t="s">
        <v>169</v>
      </c>
    </row>
    <row r="816" spans="1:81" x14ac:dyDescent="0.35">
      <c r="A816" t="s">
        <v>160</v>
      </c>
      <c r="B816" t="s">
        <v>161</v>
      </c>
      <c r="C816" t="s">
        <v>1083</v>
      </c>
      <c r="D816" t="s">
        <v>1058</v>
      </c>
      <c r="E816" t="s">
        <v>270</v>
      </c>
      <c r="F816" t="s">
        <v>271</v>
      </c>
      <c r="G816" s="1">
        <v>45166</v>
      </c>
      <c r="H816" s="2">
        <v>0.57986111111111116</v>
      </c>
      <c r="I816" t="s">
        <v>1059</v>
      </c>
      <c r="U816" t="s">
        <v>273</v>
      </c>
      <c r="V816" t="s">
        <v>274</v>
      </c>
      <c r="W816" t="s">
        <v>1060</v>
      </c>
      <c r="X816" t="s">
        <v>176</v>
      </c>
      <c r="Y816" t="s">
        <v>15</v>
      </c>
      <c r="AD816">
        <v>45.520789999999998</v>
      </c>
      <c r="AE816">
        <v>-108.83714000000001</v>
      </c>
      <c r="AK816" t="s">
        <v>2086</v>
      </c>
      <c r="AN816" t="s">
        <v>1081</v>
      </c>
      <c r="AP816">
        <v>132.1</v>
      </c>
      <c r="AQ816" t="s">
        <v>120</v>
      </c>
      <c r="AS816" t="s">
        <v>285</v>
      </c>
      <c r="AU816" t="s">
        <v>286</v>
      </c>
      <c r="BU816" s="1">
        <v>45166</v>
      </c>
      <c r="CB816" t="s">
        <v>1085</v>
      </c>
      <c r="CC816" t="s">
        <v>169</v>
      </c>
    </row>
    <row r="817" spans="1:81" x14ac:dyDescent="0.35">
      <c r="A817" t="s">
        <v>160</v>
      </c>
      <c r="B817" t="s">
        <v>161</v>
      </c>
      <c r="C817" t="s">
        <v>1786</v>
      </c>
      <c r="D817" t="s">
        <v>320</v>
      </c>
      <c r="E817" t="s">
        <v>270</v>
      </c>
      <c r="F817" t="s">
        <v>271</v>
      </c>
      <c r="G817" s="1">
        <v>45039</v>
      </c>
      <c r="H817" s="2">
        <v>0.52777777777777779</v>
      </c>
      <c r="I817" t="s">
        <v>1059</v>
      </c>
      <c r="U817" t="s">
        <v>273</v>
      </c>
      <c r="V817" t="s">
        <v>274</v>
      </c>
      <c r="W817" t="s">
        <v>1060</v>
      </c>
      <c r="X817" t="s">
        <v>180</v>
      </c>
      <c r="Y817" t="s">
        <v>13</v>
      </c>
      <c r="AD817">
        <v>45.483319000000002</v>
      </c>
      <c r="AE817">
        <v>-108.961457</v>
      </c>
      <c r="AF817" t="s">
        <v>276</v>
      </c>
      <c r="AG817" t="s">
        <v>277</v>
      </c>
      <c r="AH817" t="s">
        <v>278</v>
      </c>
      <c r="AJ817" t="s">
        <v>279</v>
      </c>
      <c r="AK817" t="s">
        <v>2087</v>
      </c>
      <c r="AL817" t="s">
        <v>375</v>
      </c>
      <c r="AM817" t="s">
        <v>281</v>
      </c>
      <c r="AN817" t="s">
        <v>282</v>
      </c>
      <c r="AO817" t="s">
        <v>283</v>
      </c>
      <c r="AS817" t="s">
        <v>285</v>
      </c>
      <c r="AU817" t="s">
        <v>286</v>
      </c>
      <c r="BE817" t="s">
        <v>1069</v>
      </c>
      <c r="BO817">
        <v>365.1</v>
      </c>
      <c r="BP817" t="s">
        <v>288</v>
      </c>
      <c r="BQ817" t="s">
        <v>289</v>
      </c>
      <c r="BS817" t="s">
        <v>290</v>
      </c>
      <c r="BT817" t="s">
        <v>291</v>
      </c>
      <c r="BU817" s="1">
        <v>45077</v>
      </c>
      <c r="BW817" t="s">
        <v>2088</v>
      </c>
      <c r="BX817" t="s">
        <v>293</v>
      </c>
      <c r="BY817">
        <v>1.5</v>
      </c>
      <c r="BZ817" t="s">
        <v>284</v>
      </c>
      <c r="CB817" t="s">
        <v>1063</v>
      </c>
      <c r="CC817" t="s">
        <v>169</v>
      </c>
    </row>
    <row r="818" spans="1:81" x14ac:dyDescent="0.35">
      <c r="A818" t="s">
        <v>160</v>
      </c>
      <c r="B818" t="s">
        <v>161</v>
      </c>
      <c r="C818" t="s">
        <v>1390</v>
      </c>
      <c r="D818" t="s">
        <v>1058</v>
      </c>
      <c r="E818" t="s">
        <v>270</v>
      </c>
      <c r="F818" t="s">
        <v>271</v>
      </c>
      <c r="G818" s="1">
        <v>45102</v>
      </c>
      <c r="H818" s="2">
        <v>0.36458333333333331</v>
      </c>
      <c r="I818" t="s">
        <v>1059</v>
      </c>
      <c r="U818" t="s">
        <v>273</v>
      </c>
      <c r="V818" t="s">
        <v>274</v>
      </c>
      <c r="W818" t="s">
        <v>1060</v>
      </c>
      <c r="X818" t="s">
        <v>174</v>
      </c>
      <c r="Y818" t="s">
        <v>5</v>
      </c>
      <c r="AD818">
        <v>45.085512000000001</v>
      </c>
      <c r="AE818">
        <v>-109.329581</v>
      </c>
      <c r="AK818" t="s">
        <v>2089</v>
      </c>
      <c r="AN818" t="s">
        <v>1062</v>
      </c>
      <c r="AP818">
        <v>41</v>
      </c>
      <c r="AQ818" t="s">
        <v>117</v>
      </c>
      <c r="AS818" t="s">
        <v>285</v>
      </c>
      <c r="AU818" t="s">
        <v>286</v>
      </c>
      <c r="BU818" s="1">
        <v>45102</v>
      </c>
      <c r="CB818" t="s">
        <v>1075</v>
      </c>
      <c r="CC818" t="s">
        <v>169</v>
      </c>
    </row>
    <row r="819" spans="1:81" x14ac:dyDescent="0.35">
      <c r="A819" t="s">
        <v>160</v>
      </c>
      <c r="B819" t="s">
        <v>161</v>
      </c>
      <c r="C819" t="s">
        <v>1625</v>
      </c>
      <c r="D819" t="s">
        <v>269</v>
      </c>
      <c r="E819" t="s">
        <v>270</v>
      </c>
      <c r="F819" t="s">
        <v>271</v>
      </c>
      <c r="G819" s="1">
        <v>45166</v>
      </c>
      <c r="H819" s="2">
        <v>0.3923611111111111</v>
      </c>
      <c r="I819" t="s">
        <v>1059</v>
      </c>
      <c r="U819" t="s">
        <v>273</v>
      </c>
      <c r="V819" t="s">
        <v>274</v>
      </c>
      <c r="W819" t="s">
        <v>1060</v>
      </c>
      <c r="X819" t="s">
        <v>188</v>
      </c>
      <c r="Y819" t="s">
        <v>7</v>
      </c>
      <c r="AD819">
        <v>45.157600000000002</v>
      </c>
      <c r="AE819">
        <v>-109.2688</v>
      </c>
      <c r="AF819" t="s">
        <v>276</v>
      </c>
      <c r="AG819" t="s">
        <v>277</v>
      </c>
      <c r="AH819" t="s">
        <v>278</v>
      </c>
      <c r="AJ819" t="s">
        <v>279</v>
      </c>
      <c r="AK819" t="s">
        <v>2090</v>
      </c>
      <c r="AM819" t="s">
        <v>281</v>
      </c>
      <c r="AN819" t="s">
        <v>1116</v>
      </c>
      <c r="AO819" t="s">
        <v>333</v>
      </c>
      <c r="AP819">
        <v>1.9</v>
      </c>
      <c r="AQ819" t="s">
        <v>284</v>
      </c>
      <c r="AS819" t="s">
        <v>285</v>
      </c>
      <c r="AU819" t="s">
        <v>286</v>
      </c>
      <c r="BE819" t="s">
        <v>1627</v>
      </c>
      <c r="BO819">
        <v>365.1</v>
      </c>
      <c r="BP819" t="s">
        <v>288</v>
      </c>
      <c r="BQ819" t="s">
        <v>289</v>
      </c>
      <c r="BS819" t="s">
        <v>290</v>
      </c>
      <c r="BT819" t="s">
        <v>291</v>
      </c>
      <c r="BU819" s="1">
        <v>45181</v>
      </c>
      <c r="BW819" t="s">
        <v>2091</v>
      </c>
      <c r="BX819" t="s">
        <v>293</v>
      </c>
      <c r="BY819">
        <v>0.8</v>
      </c>
      <c r="BZ819" t="s">
        <v>284</v>
      </c>
      <c r="CB819" t="s">
        <v>1521</v>
      </c>
      <c r="CC819" t="s">
        <v>169</v>
      </c>
    </row>
    <row r="820" spans="1:81" x14ac:dyDescent="0.35">
      <c r="A820" t="s">
        <v>160</v>
      </c>
      <c r="B820" t="s">
        <v>161</v>
      </c>
      <c r="C820" t="s">
        <v>1526</v>
      </c>
      <c r="D820" t="s">
        <v>1058</v>
      </c>
      <c r="E820" t="s">
        <v>270</v>
      </c>
      <c r="F820" t="s">
        <v>271</v>
      </c>
      <c r="G820" s="1">
        <v>45137</v>
      </c>
      <c r="H820" s="2">
        <v>0.36458333333333331</v>
      </c>
      <c r="I820" t="s">
        <v>1059</v>
      </c>
      <c r="U820" t="s">
        <v>273</v>
      </c>
      <c r="V820" t="s">
        <v>274</v>
      </c>
      <c r="W820" t="s">
        <v>1060</v>
      </c>
      <c r="X820" t="s">
        <v>174</v>
      </c>
      <c r="Y820" t="s">
        <v>5</v>
      </c>
      <c r="AD820">
        <v>45.085512000000001</v>
      </c>
      <c r="AE820">
        <v>-109.329581</v>
      </c>
      <c r="AK820" t="s">
        <v>2092</v>
      </c>
      <c r="AN820" t="s">
        <v>27</v>
      </c>
      <c r="AP820">
        <v>7.34</v>
      </c>
      <c r="AQ820" t="s">
        <v>121</v>
      </c>
      <c r="AS820" t="s">
        <v>285</v>
      </c>
      <c r="AU820" t="s">
        <v>286</v>
      </c>
      <c r="BU820" s="1">
        <v>45137</v>
      </c>
      <c r="CB820" t="s">
        <v>1075</v>
      </c>
      <c r="CC820" t="s">
        <v>169</v>
      </c>
    </row>
    <row r="821" spans="1:81" x14ac:dyDescent="0.35">
      <c r="A821" t="s">
        <v>160</v>
      </c>
      <c r="B821" t="s">
        <v>161</v>
      </c>
      <c r="C821" t="s">
        <v>1209</v>
      </c>
      <c r="D821" t="s">
        <v>269</v>
      </c>
      <c r="E821" t="s">
        <v>270</v>
      </c>
      <c r="F821" t="s">
        <v>271</v>
      </c>
      <c r="G821" s="1">
        <v>45166</v>
      </c>
      <c r="H821" s="2">
        <v>0.36805555555555558</v>
      </c>
      <c r="I821" t="s">
        <v>1059</v>
      </c>
      <c r="U821" t="s">
        <v>273</v>
      </c>
      <c r="V821" t="s">
        <v>274</v>
      </c>
      <c r="W821" t="s">
        <v>1060</v>
      </c>
      <c r="X821" t="s">
        <v>174</v>
      </c>
      <c r="Y821" t="s">
        <v>5</v>
      </c>
      <c r="AD821">
        <v>45.085512000000001</v>
      </c>
      <c r="AE821">
        <v>-109.329581</v>
      </c>
      <c r="AF821" t="s">
        <v>276</v>
      </c>
      <c r="AG821" t="s">
        <v>277</v>
      </c>
      <c r="AH821" t="s">
        <v>278</v>
      </c>
      <c r="AJ821" t="s">
        <v>279</v>
      </c>
      <c r="AK821" t="s">
        <v>2093</v>
      </c>
      <c r="AM821" t="s">
        <v>297</v>
      </c>
      <c r="AN821" t="s">
        <v>298</v>
      </c>
      <c r="AO821" t="s">
        <v>283</v>
      </c>
      <c r="AP821">
        <v>204</v>
      </c>
      <c r="AQ821" t="s">
        <v>284</v>
      </c>
      <c r="AS821" t="s">
        <v>285</v>
      </c>
      <c r="AU821" t="s">
        <v>286</v>
      </c>
      <c r="BE821" t="s">
        <v>1191</v>
      </c>
      <c r="BO821" t="s">
        <v>300</v>
      </c>
      <c r="BP821" t="s">
        <v>301</v>
      </c>
      <c r="BQ821" t="s">
        <v>302</v>
      </c>
      <c r="BT821" t="s">
        <v>291</v>
      </c>
      <c r="BU821" s="1">
        <v>45197</v>
      </c>
      <c r="BW821" t="s">
        <v>2094</v>
      </c>
      <c r="BX821" t="s">
        <v>293</v>
      </c>
      <c r="BY821">
        <v>25</v>
      </c>
      <c r="BZ821" t="s">
        <v>284</v>
      </c>
      <c r="CB821" t="s">
        <v>1075</v>
      </c>
      <c r="CC821" t="s">
        <v>169</v>
      </c>
    </row>
    <row r="822" spans="1:81" x14ac:dyDescent="0.35">
      <c r="A822" t="s">
        <v>160</v>
      </c>
      <c r="B822" t="s">
        <v>161</v>
      </c>
      <c r="C822" t="s">
        <v>1524</v>
      </c>
      <c r="D822" t="s">
        <v>1058</v>
      </c>
      <c r="E822" t="s">
        <v>270</v>
      </c>
      <c r="F822" t="s">
        <v>271</v>
      </c>
      <c r="G822" s="1">
        <v>45236</v>
      </c>
      <c r="H822" s="2">
        <v>0.43055555555555558</v>
      </c>
      <c r="I822" t="s">
        <v>1059</v>
      </c>
      <c r="U822" t="s">
        <v>273</v>
      </c>
      <c r="V822" t="s">
        <v>274</v>
      </c>
      <c r="W822" t="s">
        <v>1060</v>
      </c>
      <c r="X822" t="s">
        <v>172</v>
      </c>
      <c r="Y822" t="s">
        <v>8</v>
      </c>
      <c r="AD822">
        <v>45.277200000000001</v>
      </c>
      <c r="AE822">
        <v>-109.20959999999999</v>
      </c>
      <c r="AK822" t="s">
        <v>2095</v>
      </c>
      <c r="AN822" t="s">
        <v>1078</v>
      </c>
      <c r="AP822">
        <v>4.62</v>
      </c>
      <c r="AQ822" t="s">
        <v>118</v>
      </c>
      <c r="AS822" t="s">
        <v>285</v>
      </c>
      <c r="AU822" t="s">
        <v>286</v>
      </c>
      <c r="BU822" s="1">
        <v>45236</v>
      </c>
      <c r="CB822" t="s">
        <v>1147</v>
      </c>
      <c r="CC822" t="s">
        <v>169</v>
      </c>
    </row>
    <row r="823" spans="1:81" x14ac:dyDescent="0.35">
      <c r="A823" t="s">
        <v>160</v>
      </c>
      <c r="B823" t="s">
        <v>161</v>
      </c>
      <c r="C823" t="s">
        <v>1712</v>
      </c>
      <c r="D823" t="s">
        <v>1058</v>
      </c>
      <c r="E823" t="s">
        <v>270</v>
      </c>
      <c r="F823" t="s">
        <v>271</v>
      </c>
      <c r="G823" s="1">
        <v>45194</v>
      </c>
      <c r="H823" s="2">
        <v>0.54166666666666663</v>
      </c>
      <c r="I823" t="s">
        <v>1059</v>
      </c>
      <c r="U823" t="s">
        <v>273</v>
      </c>
      <c r="V823" t="s">
        <v>274</v>
      </c>
      <c r="W823" t="s">
        <v>1060</v>
      </c>
      <c r="X823" t="s">
        <v>184</v>
      </c>
      <c r="Y823" t="s">
        <v>14</v>
      </c>
      <c r="AD823">
        <v>45.517800000000001</v>
      </c>
      <c r="AE823">
        <v>-108.8626</v>
      </c>
      <c r="AK823" t="s">
        <v>2096</v>
      </c>
      <c r="AN823" t="s">
        <v>1292</v>
      </c>
      <c r="AP823">
        <v>826.1</v>
      </c>
      <c r="AQ823" t="s">
        <v>119</v>
      </c>
      <c r="AS823" t="s">
        <v>285</v>
      </c>
      <c r="AU823" t="s">
        <v>286</v>
      </c>
      <c r="BU823" s="1">
        <v>45194</v>
      </c>
      <c r="CB823" t="s">
        <v>1109</v>
      </c>
      <c r="CC823" t="s">
        <v>169</v>
      </c>
    </row>
    <row r="824" spans="1:81" x14ac:dyDescent="0.35">
      <c r="A824" t="s">
        <v>160</v>
      </c>
      <c r="B824" t="s">
        <v>161</v>
      </c>
      <c r="C824" t="s">
        <v>1547</v>
      </c>
      <c r="D824" t="s">
        <v>1058</v>
      </c>
      <c r="E824" t="s">
        <v>270</v>
      </c>
      <c r="F824" t="s">
        <v>271</v>
      </c>
      <c r="G824" s="1">
        <v>45137</v>
      </c>
      <c r="H824" s="2">
        <v>0.57638888888888884</v>
      </c>
      <c r="I824" t="s">
        <v>1059</v>
      </c>
      <c r="U824" t="s">
        <v>273</v>
      </c>
      <c r="V824" t="s">
        <v>274</v>
      </c>
      <c r="W824" t="s">
        <v>1060</v>
      </c>
      <c r="X824" t="s">
        <v>184</v>
      </c>
      <c r="Y824" t="s">
        <v>14</v>
      </c>
      <c r="AD824">
        <v>45.517800000000001</v>
      </c>
      <c r="AE824">
        <v>-108.8626</v>
      </c>
      <c r="AK824" t="s">
        <v>2097</v>
      </c>
      <c r="AN824" t="s">
        <v>1081</v>
      </c>
      <c r="AP824">
        <v>120.7</v>
      </c>
      <c r="AQ824" t="s">
        <v>120</v>
      </c>
      <c r="AS824" t="s">
        <v>285</v>
      </c>
      <c r="AU824" t="s">
        <v>286</v>
      </c>
      <c r="BU824" s="1">
        <v>45137</v>
      </c>
      <c r="CB824" t="s">
        <v>1109</v>
      </c>
      <c r="CC824" t="s">
        <v>169</v>
      </c>
    </row>
    <row r="825" spans="1:81" x14ac:dyDescent="0.35">
      <c r="A825" t="s">
        <v>160</v>
      </c>
      <c r="B825" t="s">
        <v>161</v>
      </c>
      <c r="C825" t="s">
        <v>1682</v>
      </c>
      <c r="D825" t="s">
        <v>1058</v>
      </c>
      <c r="E825" t="s">
        <v>270</v>
      </c>
      <c r="F825" t="s">
        <v>271</v>
      </c>
      <c r="G825" s="1">
        <v>45074</v>
      </c>
      <c r="H825" s="2">
        <v>0.49027777777777776</v>
      </c>
      <c r="I825" t="s">
        <v>1059</v>
      </c>
      <c r="U825" t="s">
        <v>273</v>
      </c>
      <c r="V825" t="s">
        <v>274</v>
      </c>
      <c r="W825" t="s">
        <v>1060</v>
      </c>
      <c r="X825" t="s">
        <v>162</v>
      </c>
      <c r="Y825" t="s">
        <v>9</v>
      </c>
      <c r="AD825">
        <v>45.373699999999999</v>
      </c>
      <c r="AE825">
        <v>-109.14619999999999</v>
      </c>
      <c r="AK825" t="s">
        <v>2098</v>
      </c>
      <c r="AN825" t="s">
        <v>27</v>
      </c>
      <c r="AP825">
        <v>8.14</v>
      </c>
      <c r="AQ825" t="s">
        <v>121</v>
      </c>
      <c r="AS825" t="s">
        <v>285</v>
      </c>
      <c r="AU825" t="s">
        <v>286</v>
      </c>
      <c r="BU825" s="1">
        <v>45074</v>
      </c>
      <c r="CB825" t="s">
        <v>1152</v>
      </c>
      <c r="CC825" t="s">
        <v>169</v>
      </c>
    </row>
    <row r="826" spans="1:81" x14ac:dyDescent="0.35">
      <c r="A826" t="s">
        <v>160</v>
      </c>
      <c r="B826" t="s">
        <v>161</v>
      </c>
      <c r="C826" t="s">
        <v>1639</v>
      </c>
      <c r="D826" t="s">
        <v>269</v>
      </c>
      <c r="E826" t="s">
        <v>270</v>
      </c>
      <c r="F826" t="s">
        <v>271</v>
      </c>
      <c r="G826" s="1">
        <v>45074</v>
      </c>
      <c r="H826" s="2">
        <v>0.54791666666666672</v>
      </c>
      <c r="I826" t="s">
        <v>1059</v>
      </c>
      <c r="U826" t="s">
        <v>273</v>
      </c>
      <c r="V826" t="s">
        <v>274</v>
      </c>
      <c r="W826" t="s">
        <v>1060</v>
      </c>
      <c r="X826" t="s">
        <v>180</v>
      </c>
      <c r="Y826" t="s">
        <v>13</v>
      </c>
      <c r="AD826">
        <v>45.483319000000002</v>
      </c>
      <c r="AE826">
        <v>-108.961457</v>
      </c>
      <c r="AF826" t="s">
        <v>276</v>
      </c>
      <c r="AG826" t="s">
        <v>277</v>
      </c>
      <c r="AH826" t="s">
        <v>278</v>
      </c>
      <c r="AJ826" t="s">
        <v>279</v>
      </c>
      <c r="AK826" t="s">
        <v>2099</v>
      </c>
      <c r="AM826" t="s">
        <v>297</v>
      </c>
      <c r="AN826" t="s">
        <v>298</v>
      </c>
      <c r="AO826" t="s">
        <v>283</v>
      </c>
      <c r="AP826">
        <v>320</v>
      </c>
      <c r="AQ826" t="s">
        <v>284</v>
      </c>
      <c r="AS826" t="s">
        <v>285</v>
      </c>
      <c r="AU826" t="s">
        <v>286</v>
      </c>
      <c r="BE826" t="s">
        <v>1123</v>
      </c>
      <c r="BO826" t="s">
        <v>300</v>
      </c>
      <c r="BP826" t="s">
        <v>301</v>
      </c>
      <c r="BQ826" t="s">
        <v>302</v>
      </c>
      <c r="BT826" t="s">
        <v>291</v>
      </c>
      <c r="BU826" s="1">
        <v>45107</v>
      </c>
      <c r="BW826" t="s">
        <v>2100</v>
      </c>
      <c r="BX826" t="s">
        <v>293</v>
      </c>
      <c r="BY826">
        <v>25</v>
      </c>
      <c r="BZ826" t="s">
        <v>284</v>
      </c>
      <c r="CB826" t="s">
        <v>1063</v>
      </c>
      <c r="CC826" t="s">
        <v>169</v>
      </c>
    </row>
    <row r="827" spans="1:81" x14ac:dyDescent="0.35">
      <c r="A827" t="s">
        <v>160</v>
      </c>
      <c r="B827" t="s">
        <v>161</v>
      </c>
      <c r="C827" t="s">
        <v>1284</v>
      </c>
      <c r="D827" t="s">
        <v>269</v>
      </c>
      <c r="E827" t="s">
        <v>270</v>
      </c>
      <c r="F827" t="s">
        <v>271</v>
      </c>
      <c r="G827" s="1">
        <v>45074</v>
      </c>
      <c r="H827" s="2">
        <v>0.58888888888888891</v>
      </c>
      <c r="I827" t="s">
        <v>1059</v>
      </c>
      <c r="U827" t="s">
        <v>273</v>
      </c>
      <c r="V827" t="s">
        <v>274</v>
      </c>
      <c r="W827" t="s">
        <v>1060</v>
      </c>
      <c r="X827" t="s">
        <v>176</v>
      </c>
      <c r="Y827" t="s">
        <v>15</v>
      </c>
      <c r="AD827">
        <v>45.520789999999998</v>
      </c>
      <c r="AE827">
        <v>-108.83714000000001</v>
      </c>
      <c r="AF827" t="s">
        <v>276</v>
      </c>
      <c r="AG827" t="s">
        <v>277</v>
      </c>
      <c r="AH827" t="s">
        <v>278</v>
      </c>
      <c r="AJ827" t="s">
        <v>279</v>
      </c>
      <c r="AK827" t="s">
        <v>2101</v>
      </c>
      <c r="AM827" t="s">
        <v>281</v>
      </c>
      <c r="AN827" t="s">
        <v>1116</v>
      </c>
      <c r="AO827" t="s">
        <v>333</v>
      </c>
      <c r="AP827">
        <v>3.6</v>
      </c>
      <c r="AQ827" t="s">
        <v>284</v>
      </c>
      <c r="AS827" t="s">
        <v>285</v>
      </c>
      <c r="AU827" t="s">
        <v>286</v>
      </c>
      <c r="BE827" t="s">
        <v>1155</v>
      </c>
      <c r="BO827">
        <v>365.1</v>
      </c>
      <c r="BP827" t="s">
        <v>288</v>
      </c>
      <c r="BQ827" t="s">
        <v>289</v>
      </c>
      <c r="BS827" t="s">
        <v>290</v>
      </c>
      <c r="BT827" t="s">
        <v>291</v>
      </c>
      <c r="BU827" s="1">
        <v>45089</v>
      </c>
      <c r="BW827" t="s">
        <v>2102</v>
      </c>
      <c r="BX827" t="s">
        <v>293</v>
      </c>
      <c r="BY827">
        <v>0.8</v>
      </c>
      <c r="BZ827" t="s">
        <v>284</v>
      </c>
      <c r="CB827" t="s">
        <v>1085</v>
      </c>
      <c r="CC827" t="s">
        <v>169</v>
      </c>
    </row>
    <row r="828" spans="1:81" x14ac:dyDescent="0.35">
      <c r="A828" t="s">
        <v>160</v>
      </c>
      <c r="B828" t="s">
        <v>161</v>
      </c>
      <c r="C828" t="s">
        <v>1096</v>
      </c>
      <c r="D828" t="s">
        <v>269</v>
      </c>
      <c r="E828" t="s">
        <v>270</v>
      </c>
      <c r="F828" t="s">
        <v>271</v>
      </c>
      <c r="G828" s="1">
        <v>45137</v>
      </c>
      <c r="H828" s="2">
        <v>0.36458333333333331</v>
      </c>
      <c r="I828" t="s">
        <v>1059</v>
      </c>
      <c r="U828" t="s">
        <v>273</v>
      </c>
      <c r="V828" t="s">
        <v>274</v>
      </c>
      <c r="W828" t="s">
        <v>1060</v>
      </c>
      <c r="X828" t="s">
        <v>174</v>
      </c>
      <c r="Y828" t="s">
        <v>5</v>
      </c>
      <c r="AD828">
        <v>45.085512000000001</v>
      </c>
      <c r="AE828">
        <v>-109.329581</v>
      </c>
      <c r="AF828" t="s">
        <v>276</v>
      </c>
      <c r="AG828" t="s">
        <v>277</v>
      </c>
      <c r="AH828" t="s">
        <v>278</v>
      </c>
      <c r="AJ828" t="s">
        <v>279</v>
      </c>
      <c r="AK828" t="s">
        <v>2103</v>
      </c>
      <c r="AN828" t="s">
        <v>312</v>
      </c>
      <c r="AP828">
        <v>1.4</v>
      </c>
      <c r="AQ828" t="s">
        <v>116</v>
      </c>
      <c r="AS828" t="s">
        <v>285</v>
      </c>
      <c r="AU828" t="s">
        <v>286</v>
      </c>
      <c r="BE828" t="s">
        <v>1098</v>
      </c>
      <c r="BO828" t="s">
        <v>314</v>
      </c>
      <c r="BP828" t="s">
        <v>301</v>
      </c>
      <c r="BQ828" t="s">
        <v>315</v>
      </c>
      <c r="BS828" t="s">
        <v>316</v>
      </c>
      <c r="BT828" t="s">
        <v>291</v>
      </c>
      <c r="BU828" s="1">
        <v>45141</v>
      </c>
      <c r="BW828" t="s">
        <v>2104</v>
      </c>
      <c r="BX828" t="s">
        <v>293</v>
      </c>
      <c r="BY828">
        <v>0.2</v>
      </c>
      <c r="BZ828" t="s">
        <v>116</v>
      </c>
      <c r="CB828" t="s">
        <v>1075</v>
      </c>
      <c r="CC828" t="s">
        <v>169</v>
      </c>
    </row>
    <row r="829" spans="1:81" x14ac:dyDescent="0.35">
      <c r="A829" t="s">
        <v>160</v>
      </c>
      <c r="B829" t="s">
        <v>161</v>
      </c>
      <c r="C829" t="s">
        <v>1510</v>
      </c>
      <c r="D829" t="s">
        <v>269</v>
      </c>
      <c r="E829" t="s">
        <v>270</v>
      </c>
      <c r="F829" t="s">
        <v>271</v>
      </c>
      <c r="G829" s="1">
        <v>45074</v>
      </c>
      <c r="H829" s="2">
        <v>0.49027777777777776</v>
      </c>
      <c r="I829" t="s">
        <v>1059</v>
      </c>
      <c r="U829" t="s">
        <v>273</v>
      </c>
      <c r="V829" t="s">
        <v>274</v>
      </c>
      <c r="W829" t="s">
        <v>1060</v>
      </c>
      <c r="X829" t="s">
        <v>162</v>
      </c>
      <c r="Y829" t="s">
        <v>9</v>
      </c>
      <c r="AD829">
        <v>45.373699999999999</v>
      </c>
      <c r="AE829">
        <v>-109.14619999999999</v>
      </c>
      <c r="AF829" t="s">
        <v>276</v>
      </c>
      <c r="AG829" t="s">
        <v>277</v>
      </c>
      <c r="AH829" t="s">
        <v>278</v>
      </c>
      <c r="AJ829" t="s">
        <v>279</v>
      </c>
      <c r="AK829" t="s">
        <v>2105</v>
      </c>
      <c r="AM829" t="s">
        <v>297</v>
      </c>
      <c r="AN829" t="s">
        <v>332</v>
      </c>
      <c r="AO829" t="s">
        <v>333</v>
      </c>
      <c r="AP829">
        <v>231</v>
      </c>
      <c r="AQ829" t="s">
        <v>284</v>
      </c>
      <c r="AS829" t="s">
        <v>285</v>
      </c>
      <c r="AU829" t="s">
        <v>286</v>
      </c>
      <c r="BE829" t="s">
        <v>1512</v>
      </c>
      <c r="BO829">
        <v>353.2</v>
      </c>
      <c r="BP829" t="s">
        <v>288</v>
      </c>
      <c r="BQ829" t="s">
        <v>335</v>
      </c>
      <c r="BS829" t="s">
        <v>336</v>
      </c>
      <c r="BT829" t="s">
        <v>291</v>
      </c>
      <c r="BU829" s="1">
        <v>45089</v>
      </c>
      <c r="BW829" t="s">
        <v>2106</v>
      </c>
      <c r="BX829" t="s">
        <v>293</v>
      </c>
      <c r="BY829">
        <v>1.5</v>
      </c>
      <c r="BZ829" t="s">
        <v>284</v>
      </c>
      <c r="CB829" t="s">
        <v>1152</v>
      </c>
      <c r="CC829" t="s">
        <v>169</v>
      </c>
    </row>
    <row r="830" spans="1:81" x14ac:dyDescent="0.35">
      <c r="A830" t="s">
        <v>160</v>
      </c>
      <c r="B830" t="s">
        <v>161</v>
      </c>
      <c r="C830" t="s">
        <v>1464</v>
      </c>
      <c r="D830" t="s">
        <v>269</v>
      </c>
      <c r="E830" t="s">
        <v>270</v>
      </c>
      <c r="F830" t="s">
        <v>271</v>
      </c>
      <c r="G830" s="1">
        <v>45074</v>
      </c>
      <c r="H830" s="2">
        <v>0.52708333333333335</v>
      </c>
      <c r="I830" t="s">
        <v>1059</v>
      </c>
      <c r="U830" t="s">
        <v>273</v>
      </c>
      <c r="V830" t="s">
        <v>274</v>
      </c>
      <c r="W830" t="s">
        <v>1060</v>
      </c>
      <c r="X830" t="s">
        <v>170</v>
      </c>
      <c r="Y830" t="s">
        <v>11</v>
      </c>
      <c r="AD830">
        <v>45.457799999999999</v>
      </c>
      <c r="AE830">
        <v>-109.0801</v>
      </c>
      <c r="AF830" t="s">
        <v>276</v>
      </c>
      <c r="AG830" t="s">
        <v>277</v>
      </c>
      <c r="AH830" t="s">
        <v>278</v>
      </c>
      <c r="AJ830" t="s">
        <v>279</v>
      </c>
      <c r="AK830" t="s">
        <v>2107</v>
      </c>
      <c r="AM830" t="s">
        <v>281</v>
      </c>
      <c r="AN830" t="s">
        <v>282</v>
      </c>
      <c r="AO830" t="s">
        <v>283</v>
      </c>
      <c r="AP830">
        <v>32</v>
      </c>
      <c r="AQ830" t="s">
        <v>284</v>
      </c>
      <c r="AS830" t="s">
        <v>285</v>
      </c>
      <c r="AU830" t="s">
        <v>286</v>
      </c>
      <c r="BE830" t="s">
        <v>1466</v>
      </c>
      <c r="BO830">
        <v>365.1</v>
      </c>
      <c r="BP830" t="s">
        <v>288</v>
      </c>
      <c r="BQ830" t="s">
        <v>289</v>
      </c>
      <c r="BS830" t="s">
        <v>290</v>
      </c>
      <c r="BT830" t="s">
        <v>291</v>
      </c>
      <c r="BU830" s="1">
        <v>45107</v>
      </c>
      <c r="BW830" t="s">
        <v>2108</v>
      </c>
      <c r="BX830" t="s">
        <v>293</v>
      </c>
      <c r="BY830">
        <v>1.5</v>
      </c>
      <c r="BZ830" t="s">
        <v>284</v>
      </c>
      <c r="CB830" t="s">
        <v>1147</v>
      </c>
      <c r="CC830" t="s">
        <v>169</v>
      </c>
    </row>
    <row r="831" spans="1:81" x14ac:dyDescent="0.35">
      <c r="A831" t="s">
        <v>160</v>
      </c>
      <c r="B831" t="s">
        <v>161</v>
      </c>
      <c r="C831" t="s">
        <v>1477</v>
      </c>
      <c r="D831" t="s">
        <v>1058</v>
      </c>
      <c r="E831" t="s">
        <v>270</v>
      </c>
      <c r="F831" t="s">
        <v>271</v>
      </c>
      <c r="G831" s="1">
        <v>45194</v>
      </c>
      <c r="H831" s="2">
        <v>0.40625</v>
      </c>
      <c r="I831" t="s">
        <v>1059</v>
      </c>
      <c r="U831" t="s">
        <v>273</v>
      </c>
      <c r="V831" t="s">
        <v>274</v>
      </c>
      <c r="W831" t="s">
        <v>1060</v>
      </c>
      <c r="X831" t="s">
        <v>190</v>
      </c>
      <c r="Y831" t="s">
        <v>6</v>
      </c>
      <c r="AD831">
        <v>45.150280000000002</v>
      </c>
      <c r="AE831">
        <v>-109.34062</v>
      </c>
      <c r="AK831" t="s">
        <v>2109</v>
      </c>
      <c r="AN831" t="s">
        <v>1062</v>
      </c>
      <c r="AP831">
        <v>51</v>
      </c>
      <c r="AQ831" t="s">
        <v>117</v>
      </c>
      <c r="AS831" t="s">
        <v>285</v>
      </c>
      <c r="AU831" t="s">
        <v>286</v>
      </c>
      <c r="BU831" s="1">
        <v>45194</v>
      </c>
      <c r="CB831" t="s">
        <v>1260</v>
      </c>
      <c r="CC831" t="s">
        <v>169</v>
      </c>
    </row>
    <row r="832" spans="1:81" x14ac:dyDescent="0.35">
      <c r="A832" t="s">
        <v>160</v>
      </c>
      <c r="B832" t="s">
        <v>161</v>
      </c>
      <c r="C832" t="s">
        <v>1338</v>
      </c>
      <c r="D832" t="s">
        <v>1058</v>
      </c>
      <c r="E832" t="s">
        <v>270</v>
      </c>
      <c r="F832" t="s">
        <v>271</v>
      </c>
      <c r="G832" s="1">
        <v>45137</v>
      </c>
      <c r="H832" s="2">
        <v>0.41319444444444442</v>
      </c>
      <c r="I832" t="s">
        <v>1059</v>
      </c>
      <c r="U832" t="s">
        <v>273</v>
      </c>
      <c r="V832" t="s">
        <v>274</v>
      </c>
      <c r="W832" t="s">
        <v>1060</v>
      </c>
      <c r="X832" t="s">
        <v>190</v>
      </c>
      <c r="Y832" t="s">
        <v>6</v>
      </c>
      <c r="AD832">
        <v>45.150280000000002</v>
      </c>
      <c r="AE832">
        <v>-109.34062</v>
      </c>
      <c r="AK832" t="s">
        <v>2110</v>
      </c>
      <c r="AN832" t="s">
        <v>1081</v>
      </c>
      <c r="AP832">
        <v>98.3</v>
      </c>
      <c r="AQ832" t="s">
        <v>120</v>
      </c>
      <c r="AS832" t="s">
        <v>285</v>
      </c>
      <c r="AU832" t="s">
        <v>286</v>
      </c>
      <c r="BU832" s="1">
        <v>45137</v>
      </c>
      <c r="CB832" t="s">
        <v>1082</v>
      </c>
      <c r="CC832" t="s">
        <v>169</v>
      </c>
    </row>
    <row r="833" spans="1:81" x14ac:dyDescent="0.35">
      <c r="A833" t="s">
        <v>160</v>
      </c>
      <c r="B833" t="s">
        <v>161</v>
      </c>
      <c r="C833" t="s">
        <v>1233</v>
      </c>
      <c r="D833" t="s">
        <v>269</v>
      </c>
      <c r="E833" t="s">
        <v>270</v>
      </c>
      <c r="F833" t="s">
        <v>271</v>
      </c>
      <c r="G833" s="1">
        <v>45166</v>
      </c>
      <c r="H833" s="2">
        <v>0.57986111111111116</v>
      </c>
      <c r="I833" t="s">
        <v>1059</v>
      </c>
      <c r="U833" t="s">
        <v>273</v>
      </c>
      <c r="V833" t="s">
        <v>274</v>
      </c>
      <c r="W833" t="s">
        <v>1060</v>
      </c>
      <c r="X833" t="s">
        <v>176</v>
      </c>
      <c r="Y833" t="s">
        <v>15</v>
      </c>
      <c r="AD833">
        <v>45.520789999999998</v>
      </c>
      <c r="AE833">
        <v>-108.83714000000001</v>
      </c>
      <c r="AF833" t="s">
        <v>276</v>
      </c>
      <c r="AG833" t="s">
        <v>277</v>
      </c>
      <c r="AH833" t="s">
        <v>278</v>
      </c>
      <c r="AJ833" t="s">
        <v>279</v>
      </c>
      <c r="AK833" t="s">
        <v>2111</v>
      </c>
      <c r="AN833" t="s">
        <v>312</v>
      </c>
      <c r="AP833">
        <v>5.2</v>
      </c>
      <c r="AQ833" t="s">
        <v>116</v>
      </c>
      <c r="AS833" t="s">
        <v>285</v>
      </c>
      <c r="AU833" t="s">
        <v>286</v>
      </c>
      <c r="BE833" t="s">
        <v>1191</v>
      </c>
      <c r="BO833" t="s">
        <v>314</v>
      </c>
      <c r="BP833" t="s">
        <v>301</v>
      </c>
      <c r="BQ833" t="s">
        <v>315</v>
      </c>
      <c r="BS833" t="s">
        <v>316</v>
      </c>
      <c r="BT833" t="s">
        <v>291</v>
      </c>
      <c r="BU833" s="1">
        <v>45170</v>
      </c>
      <c r="BW833" t="s">
        <v>2112</v>
      </c>
      <c r="BX833" t="s">
        <v>293</v>
      </c>
      <c r="BY833">
        <v>0.2</v>
      </c>
      <c r="BZ833" t="s">
        <v>116</v>
      </c>
      <c r="CB833" t="s">
        <v>1085</v>
      </c>
      <c r="CC833" t="s">
        <v>169</v>
      </c>
    </row>
    <row r="834" spans="1:81" x14ac:dyDescent="0.35">
      <c r="A834" t="s">
        <v>160</v>
      </c>
      <c r="B834" t="s">
        <v>161</v>
      </c>
      <c r="C834" t="s">
        <v>1137</v>
      </c>
      <c r="D834" t="s">
        <v>1058</v>
      </c>
      <c r="E834" t="s">
        <v>270</v>
      </c>
      <c r="F834" t="s">
        <v>271</v>
      </c>
      <c r="G834" s="1">
        <v>45102</v>
      </c>
      <c r="H834" s="2">
        <v>0.41319444444444442</v>
      </c>
      <c r="I834" t="s">
        <v>1059</v>
      </c>
      <c r="U834" t="s">
        <v>273</v>
      </c>
      <c r="V834" t="s">
        <v>274</v>
      </c>
      <c r="W834" t="s">
        <v>1060</v>
      </c>
      <c r="X834" t="s">
        <v>190</v>
      </c>
      <c r="Y834" t="s">
        <v>6</v>
      </c>
      <c r="AD834">
        <v>45.150280000000002</v>
      </c>
      <c r="AE834">
        <v>-109.34062</v>
      </c>
      <c r="AK834" t="s">
        <v>2113</v>
      </c>
      <c r="AN834" t="s">
        <v>89</v>
      </c>
      <c r="AP834">
        <v>2.2999999999999998</v>
      </c>
      <c r="AQ834" t="s">
        <v>122</v>
      </c>
      <c r="AS834" t="s">
        <v>285</v>
      </c>
      <c r="AU834" t="s">
        <v>286</v>
      </c>
      <c r="BU834" s="1">
        <v>45102</v>
      </c>
      <c r="CB834" t="s">
        <v>1082</v>
      </c>
      <c r="CC834" t="s">
        <v>169</v>
      </c>
    </row>
    <row r="835" spans="1:81" x14ac:dyDescent="0.35">
      <c r="A835" t="s">
        <v>160</v>
      </c>
      <c r="B835" t="s">
        <v>161</v>
      </c>
      <c r="C835" t="s">
        <v>1489</v>
      </c>
      <c r="D835" t="s">
        <v>269</v>
      </c>
      <c r="E835" t="s">
        <v>270</v>
      </c>
      <c r="F835" t="s">
        <v>271</v>
      </c>
      <c r="G835" s="1">
        <v>45194</v>
      </c>
      <c r="H835" s="2">
        <v>0.5</v>
      </c>
      <c r="I835" t="s">
        <v>1059</v>
      </c>
      <c r="U835" t="s">
        <v>273</v>
      </c>
      <c r="V835" t="s">
        <v>274</v>
      </c>
      <c r="W835" t="s">
        <v>1060</v>
      </c>
      <c r="X835" t="s">
        <v>170</v>
      </c>
      <c r="Y835" t="s">
        <v>11</v>
      </c>
      <c r="AD835">
        <v>45.457799999999999</v>
      </c>
      <c r="AE835">
        <v>-109.0801</v>
      </c>
      <c r="AF835" t="s">
        <v>276</v>
      </c>
      <c r="AG835" t="s">
        <v>277</v>
      </c>
      <c r="AH835" t="s">
        <v>278</v>
      </c>
      <c r="AJ835" t="s">
        <v>279</v>
      </c>
      <c r="AK835" t="s">
        <v>2114</v>
      </c>
      <c r="AM835" t="s">
        <v>281</v>
      </c>
      <c r="AN835" t="s">
        <v>1116</v>
      </c>
      <c r="AO835" t="s">
        <v>333</v>
      </c>
      <c r="AP835">
        <v>2.9</v>
      </c>
      <c r="AQ835" t="s">
        <v>284</v>
      </c>
      <c r="AS835" t="s">
        <v>285</v>
      </c>
      <c r="AU835" t="s">
        <v>286</v>
      </c>
      <c r="BE835" t="s">
        <v>1491</v>
      </c>
      <c r="BO835">
        <v>365.1</v>
      </c>
      <c r="BP835" t="s">
        <v>288</v>
      </c>
      <c r="BQ835" t="s">
        <v>289</v>
      </c>
      <c r="BS835" t="s">
        <v>290</v>
      </c>
      <c r="BT835" t="s">
        <v>291</v>
      </c>
      <c r="BU835" s="1">
        <v>45222</v>
      </c>
      <c r="BW835" t="s">
        <v>2115</v>
      </c>
      <c r="BX835" t="s">
        <v>293</v>
      </c>
      <c r="BY835">
        <v>0.8</v>
      </c>
      <c r="BZ835" t="s">
        <v>284</v>
      </c>
      <c r="CB835" t="s">
        <v>1147</v>
      </c>
      <c r="CC835" t="s">
        <v>169</v>
      </c>
    </row>
    <row r="836" spans="1:81" x14ac:dyDescent="0.35">
      <c r="A836" t="s">
        <v>160</v>
      </c>
      <c r="B836" t="s">
        <v>161</v>
      </c>
      <c r="C836" t="s">
        <v>1153</v>
      </c>
      <c r="D836" t="s">
        <v>373</v>
      </c>
      <c r="E836" t="s">
        <v>270</v>
      </c>
      <c r="F836" t="s">
        <v>271</v>
      </c>
      <c r="G836" s="1">
        <v>45074</v>
      </c>
      <c r="H836" s="2">
        <v>0.58888888888888891</v>
      </c>
      <c r="I836" t="s">
        <v>1059</v>
      </c>
      <c r="U836" t="s">
        <v>273</v>
      </c>
      <c r="V836" t="s">
        <v>274</v>
      </c>
      <c r="W836" t="s">
        <v>1060</v>
      </c>
      <c r="X836" t="s">
        <v>176</v>
      </c>
      <c r="Y836" t="s">
        <v>15</v>
      </c>
      <c r="AD836">
        <v>45.520789999999998</v>
      </c>
      <c r="AE836">
        <v>-108.83714000000001</v>
      </c>
      <c r="AF836" t="s">
        <v>276</v>
      </c>
      <c r="AG836" t="s">
        <v>277</v>
      </c>
      <c r="AH836" t="s">
        <v>278</v>
      </c>
      <c r="AJ836" t="s">
        <v>279</v>
      </c>
      <c r="AK836" t="s">
        <v>2116</v>
      </c>
      <c r="AM836" t="s">
        <v>297</v>
      </c>
      <c r="AN836" t="s">
        <v>332</v>
      </c>
      <c r="AO836" t="s">
        <v>333</v>
      </c>
      <c r="AP836">
        <v>1.8</v>
      </c>
      <c r="AQ836" t="s">
        <v>284</v>
      </c>
      <c r="AS836" t="s">
        <v>285</v>
      </c>
      <c r="AU836" t="s">
        <v>286</v>
      </c>
      <c r="BE836" t="s">
        <v>1155</v>
      </c>
      <c r="BO836">
        <v>353.2</v>
      </c>
      <c r="BP836" t="s">
        <v>288</v>
      </c>
      <c r="BQ836" t="s">
        <v>335</v>
      </c>
      <c r="BS836" t="s">
        <v>336</v>
      </c>
      <c r="BT836" t="s">
        <v>291</v>
      </c>
      <c r="BU836" s="1">
        <v>45089</v>
      </c>
      <c r="BW836" t="s">
        <v>2117</v>
      </c>
      <c r="BX836" t="s">
        <v>293</v>
      </c>
      <c r="BY836">
        <v>1.5</v>
      </c>
      <c r="BZ836" t="s">
        <v>284</v>
      </c>
      <c r="CB836" t="s">
        <v>1085</v>
      </c>
      <c r="CC836" t="s">
        <v>169</v>
      </c>
    </row>
    <row r="837" spans="1:81" x14ac:dyDescent="0.35">
      <c r="A837" t="s">
        <v>160</v>
      </c>
      <c r="B837" t="s">
        <v>161</v>
      </c>
      <c r="C837" t="s">
        <v>1587</v>
      </c>
      <c r="D837" t="s">
        <v>1058</v>
      </c>
      <c r="E837" t="s">
        <v>270</v>
      </c>
      <c r="F837" t="s">
        <v>271</v>
      </c>
      <c r="G837" s="1">
        <v>45074</v>
      </c>
      <c r="H837" s="2">
        <v>0.3888888888888889</v>
      </c>
      <c r="I837" t="s">
        <v>1059</v>
      </c>
      <c r="U837" t="s">
        <v>273</v>
      </c>
      <c r="V837" t="s">
        <v>274</v>
      </c>
      <c r="W837" t="s">
        <v>1060</v>
      </c>
      <c r="X837" t="s">
        <v>188</v>
      </c>
      <c r="Y837" t="s">
        <v>7</v>
      </c>
      <c r="AD837">
        <v>45.157600000000002</v>
      </c>
      <c r="AE837">
        <v>-109.2688</v>
      </c>
      <c r="AK837" t="s">
        <v>2118</v>
      </c>
      <c r="AN837" t="s">
        <v>1062</v>
      </c>
      <c r="AP837">
        <v>40</v>
      </c>
      <c r="AQ837" t="s">
        <v>117</v>
      </c>
      <c r="AS837" t="s">
        <v>285</v>
      </c>
      <c r="AU837" t="s">
        <v>286</v>
      </c>
      <c r="BU837" s="1">
        <v>45074</v>
      </c>
      <c r="CB837" t="s">
        <v>1186</v>
      </c>
      <c r="CC837" t="s">
        <v>169</v>
      </c>
    </row>
    <row r="838" spans="1:81" x14ac:dyDescent="0.35">
      <c r="A838" t="s">
        <v>160</v>
      </c>
      <c r="B838" t="s">
        <v>161</v>
      </c>
      <c r="C838" t="s">
        <v>1489</v>
      </c>
      <c r="D838" t="s">
        <v>269</v>
      </c>
      <c r="E838" t="s">
        <v>270</v>
      </c>
      <c r="F838" t="s">
        <v>271</v>
      </c>
      <c r="G838" s="1">
        <v>45194</v>
      </c>
      <c r="H838" s="2">
        <v>0.5</v>
      </c>
      <c r="I838" t="s">
        <v>1059</v>
      </c>
      <c r="U838" t="s">
        <v>273</v>
      </c>
      <c r="V838" t="s">
        <v>274</v>
      </c>
      <c r="W838" t="s">
        <v>1060</v>
      </c>
      <c r="X838" t="s">
        <v>170</v>
      </c>
      <c r="Y838" t="s">
        <v>11</v>
      </c>
      <c r="AD838">
        <v>45.457799999999999</v>
      </c>
      <c r="AE838">
        <v>-109.0801</v>
      </c>
      <c r="AF838" t="s">
        <v>276</v>
      </c>
      <c r="AG838" t="s">
        <v>277</v>
      </c>
      <c r="AH838" t="s">
        <v>278</v>
      </c>
      <c r="AJ838" t="s">
        <v>279</v>
      </c>
      <c r="AK838" t="s">
        <v>2119</v>
      </c>
      <c r="AN838" t="s">
        <v>312</v>
      </c>
      <c r="AP838">
        <v>4.9000000000000004</v>
      </c>
      <c r="AQ838" t="s">
        <v>116</v>
      </c>
      <c r="AS838" t="s">
        <v>285</v>
      </c>
      <c r="AU838" t="s">
        <v>286</v>
      </c>
      <c r="BE838" t="s">
        <v>1491</v>
      </c>
      <c r="BO838" t="s">
        <v>314</v>
      </c>
      <c r="BP838" t="s">
        <v>301</v>
      </c>
      <c r="BQ838" t="s">
        <v>315</v>
      </c>
      <c r="BS838" t="s">
        <v>316</v>
      </c>
      <c r="BT838" t="s">
        <v>291</v>
      </c>
      <c r="BU838" s="1">
        <v>45201</v>
      </c>
      <c r="BW838" t="s">
        <v>2120</v>
      </c>
      <c r="BX838" t="s">
        <v>293</v>
      </c>
      <c r="BY838">
        <v>0.2</v>
      </c>
      <c r="BZ838" t="s">
        <v>116</v>
      </c>
      <c r="CB838" t="s">
        <v>1147</v>
      </c>
      <c r="CC838" t="s">
        <v>169</v>
      </c>
    </row>
    <row r="839" spans="1:81" x14ac:dyDescent="0.35">
      <c r="A839" t="s">
        <v>160</v>
      </c>
      <c r="B839" t="s">
        <v>161</v>
      </c>
      <c r="C839" t="s">
        <v>1470</v>
      </c>
      <c r="D839" t="s">
        <v>269</v>
      </c>
      <c r="E839" t="s">
        <v>270</v>
      </c>
      <c r="F839" t="s">
        <v>271</v>
      </c>
      <c r="G839" s="1">
        <v>45102</v>
      </c>
      <c r="H839" s="2">
        <v>0.52777777777777779</v>
      </c>
      <c r="I839" t="s">
        <v>1059</v>
      </c>
      <c r="U839" t="s">
        <v>273</v>
      </c>
      <c r="V839" t="s">
        <v>274</v>
      </c>
      <c r="W839" t="s">
        <v>1060</v>
      </c>
      <c r="X839" t="s">
        <v>170</v>
      </c>
      <c r="Y839" t="s">
        <v>11</v>
      </c>
      <c r="AD839">
        <v>45.457799999999999</v>
      </c>
      <c r="AE839">
        <v>-109.0801</v>
      </c>
      <c r="AF839" t="s">
        <v>276</v>
      </c>
      <c r="AG839" t="s">
        <v>277</v>
      </c>
      <c r="AH839" t="s">
        <v>278</v>
      </c>
      <c r="AJ839" t="s">
        <v>279</v>
      </c>
      <c r="AK839" t="s">
        <v>2121</v>
      </c>
      <c r="AM839" t="s">
        <v>297</v>
      </c>
      <c r="AN839" t="s">
        <v>332</v>
      </c>
      <c r="AO839" t="s">
        <v>333</v>
      </c>
      <c r="AP839">
        <v>110</v>
      </c>
      <c r="AQ839" t="s">
        <v>284</v>
      </c>
      <c r="AS839" t="s">
        <v>285</v>
      </c>
      <c r="AU839" t="s">
        <v>286</v>
      </c>
      <c r="BE839" t="s">
        <v>1472</v>
      </c>
      <c r="BO839">
        <v>353.2</v>
      </c>
      <c r="BP839" t="s">
        <v>288</v>
      </c>
      <c r="BQ839" t="s">
        <v>335</v>
      </c>
      <c r="BS839" t="s">
        <v>336</v>
      </c>
      <c r="BT839" t="s">
        <v>291</v>
      </c>
      <c r="BU839" s="1">
        <v>45121</v>
      </c>
      <c r="BW839" t="s">
        <v>2122</v>
      </c>
      <c r="BX839" t="s">
        <v>293</v>
      </c>
      <c r="BY839">
        <v>1.5</v>
      </c>
      <c r="BZ839" t="s">
        <v>284</v>
      </c>
      <c r="CB839" t="s">
        <v>1147</v>
      </c>
      <c r="CC839" t="s">
        <v>169</v>
      </c>
    </row>
    <row r="840" spans="1:81" x14ac:dyDescent="0.35">
      <c r="A840" t="s">
        <v>160</v>
      </c>
      <c r="B840" t="s">
        <v>161</v>
      </c>
      <c r="C840" t="s">
        <v>1336</v>
      </c>
      <c r="D840" t="s">
        <v>1058</v>
      </c>
      <c r="E840" t="s">
        <v>270</v>
      </c>
      <c r="F840" t="s">
        <v>271</v>
      </c>
      <c r="G840" s="1">
        <v>45039</v>
      </c>
      <c r="H840" s="2">
        <v>0.44097222222222221</v>
      </c>
      <c r="I840" t="s">
        <v>1059</v>
      </c>
      <c r="U840" t="s">
        <v>273</v>
      </c>
      <c r="V840" t="s">
        <v>274</v>
      </c>
      <c r="W840" t="s">
        <v>1060</v>
      </c>
      <c r="X840" t="s">
        <v>172</v>
      </c>
      <c r="Y840" t="s">
        <v>8</v>
      </c>
      <c r="AD840">
        <v>45.277200000000001</v>
      </c>
      <c r="AE840">
        <v>-109.20959999999999</v>
      </c>
      <c r="AK840" t="s">
        <v>2123</v>
      </c>
      <c r="AN840" t="s">
        <v>1078</v>
      </c>
      <c r="AP840">
        <v>3.5</v>
      </c>
      <c r="AQ840" t="s">
        <v>118</v>
      </c>
      <c r="AS840" t="s">
        <v>285</v>
      </c>
      <c r="AU840" t="s">
        <v>286</v>
      </c>
      <c r="BU840" s="1">
        <v>45039</v>
      </c>
      <c r="CB840" t="s">
        <v>1147</v>
      </c>
      <c r="CC840" t="s">
        <v>169</v>
      </c>
    </row>
    <row r="841" spans="1:81" x14ac:dyDescent="0.35">
      <c r="A841" t="s">
        <v>160</v>
      </c>
      <c r="B841" t="s">
        <v>161</v>
      </c>
      <c r="C841" t="s">
        <v>1714</v>
      </c>
      <c r="D841" t="s">
        <v>269</v>
      </c>
      <c r="E841" t="s">
        <v>270</v>
      </c>
      <c r="F841" t="s">
        <v>271</v>
      </c>
      <c r="G841" s="1">
        <v>45074</v>
      </c>
      <c r="H841" s="2">
        <v>0.40972222222222221</v>
      </c>
      <c r="I841" t="s">
        <v>1059</v>
      </c>
      <c r="U841" t="s">
        <v>273</v>
      </c>
      <c r="V841" t="s">
        <v>274</v>
      </c>
      <c r="W841" t="s">
        <v>1060</v>
      </c>
      <c r="X841" t="s">
        <v>190</v>
      </c>
      <c r="Y841" t="s">
        <v>6</v>
      </c>
      <c r="AD841">
        <v>45.150280000000002</v>
      </c>
      <c r="AE841">
        <v>-109.34062</v>
      </c>
      <c r="AF841" t="s">
        <v>276</v>
      </c>
      <c r="AG841" t="s">
        <v>277</v>
      </c>
      <c r="AH841" t="s">
        <v>278</v>
      </c>
      <c r="AJ841" t="s">
        <v>279</v>
      </c>
      <c r="AK841" t="s">
        <v>2124</v>
      </c>
      <c r="AN841" t="s">
        <v>312</v>
      </c>
      <c r="AP841">
        <v>2.6</v>
      </c>
      <c r="AQ841" t="s">
        <v>116</v>
      </c>
      <c r="AS841" t="s">
        <v>285</v>
      </c>
      <c r="AU841" t="s">
        <v>286</v>
      </c>
      <c r="BE841" t="s">
        <v>1716</v>
      </c>
      <c r="BO841" t="s">
        <v>314</v>
      </c>
      <c r="BP841" t="s">
        <v>301</v>
      </c>
      <c r="BQ841" t="s">
        <v>315</v>
      </c>
      <c r="BS841" t="s">
        <v>316</v>
      </c>
      <c r="BT841" t="s">
        <v>291</v>
      </c>
      <c r="BU841" s="1">
        <v>45079</v>
      </c>
      <c r="BW841" t="s">
        <v>2125</v>
      </c>
      <c r="BX841" t="s">
        <v>293</v>
      </c>
      <c r="BY841">
        <v>0.2</v>
      </c>
      <c r="BZ841" t="s">
        <v>116</v>
      </c>
      <c r="CB841" t="s">
        <v>1082</v>
      </c>
      <c r="CC841" t="s">
        <v>169</v>
      </c>
    </row>
    <row r="842" spans="1:81" x14ac:dyDescent="0.35">
      <c r="A842" t="s">
        <v>160</v>
      </c>
      <c r="B842" t="s">
        <v>161</v>
      </c>
      <c r="C842" t="s">
        <v>1405</v>
      </c>
      <c r="D842" t="s">
        <v>1058</v>
      </c>
      <c r="E842" t="s">
        <v>270</v>
      </c>
      <c r="F842" t="s">
        <v>271</v>
      </c>
      <c r="G842" s="1">
        <v>45102</v>
      </c>
      <c r="H842" s="2">
        <v>0.51041666666666663</v>
      </c>
      <c r="I842" t="s">
        <v>1059</v>
      </c>
      <c r="U842" t="s">
        <v>273</v>
      </c>
      <c r="V842" t="s">
        <v>274</v>
      </c>
      <c r="W842" t="s">
        <v>1060</v>
      </c>
      <c r="X842" t="s">
        <v>186</v>
      </c>
      <c r="Y842" t="s">
        <v>12</v>
      </c>
      <c r="AD842">
        <v>45.468200000000003</v>
      </c>
      <c r="AE842">
        <v>-109.0895</v>
      </c>
      <c r="AK842" t="s">
        <v>2126</v>
      </c>
      <c r="AN842" t="s">
        <v>1081</v>
      </c>
      <c r="AP842">
        <v>106.8</v>
      </c>
      <c r="AQ842" t="s">
        <v>120</v>
      </c>
      <c r="AS842" t="s">
        <v>285</v>
      </c>
      <c r="AU842" t="s">
        <v>286</v>
      </c>
      <c r="BU842" s="1">
        <v>45102</v>
      </c>
      <c r="CB842" t="s">
        <v>1104</v>
      </c>
      <c r="CC842" t="s">
        <v>169</v>
      </c>
    </row>
    <row r="843" spans="1:81" x14ac:dyDescent="0.35">
      <c r="A843" t="s">
        <v>160</v>
      </c>
      <c r="B843" t="s">
        <v>161</v>
      </c>
      <c r="C843" t="s">
        <v>1249</v>
      </c>
      <c r="D843" t="s">
        <v>1058</v>
      </c>
      <c r="E843" t="s">
        <v>270</v>
      </c>
      <c r="F843" t="s">
        <v>271</v>
      </c>
      <c r="G843" s="1">
        <v>45102</v>
      </c>
      <c r="H843" s="2">
        <v>0.52777777777777779</v>
      </c>
      <c r="I843" t="s">
        <v>1059</v>
      </c>
      <c r="U843" t="s">
        <v>273</v>
      </c>
      <c r="V843" t="s">
        <v>274</v>
      </c>
      <c r="W843" t="s">
        <v>1060</v>
      </c>
      <c r="X843" t="s">
        <v>170</v>
      </c>
      <c r="Y843" t="s">
        <v>11</v>
      </c>
      <c r="AD843">
        <v>45.457799999999999</v>
      </c>
      <c r="AE843">
        <v>-109.0801</v>
      </c>
      <c r="AK843" t="s">
        <v>2127</v>
      </c>
      <c r="AN843" t="s">
        <v>1292</v>
      </c>
      <c r="AP843">
        <v>812.5</v>
      </c>
      <c r="AQ843" t="s">
        <v>119</v>
      </c>
      <c r="AS843" t="s">
        <v>285</v>
      </c>
      <c r="AU843" t="s">
        <v>286</v>
      </c>
      <c r="BU843" s="1">
        <v>45102</v>
      </c>
      <c r="CB843" t="s">
        <v>1147</v>
      </c>
      <c r="CC843" t="s">
        <v>169</v>
      </c>
    </row>
    <row r="844" spans="1:81" x14ac:dyDescent="0.35">
      <c r="A844" t="s">
        <v>160</v>
      </c>
      <c r="B844" t="s">
        <v>161</v>
      </c>
      <c r="C844" t="s">
        <v>1702</v>
      </c>
      <c r="D844" t="s">
        <v>269</v>
      </c>
      <c r="E844" t="s">
        <v>270</v>
      </c>
      <c r="F844" t="s">
        <v>271</v>
      </c>
      <c r="G844" s="1">
        <v>45039</v>
      </c>
      <c r="H844" s="2">
        <v>0.50694444444444442</v>
      </c>
      <c r="I844" t="s">
        <v>1059</v>
      </c>
      <c r="U844" t="s">
        <v>273</v>
      </c>
      <c r="V844" t="s">
        <v>274</v>
      </c>
      <c r="W844" t="s">
        <v>1060</v>
      </c>
      <c r="X844" t="s">
        <v>170</v>
      </c>
      <c r="Y844" t="s">
        <v>11</v>
      </c>
      <c r="AD844">
        <v>45.457799999999999</v>
      </c>
      <c r="AE844">
        <v>-109.0801</v>
      </c>
      <c r="AF844" t="s">
        <v>276</v>
      </c>
      <c r="AG844" t="s">
        <v>277</v>
      </c>
      <c r="AH844" t="s">
        <v>278</v>
      </c>
      <c r="AJ844" t="s">
        <v>279</v>
      </c>
      <c r="AK844" t="s">
        <v>2128</v>
      </c>
      <c r="AM844" t="s">
        <v>281</v>
      </c>
      <c r="AN844" t="s">
        <v>282</v>
      </c>
      <c r="AO844" t="s">
        <v>283</v>
      </c>
      <c r="AP844">
        <v>17.399999999999999</v>
      </c>
      <c r="AQ844" t="s">
        <v>284</v>
      </c>
      <c r="AS844" t="s">
        <v>285</v>
      </c>
      <c r="AU844" t="s">
        <v>286</v>
      </c>
      <c r="BE844" t="s">
        <v>1704</v>
      </c>
      <c r="BO844">
        <v>365.1</v>
      </c>
      <c r="BP844" t="s">
        <v>288</v>
      </c>
      <c r="BQ844" t="s">
        <v>289</v>
      </c>
      <c r="BS844" t="s">
        <v>290</v>
      </c>
      <c r="BT844" t="s">
        <v>291</v>
      </c>
      <c r="BU844" s="1">
        <v>45077</v>
      </c>
      <c r="BW844" t="s">
        <v>2129</v>
      </c>
      <c r="BX844" t="s">
        <v>293</v>
      </c>
      <c r="BY844">
        <v>1.5</v>
      </c>
      <c r="BZ844" t="s">
        <v>284</v>
      </c>
      <c r="CB844" t="s">
        <v>1181</v>
      </c>
      <c r="CC844" t="s">
        <v>169</v>
      </c>
    </row>
    <row r="845" spans="1:81" x14ac:dyDescent="0.35">
      <c r="A845" t="s">
        <v>160</v>
      </c>
      <c r="B845" t="s">
        <v>161</v>
      </c>
      <c r="C845" t="s">
        <v>1598</v>
      </c>
      <c r="D845" t="s">
        <v>320</v>
      </c>
      <c r="E845" t="s">
        <v>270</v>
      </c>
      <c r="F845" t="s">
        <v>271</v>
      </c>
      <c r="G845" s="1">
        <v>45166</v>
      </c>
      <c r="H845" s="2">
        <v>0.54861111111111116</v>
      </c>
      <c r="I845" t="s">
        <v>1059</v>
      </c>
      <c r="U845" t="s">
        <v>273</v>
      </c>
      <c r="V845" t="s">
        <v>274</v>
      </c>
      <c r="W845" t="s">
        <v>1060</v>
      </c>
      <c r="X845" t="s">
        <v>180</v>
      </c>
      <c r="Y845" t="s">
        <v>13</v>
      </c>
      <c r="AD845">
        <v>45.483319000000002</v>
      </c>
      <c r="AE845">
        <v>-108.961457</v>
      </c>
      <c r="AF845" t="s">
        <v>276</v>
      </c>
      <c r="AG845" t="s">
        <v>277</v>
      </c>
      <c r="AH845" t="s">
        <v>278</v>
      </c>
      <c r="AJ845" t="s">
        <v>279</v>
      </c>
      <c r="AK845" t="s">
        <v>2130</v>
      </c>
      <c r="AM845" t="s">
        <v>281</v>
      </c>
      <c r="AN845" t="s">
        <v>1116</v>
      </c>
      <c r="AO845" t="s">
        <v>333</v>
      </c>
      <c r="AP845">
        <v>6</v>
      </c>
      <c r="AQ845" t="s">
        <v>284</v>
      </c>
      <c r="AS845" t="s">
        <v>285</v>
      </c>
      <c r="AU845" t="s">
        <v>286</v>
      </c>
      <c r="BE845" t="s">
        <v>1280</v>
      </c>
      <c r="BO845">
        <v>365.1</v>
      </c>
      <c r="BP845" t="s">
        <v>288</v>
      </c>
      <c r="BQ845" t="s">
        <v>289</v>
      </c>
      <c r="BS845" t="s">
        <v>290</v>
      </c>
      <c r="BT845" t="s">
        <v>291</v>
      </c>
      <c r="BU845" s="1">
        <v>45181</v>
      </c>
      <c r="BW845" t="s">
        <v>2131</v>
      </c>
      <c r="BX845" t="s">
        <v>293</v>
      </c>
      <c r="BY845">
        <v>0.8</v>
      </c>
      <c r="BZ845" t="s">
        <v>284</v>
      </c>
      <c r="CB845" t="s">
        <v>1063</v>
      </c>
      <c r="CC845" t="s">
        <v>169</v>
      </c>
    </row>
    <row r="846" spans="1:81" x14ac:dyDescent="0.35">
      <c r="A846" t="s">
        <v>160</v>
      </c>
      <c r="B846" t="s">
        <v>161</v>
      </c>
      <c r="C846" t="s">
        <v>1386</v>
      </c>
      <c r="D846" t="s">
        <v>269</v>
      </c>
      <c r="E846" t="s">
        <v>270</v>
      </c>
      <c r="F846" t="s">
        <v>271</v>
      </c>
      <c r="G846" s="1">
        <v>45039</v>
      </c>
      <c r="H846" s="2">
        <v>0.44097222222222221</v>
      </c>
      <c r="I846" t="s">
        <v>1059</v>
      </c>
      <c r="U846" t="s">
        <v>273</v>
      </c>
      <c r="V846" t="s">
        <v>274</v>
      </c>
      <c r="W846" t="s">
        <v>1060</v>
      </c>
      <c r="X846" t="s">
        <v>172</v>
      </c>
      <c r="Y846" t="s">
        <v>8</v>
      </c>
      <c r="AD846">
        <v>45.277200000000001</v>
      </c>
      <c r="AE846">
        <v>-109.20959999999999</v>
      </c>
      <c r="AF846" t="s">
        <v>276</v>
      </c>
      <c r="AG846" t="s">
        <v>277</v>
      </c>
      <c r="AH846" t="s">
        <v>278</v>
      </c>
      <c r="AJ846" t="s">
        <v>279</v>
      </c>
      <c r="AK846" t="s">
        <v>2132</v>
      </c>
      <c r="AM846" t="s">
        <v>297</v>
      </c>
      <c r="AN846" t="s">
        <v>332</v>
      </c>
      <c r="AO846" t="s">
        <v>333</v>
      </c>
      <c r="AP846">
        <v>306</v>
      </c>
      <c r="AQ846" t="s">
        <v>284</v>
      </c>
      <c r="AS846" t="s">
        <v>285</v>
      </c>
      <c r="AU846" t="s">
        <v>286</v>
      </c>
      <c r="BE846" t="s">
        <v>1388</v>
      </c>
      <c r="BO846">
        <v>353.2</v>
      </c>
      <c r="BP846" t="s">
        <v>288</v>
      </c>
      <c r="BQ846" t="s">
        <v>335</v>
      </c>
      <c r="BS846" t="s">
        <v>336</v>
      </c>
      <c r="BT846" t="s">
        <v>291</v>
      </c>
      <c r="BU846" s="1">
        <v>45063</v>
      </c>
      <c r="BW846" t="s">
        <v>2133</v>
      </c>
      <c r="BX846" t="s">
        <v>293</v>
      </c>
      <c r="BY846">
        <v>1.5</v>
      </c>
      <c r="BZ846" t="s">
        <v>284</v>
      </c>
      <c r="CB846" t="s">
        <v>1147</v>
      </c>
      <c r="CC846" t="s">
        <v>169</v>
      </c>
    </row>
    <row r="847" spans="1:81" x14ac:dyDescent="0.35">
      <c r="A847" t="s">
        <v>160</v>
      </c>
      <c r="B847" t="s">
        <v>161</v>
      </c>
      <c r="C847" t="s">
        <v>1105</v>
      </c>
      <c r="D847" t="s">
        <v>269</v>
      </c>
      <c r="E847" t="s">
        <v>270</v>
      </c>
      <c r="F847" t="s">
        <v>271</v>
      </c>
      <c r="G847" s="1">
        <v>45166</v>
      </c>
      <c r="H847" s="2">
        <v>0.56597222222222221</v>
      </c>
      <c r="I847" t="s">
        <v>1059</v>
      </c>
      <c r="U847" t="s">
        <v>273</v>
      </c>
      <c r="V847" t="s">
        <v>274</v>
      </c>
      <c r="W847" t="s">
        <v>1060</v>
      </c>
      <c r="X847" t="s">
        <v>184</v>
      </c>
      <c r="Y847" t="s">
        <v>14</v>
      </c>
      <c r="AD847">
        <v>45.517800000000001</v>
      </c>
      <c r="AE847">
        <v>-108.8626</v>
      </c>
      <c r="AF847" t="s">
        <v>276</v>
      </c>
      <c r="AG847" t="s">
        <v>277</v>
      </c>
      <c r="AH847" t="s">
        <v>278</v>
      </c>
      <c r="AJ847" t="s">
        <v>279</v>
      </c>
      <c r="AK847" t="s">
        <v>2134</v>
      </c>
      <c r="AM847" t="s">
        <v>297</v>
      </c>
      <c r="AN847" t="s">
        <v>298</v>
      </c>
      <c r="AO847" t="s">
        <v>283</v>
      </c>
      <c r="AP847">
        <v>252</v>
      </c>
      <c r="AQ847" t="s">
        <v>284</v>
      </c>
      <c r="AS847" t="s">
        <v>285</v>
      </c>
      <c r="AU847" t="s">
        <v>286</v>
      </c>
      <c r="BE847" t="s">
        <v>1107</v>
      </c>
      <c r="BO847" t="s">
        <v>300</v>
      </c>
      <c r="BP847" t="s">
        <v>301</v>
      </c>
      <c r="BQ847" t="s">
        <v>302</v>
      </c>
      <c r="BT847" t="s">
        <v>291</v>
      </c>
      <c r="BU847" s="1">
        <v>45197</v>
      </c>
      <c r="BW847" t="s">
        <v>2135</v>
      </c>
      <c r="BX847" t="s">
        <v>293</v>
      </c>
      <c r="BY847">
        <v>25</v>
      </c>
      <c r="BZ847" t="s">
        <v>284</v>
      </c>
      <c r="CB847" t="s">
        <v>1109</v>
      </c>
      <c r="CC847" t="s">
        <v>169</v>
      </c>
    </row>
    <row r="848" spans="1:81" x14ac:dyDescent="0.35">
      <c r="A848" t="s">
        <v>160</v>
      </c>
      <c r="B848" t="s">
        <v>161</v>
      </c>
      <c r="C848" t="s">
        <v>1086</v>
      </c>
      <c r="D848" t="s">
        <v>1058</v>
      </c>
      <c r="E848" t="s">
        <v>270</v>
      </c>
      <c r="F848" t="s">
        <v>271</v>
      </c>
      <c r="G848" s="1">
        <v>45074</v>
      </c>
      <c r="H848" s="2">
        <v>0.46319444444444446</v>
      </c>
      <c r="I848" t="s">
        <v>1059</v>
      </c>
      <c r="U848" t="s">
        <v>273</v>
      </c>
      <c r="V848" t="s">
        <v>274</v>
      </c>
      <c r="W848" t="s">
        <v>1060</v>
      </c>
      <c r="X848" t="s">
        <v>182</v>
      </c>
      <c r="Y848" t="s">
        <v>10</v>
      </c>
      <c r="AD848">
        <v>45.384601000000004</v>
      </c>
      <c r="AE848">
        <v>-109.14138199999999</v>
      </c>
      <c r="AK848" t="s">
        <v>2136</v>
      </c>
      <c r="AN848" t="s">
        <v>1090</v>
      </c>
      <c r="AP848">
        <v>12.04</v>
      </c>
      <c r="AQ848" t="s">
        <v>116</v>
      </c>
      <c r="AS848" t="s">
        <v>285</v>
      </c>
      <c r="AU848" t="s">
        <v>286</v>
      </c>
      <c r="BU848" s="1">
        <v>45074</v>
      </c>
      <c r="CB848" t="s">
        <v>1066</v>
      </c>
      <c r="CC848" t="s">
        <v>169</v>
      </c>
    </row>
    <row r="849" spans="1:81" x14ac:dyDescent="0.35">
      <c r="A849" t="s">
        <v>160</v>
      </c>
      <c r="B849" t="s">
        <v>161</v>
      </c>
      <c r="C849" t="s">
        <v>1173</v>
      </c>
      <c r="D849" t="s">
        <v>1058</v>
      </c>
      <c r="E849" t="s">
        <v>270</v>
      </c>
      <c r="F849" t="s">
        <v>271</v>
      </c>
      <c r="G849" s="1">
        <v>45074</v>
      </c>
      <c r="H849" s="2">
        <v>0.54791666666666672</v>
      </c>
      <c r="I849" t="s">
        <v>1059</v>
      </c>
      <c r="U849" t="s">
        <v>273</v>
      </c>
      <c r="V849" t="s">
        <v>274</v>
      </c>
      <c r="W849" t="s">
        <v>1060</v>
      </c>
      <c r="X849" t="s">
        <v>180</v>
      </c>
      <c r="Y849" t="s">
        <v>13</v>
      </c>
      <c r="AD849">
        <v>45.483319000000002</v>
      </c>
      <c r="AE849">
        <v>-108.961457</v>
      </c>
      <c r="AK849" t="s">
        <v>2137</v>
      </c>
      <c r="AN849" t="s">
        <v>1081</v>
      </c>
      <c r="AP849">
        <v>109.5</v>
      </c>
      <c r="AQ849" t="s">
        <v>120</v>
      </c>
      <c r="AS849" t="s">
        <v>285</v>
      </c>
      <c r="AU849" t="s">
        <v>286</v>
      </c>
      <c r="BU849" s="1">
        <v>45074</v>
      </c>
      <c r="CB849" t="s">
        <v>1063</v>
      </c>
      <c r="CC849" t="s">
        <v>169</v>
      </c>
    </row>
    <row r="850" spans="1:81" x14ac:dyDescent="0.35">
      <c r="A850" t="s">
        <v>160</v>
      </c>
      <c r="B850" t="s">
        <v>161</v>
      </c>
      <c r="C850" t="s">
        <v>1743</v>
      </c>
      <c r="D850" t="s">
        <v>1058</v>
      </c>
      <c r="E850" t="s">
        <v>270</v>
      </c>
      <c r="F850" t="s">
        <v>271</v>
      </c>
      <c r="G850" s="1">
        <v>45194</v>
      </c>
      <c r="H850" s="2">
        <v>0.46875</v>
      </c>
      <c r="I850" t="s">
        <v>1059</v>
      </c>
      <c r="U850" t="s">
        <v>273</v>
      </c>
      <c r="V850" t="s">
        <v>274</v>
      </c>
      <c r="W850" t="s">
        <v>1060</v>
      </c>
      <c r="X850" t="s">
        <v>162</v>
      </c>
      <c r="Y850" t="s">
        <v>9</v>
      </c>
      <c r="AD850">
        <v>45.373699999999999</v>
      </c>
      <c r="AE850">
        <v>-109.14619999999999</v>
      </c>
      <c r="AK850" t="s">
        <v>2138</v>
      </c>
      <c r="AN850" t="s">
        <v>1081</v>
      </c>
      <c r="AP850">
        <v>113.1</v>
      </c>
      <c r="AQ850" t="s">
        <v>120</v>
      </c>
      <c r="AS850" t="s">
        <v>285</v>
      </c>
      <c r="AU850" t="s">
        <v>286</v>
      </c>
      <c r="BU850" s="1">
        <v>45194</v>
      </c>
      <c r="CB850" t="s">
        <v>1172</v>
      </c>
      <c r="CC850" t="s">
        <v>169</v>
      </c>
    </row>
    <row r="851" spans="1:81" x14ac:dyDescent="0.35">
      <c r="A851" t="s">
        <v>160</v>
      </c>
      <c r="B851" t="s">
        <v>161</v>
      </c>
      <c r="C851" t="s">
        <v>1145</v>
      </c>
      <c r="D851" t="s">
        <v>1058</v>
      </c>
      <c r="E851" t="s">
        <v>270</v>
      </c>
      <c r="F851" t="s">
        <v>271</v>
      </c>
      <c r="G851" s="1">
        <v>45074</v>
      </c>
      <c r="H851" s="2">
        <v>0.52708333333333335</v>
      </c>
      <c r="I851" t="s">
        <v>1059</v>
      </c>
      <c r="U851" t="s">
        <v>273</v>
      </c>
      <c r="V851" t="s">
        <v>274</v>
      </c>
      <c r="W851" t="s">
        <v>1060</v>
      </c>
      <c r="X851" t="s">
        <v>170</v>
      </c>
      <c r="Y851" t="s">
        <v>11</v>
      </c>
      <c r="AD851">
        <v>45.457799999999999</v>
      </c>
      <c r="AE851">
        <v>-109.0801</v>
      </c>
      <c r="AK851" t="s">
        <v>2139</v>
      </c>
      <c r="AN851" t="s">
        <v>1062</v>
      </c>
      <c r="AP851">
        <v>64</v>
      </c>
      <c r="AQ851" t="s">
        <v>117</v>
      </c>
      <c r="AS851" t="s">
        <v>285</v>
      </c>
      <c r="AU851" t="s">
        <v>286</v>
      </c>
      <c r="BU851" s="1">
        <v>45074</v>
      </c>
      <c r="CB851" t="s">
        <v>1147</v>
      </c>
      <c r="CC851" t="s">
        <v>169</v>
      </c>
    </row>
    <row r="852" spans="1:81" x14ac:dyDescent="0.35">
      <c r="A852" t="s">
        <v>160</v>
      </c>
      <c r="B852" t="s">
        <v>161</v>
      </c>
      <c r="C852" t="s">
        <v>1182</v>
      </c>
      <c r="D852" t="s">
        <v>269</v>
      </c>
      <c r="E852" t="s">
        <v>270</v>
      </c>
      <c r="F852" t="s">
        <v>271</v>
      </c>
      <c r="G852" s="1">
        <v>45102</v>
      </c>
      <c r="H852" s="2">
        <v>0.3888888888888889</v>
      </c>
      <c r="I852" t="s">
        <v>1059</v>
      </c>
      <c r="U852" t="s">
        <v>273</v>
      </c>
      <c r="V852" t="s">
        <v>274</v>
      </c>
      <c r="W852" t="s">
        <v>1060</v>
      </c>
      <c r="X852" t="s">
        <v>188</v>
      </c>
      <c r="Y852" t="s">
        <v>7</v>
      </c>
      <c r="AD852">
        <v>45.157600000000002</v>
      </c>
      <c r="AE852">
        <v>-109.2688</v>
      </c>
      <c r="AF852" t="s">
        <v>276</v>
      </c>
      <c r="AG852" t="s">
        <v>277</v>
      </c>
      <c r="AH852" t="s">
        <v>278</v>
      </c>
      <c r="AJ852" t="s">
        <v>279</v>
      </c>
      <c r="AK852" t="s">
        <v>2140</v>
      </c>
      <c r="AN852" t="s">
        <v>312</v>
      </c>
      <c r="AP852">
        <v>2.7</v>
      </c>
      <c r="AQ852" t="s">
        <v>116</v>
      </c>
      <c r="AS852" t="s">
        <v>285</v>
      </c>
      <c r="AU852" t="s">
        <v>286</v>
      </c>
      <c r="BE852" t="s">
        <v>1184</v>
      </c>
      <c r="BO852" t="s">
        <v>314</v>
      </c>
      <c r="BP852" t="s">
        <v>301</v>
      </c>
      <c r="BQ852" t="s">
        <v>315</v>
      </c>
      <c r="BS852" t="s">
        <v>316</v>
      </c>
      <c r="BT852" t="s">
        <v>291</v>
      </c>
      <c r="BU852" s="1">
        <v>45107</v>
      </c>
      <c r="BW852" t="s">
        <v>2141</v>
      </c>
      <c r="BX852" t="s">
        <v>293</v>
      </c>
      <c r="BY852">
        <v>0.2</v>
      </c>
      <c r="BZ852" t="s">
        <v>116</v>
      </c>
      <c r="CB852" t="s">
        <v>1186</v>
      </c>
      <c r="CC852" t="s">
        <v>169</v>
      </c>
    </row>
    <row r="853" spans="1:81" x14ac:dyDescent="0.35">
      <c r="A853" t="s">
        <v>160</v>
      </c>
      <c r="B853" t="s">
        <v>161</v>
      </c>
      <c r="C853" t="s">
        <v>1092</v>
      </c>
      <c r="D853" t="s">
        <v>269</v>
      </c>
      <c r="E853" t="s">
        <v>270</v>
      </c>
      <c r="F853" t="s">
        <v>271</v>
      </c>
      <c r="G853" s="1">
        <v>45039</v>
      </c>
      <c r="H853" s="2">
        <v>0.45833333333333331</v>
      </c>
      <c r="I853" t="s">
        <v>1059</v>
      </c>
      <c r="U853" t="s">
        <v>273</v>
      </c>
      <c r="V853" t="s">
        <v>274</v>
      </c>
      <c r="W853" t="s">
        <v>1060</v>
      </c>
      <c r="X853" t="s">
        <v>182</v>
      </c>
      <c r="Y853" t="s">
        <v>10</v>
      </c>
      <c r="AD853">
        <v>45.384601000000004</v>
      </c>
      <c r="AE853">
        <v>-109.14138199999999</v>
      </c>
      <c r="AF853" t="s">
        <v>276</v>
      </c>
      <c r="AG853" t="s">
        <v>277</v>
      </c>
      <c r="AH853" t="s">
        <v>278</v>
      </c>
      <c r="AJ853" t="s">
        <v>279</v>
      </c>
      <c r="AK853" t="s">
        <v>2142</v>
      </c>
      <c r="AM853" t="s">
        <v>281</v>
      </c>
      <c r="AN853" t="s">
        <v>1116</v>
      </c>
      <c r="AO853" t="s">
        <v>333</v>
      </c>
      <c r="AP853">
        <v>2.5</v>
      </c>
      <c r="AQ853" t="s">
        <v>284</v>
      </c>
      <c r="AS853" t="s">
        <v>285</v>
      </c>
      <c r="AU853" t="s">
        <v>286</v>
      </c>
      <c r="BE853" t="s">
        <v>1223</v>
      </c>
      <c r="BO853">
        <v>365.1</v>
      </c>
      <c r="BP853" t="s">
        <v>288</v>
      </c>
      <c r="BQ853" t="s">
        <v>289</v>
      </c>
      <c r="BS853" t="s">
        <v>290</v>
      </c>
      <c r="BT853" t="s">
        <v>291</v>
      </c>
      <c r="BU853" s="1">
        <v>45063</v>
      </c>
      <c r="BW853" t="s">
        <v>2143</v>
      </c>
      <c r="BX853" t="s">
        <v>293</v>
      </c>
      <c r="BY853">
        <v>0.8</v>
      </c>
      <c r="BZ853" t="s">
        <v>284</v>
      </c>
      <c r="CB853" t="s">
        <v>1066</v>
      </c>
      <c r="CC853" t="s">
        <v>169</v>
      </c>
    </row>
    <row r="854" spans="1:81" x14ac:dyDescent="0.35">
      <c r="A854" t="s">
        <v>160</v>
      </c>
      <c r="B854" t="s">
        <v>161</v>
      </c>
      <c r="C854" t="s">
        <v>1133</v>
      </c>
      <c r="D854" t="s">
        <v>269</v>
      </c>
      <c r="E854" t="s">
        <v>270</v>
      </c>
      <c r="F854" t="s">
        <v>271</v>
      </c>
      <c r="G854" s="1">
        <v>45194</v>
      </c>
      <c r="H854" s="2">
        <v>0.36458333333333331</v>
      </c>
      <c r="I854" t="s">
        <v>1059</v>
      </c>
      <c r="U854" t="s">
        <v>273</v>
      </c>
      <c r="V854" t="s">
        <v>274</v>
      </c>
      <c r="W854" t="s">
        <v>1060</v>
      </c>
      <c r="X854" t="s">
        <v>174</v>
      </c>
      <c r="Y854" t="s">
        <v>5</v>
      </c>
      <c r="AD854">
        <v>45.085512000000001</v>
      </c>
      <c r="AE854">
        <v>-109.329581</v>
      </c>
      <c r="AF854" t="s">
        <v>276</v>
      </c>
      <c r="AG854" t="s">
        <v>277</v>
      </c>
      <c r="AH854" t="s">
        <v>278</v>
      </c>
      <c r="AJ854" t="s">
        <v>279</v>
      </c>
      <c r="AK854" t="s">
        <v>2144</v>
      </c>
      <c r="AM854" t="s">
        <v>297</v>
      </c>
      <c r="AN854" t="s">
        <v>298</v>
      </c>
      <c r="AO854" t="s">
        <v>283</v>
      </c>
      <c r="AP854">
        <v>204</v>
      </c>
      <c r="AQ854" t="s">
        <v>284</v>
      </c>
      <c r="AS854" t="s">
        <v>285</v>
      </c>
      <c r="AU854" t="s">
        <v>286</v>
      </c>
      <c r="BE854" t="s">
        <v>1135</v>
      </c>
      <c r="BO854" t="s">
        <v>300</v>
      </c>
      <c r="BP854" t="s">
        <v>301</v>
      </c>
      <c r="BQ854" t="s">
        <v>302</v>
      </c>
      <c r="BT854" t="s">
        <v>291</v>
      </c>
      <c r="BU854" s="1">
        <v>45211</v>
      </c>
      <c r="BW854" t="s">
        <v>2145</v>
      </c>
      <c r="BX854" t="s">
        <v>293</v>
      </c>
      <c r="BY854">
        <v>25</v>
      </c>
      <c r="BZ854" t="s">
        <v>284</v>
      </c>
      <c r="CB854" t="s">
        <v>1075</v>
      </c>
      <c r="CC854" t="s">
        <v>169</v>
      </c>
    </row>
    <row r="855" spans="1:81" x14ac:dyDescent="0.35">
      <c r="A855" t="s">
        <v>160</v>
      </c>
      <c r="B855" t="s">
        <v>161</v>
      </c>
      <c r="C855" t="s">
        <v>1623</v>
      </c>
      <c r="D855" t="s">
        <v>1058</v>
      </c>
      <c r="E855" t="s">
        <v>270</v>
      </c>
      <c r="F855" t="s">
        <v>271</v>
      </c>
      <c r="G855" s="1">
        <v>45166</v>
      </c>
      <c r="H855" s="2">
        <v>0.36805555555555558</v>
      </c>
      <c r="I855" t="s">
        <v>1059</v>
      </c>
      <c r="U855" t="s">
        <v>273</v>
      </c>
      <c r="V855" t="s">
        <v>274</v>
      </c>
      <c r="W855" t="s">
        <v>1060</v>
      </c>
      <c r="X855" t="s">
        <v>174</v>
      </c>
      <c r="Y855" t="s">
        <v>5</v>
      </c>
      <c r="AD855">
        <v>45.085512000000001</v>
      </c>
      <c r="AE855">
        <v>-109.329581</v>
      </c>
      <c r="AK855" t="s">
        <v>2146</v>
      </c>
      <c r="AN855" t="s">
        <v>1081</v>
      </c>
      <c r="AP855">
        <v>102.3</v>
      </c>
      <c r="AQ855" t="s">
        <v>120</v>
      </c>
      <c r="AS855" t="s">
        <v>285</v>
      </c>
      <c r="AU855" t="s">
        <v>286</v>
      </c>
      <c r="BU855" s="1">
        <v>45166</v>
      </c>
      <c r="CB855" t="s">
        <v>1075</v>
      </c>
      <c r="CC855" t="s">
        <v>169</v>
      </c>
    </row>
    <row r="856" spans="1:81" x14ac:dyDescent="0.35">
      <c r="A856" t="s">
        <v>160</v>
      </c>
      <c r="B856" t="s">
        <v>161</v>
      </c>
      <c r="C856" t="s">
        <v>1789</v>
      </c>
      <c r="D856" t="s">
        <v>269</v>
      </c>
      <c r="E856" t="s">
        <v>270</v>
      </c>
      <c r="F856" t="s">
        <v>271</v>
      </c>
      <c r="G856" s="1">
        <v>45102</v>
      </c>
      <c r="H856" s="2">
        <v>0.57638888888888884</v>
      </c>
      <c r="I856" t="s">
        <v>1059</v>
      </c>
      <c r="U856" t="s">
        <v>273</v>
      </c>
      <c r="V856" t="s">
        <v>274</v>
      </c>
      <c r="W856" t="s">
        <v>1060</v>
      </c>
      <c r="X856" t="s">
        <v>184</v>
      </c>
      <c r="Y856" t="s">
        <v>14</v>
      </c>
      <c r="AD856">
        <v>45.517800000000001</v>
      </c>
      <c r="AE856">
        <v>-108.8626</v>
      </c>
      <c r="AF856" t="s">
        <v>276</v>
      </c>
      <c r="AG856" t="s">
        <v>277</v>
      </c>
      <c r="AH856" t="s">
        <v>278</v>
      </c>
      <c r="AJ856" t="s">
        <v>279</v>
      </c>
      <c r="AK856" t="s">
        <v>2147</v>
      </c>
      <c r="AM856" t="s">
        <v>281</v>
      </c>
      <c r="AN856" t="s">
        <v>282</v>
      </c>
      <c r="AO856" t="s">
        <v>283</v>
      </c>
      <c r="AP856">
        <v>131</v>
      </c>
      <c r="AQ856" t="s">
        <v>284</v>
      </c>
      <c r="AS856" t="s">
        <v>285</v>
      </c>
      <c r="AU856" t="s">
        <v>286</v>
      </c>
      <c r="BE856" t="s">
        <v>1791</v>
      </c>
      <c r="BO856">
        <v>365.1</v>
      </c>
      <c r="BP856" t="s">
        <v>288</v>
      </c>
      <c r="BQ856" t="s">
        <v>289</v>
      </c>
      <c r="BS856" t="s">
        <v>290</v>
      </c>
      <c r="BT856" t="s">
        <v>291</v>
      </c>
      <c r="BU856" s="1">
        <v>45110</v>
      </c>
      <c r="BW856" t="s">
        <v>2148</v>
      </c>
      <c r="BX856" t="s">
        <v>293</v>
      </c>
      <c r="BY856">
        <v>1.5</v>
      </c>
      <c r="BZ856" t="s">
        <v>284</v>
      </c>
      <c r="CB856" t="s">
        <v>1109</v>
      </c>
      <c r="CC856" t="s">
        <v>169</v>
      </c>
    </row>
    <row r="857" spans="1:81" x14ac:dyDescent="0.35">
      <c r="A857" t="s">
        <v>160</v>
      </c>
      <c r="B857" t="s">
        <v>161</v>
      </c>
      <c r="C857" t="s">
        <v>1547</v>
      </c>
      <c r="D857" t="s">
        <v>1058</v>
      </c>
      <c r="E857" t="s">
        <v>270</v>
      </c>
      <c r="F857" t="s">
        <v>271</v>
      </c>
      <c r="G857" s="1">
        <v>45137</v>
      </c>
      <c r="H857" s="2">
        <v>0.57638888888888884</v>
      </c>
      <c r="I857" t="s">
        <v>1059</v>
      </c>
      <c r="U857" t="s">
        <v>273</v>
      </c>
      <c r="V857" t="s">
        <v>274</v>
      </c>
      <c r="W857" t="s">
        <v>1060</v>
      </c>
      <c r="X857" t="s">
        <v>184</v>
      </c>
      <c r="Y857" t="s">
        <v>14</v>
      </c>
      <c r="AD857">
        <v>45.517800000000001</v>
      </c>
      <c r="AE857">
        <v>-108.8626</v>
      </c>
      <c r="AK857" t="s">
        <v>2149</v>
      </c>
      <c r="AN857" t="s">
        <v>1078</v>
      </c>
      <c r="AP857">
        <v>21.6</v>
      </c>
      <c r="AQ857" t="s">
        <v>118</v>
      </c>
      <c r="AS857" t="s">
        <v>285</v>
      </c>
      <c r="AU857" t="s">
        <v>286</v>
      </c>
      <c r="BU857" s="1">
        <v>45137</v>
      </c>
      <c r="CB857" t="s">
        <v>1109</v>
      </c>
      <c r="CC857" t="s">
        <v>169</v>
      </c>
    </row>
    <row r="858" spans="1:81" x14ac:dyDescent="0.35">
      <c r="A858" t="s">
        <v>160</v>
      </c>
      <c r="B858" t="s">
        <v>161</v>
      </c>
      <c r="C858" t="s">
        <v>1274</v>
      </c>
      <c r="D858" t="s">
        <v>1058</v>
      </c>
      <c r="E858" t="s">
        <v>270</v>
      </c>
      <c r="F858" t="s">
        <v>271</v>
      </c>
      <c r="G858" s="1">
        <v>45194</v>
      </c>
      <c r="H858" s="2">
        <v>0.43055555555555558</v>
      </c>
      <c r="I858" t="s">
        <v>1059</v>
      </c>
      <c r="U858" t="s">
        <v>273</v>
      </c>
      <c r="V858" t="s">
        <v>274</v>
      </c>
      <c r="W858" t="s">
        <v>1060</v>
      </c>
      <c r="X858" t="s">
        <v>172</v>
      </c>
      <c r="Y858" t="s">
        <v>8</v>
      </c>
      <c r="AD858">
        <v>45.277200000000001</v>
      </c>
      <c r="AE858">
        <v>-109.20959999999999</v>
      </c>
      <c r="AK858" t="s">
        <v>2150</v>
      </c>
      <c r="AN858" t="s">
        <v>27</v>
      </c>
      <c r="AP858">
        <v>7.46</v>
      </c>
      <c r="AQ858" t="s">
        <v>121</v>
      </c>
      <c r="AS858" t="s">
        <v>285</v>
      </c>
      <c r="AU858" t="s">
        <v>286</v>
      </c>
      <c r="BU858" s="1">
        <v>45194</v>
      </c>
      <c r="CB858" t="s">
        <v>1196</v>
      </c>
      <c r="CC858" t="s">
        <v>169</v>
      </c>
    </row>
    <row r="859" spans="1:81" x14ac:dyDescent="0.35">
      <c r="A859" t="s">
        <v>160</v>
      </c>
      <c r="B859" t="s">
        <v>161</v>
      </c>
      <c r="C859" t="s">
        <v>1057</v>
      </c>
      <c r="D859" t="s">
        <v>1058</v>
      </c>
      <c r="E859" t="s">
        <v>270</v>
      </c>
      <c r="F859" t="s">
        <v>271</v>
      </c>
      <c r="G859" s="1">
        <v>45166</v>
      </c>
      <c r="H859" s="2">
        <v>0.54861111111111116</v>
      </c>
      <c r="I859" t="s">
        <v>1059</v>
      </c>
      <c r="U859" t="s">
        <v>273</v>
      </c>
      <c r="V859" t="s">
        <v>274</v>
      </c>
      <c r="W859" t="s">
        <v>1060</v>
      </c>
      <c r="X859" t="s">
        <v>180</v>
      </c>
      <c r="Y859" t="s">
        <v>13</v>
      </c>
      <c r="AD859">
        <v>45.483319000000002</v>
      </c>
      <c r="AE859">
        <v>-108.961457</v>
      </c>
      <c r="AK859" t="s">
        <v>2151</v>
      </c>
      <c r="AN859" t="s">
        <v>89</v>
      </c>
      <c r="AP859">
        <v>7.71</v>
      </c>
      <c r="AQ859" t="s">
        <v>122</v>
      </c>
      <c r="AS859" t="s">
        <v>285</v>
      </c>
      <c r="AU859" t="s">
        <v>286</v>
      </c>
      <c r="BU859" s="1">
        <v>45166</v>
      </c>
      <c r="CB859" t="s">
        <v>1063</v>
      </c>
      <c r="CC859" t="s">
        <v>169</v>
      </c>
    </row>
    <row r="860" spans="1:81" x14ac:dyDescent="0.35">
      <c r="A860" t="s">
        <v>160</v>
      </c>
      <c r="B860" t="s">
        <v>161</v>
      </c>
      <c r="C860" t="s">
        <v>1524</v>
      </c>
      <c r="D860" t="s">
        <v>1058</v>
      </c>
      <c r="E860" t="s">
        <v>270</v>
      </c>
      <c r="F860" t="s">
        <v>271</v>
      </c>
      <c r="G860" s="1">
        <v>45236</v>
      </c>
      <c r="H860" s="2">
        <v>0.43055555555555558</v>
      </c>
      <c r="I860" t="s">
        <v>1059</v>
      </c>
      <c r="U860" t="s">
        <v>273</v>
      </c>
      <c r="V860" t="s">
        <v>274</v>
      </c>
      <c r="W860" t="s">
        <v>1060</v>
      </c>
      <c r="X860" t="s">
        <v>172</v>
      </c>
      <c r="Y860" t="s">
        <v>8</v>
      </c>
      <c r="AD860">
        <v>45.277200000000001</v>
      </c>
      <c r="AE860">
        <v>-109.20959999999999</v>
      </c>
      <c r="AK860" t="s">
        <v>2152</v>
      </c>
      <c r="AN860" t="s">
        <v>27</v>
      </c>
      <c r="AP860">
        <v>7.71</v>
      </c>
      <c r="AQ860" t="s">
        <v>121</v>
      </c>
      <c r="AS860" t="s">
        <v>285</v>
      </c>
      <c r="AU860" t="s">
        <v>286</v>
      </c>
      <c r="BU860" s="1">
        <v>45236</v>
      </c>
      <c r="CB860" t="s">
        <v>1147</v>
      </c>
      <c r="CC860" t="s">
        <v>169</v>
      </c>
    </row>
    <row r="861" spans="1:81" x14ac:dyDescent="0.35">
      <c r="A861" t="s">
        <v>160</v>
      </c>
      <c r="B861" t="s">
        <v>161</v>
      </c>
      <c r="C861" t="s">
        <v>1261</v>
      </c>
      <c r="D861" t="s">
        <v>320</v>
      </c>
      <c r="E861" t="s">
        <v>270</v>
      </c>
      <c r="F861" t="s">
        <v>271</v>
      </c>
      <c r="G861" s="1">
        <v>45166</v>
      </c>
      <c r="H861" s="2">
        <v>0.4375</v>
      </c>
      <c r="I861" t="s">
        <v>1059</v>
      </c>
      <c r="U861" t="s">
        <v>273</v>
      </c>
      <c r="V861" t="s">
        <v>274</v>
      </c>
      <c r="W861" t="s">
        <v>1060</v>
      </c>
      <c r="X861" t="s">
        <v>172</v>
      </c>
      <c r="Y861" t="s">
        <v>8</v>
      </c>
      <c r="AD861">
        <v>45.277200000000001</v>
      </c>
      <c r="AE861">
        <v>-109.20959999999999</v>
      </c>
      <c r="AF861" t="s">
        <v>276</v>
      </c>
      <c r="AG861" t="s">
        <v>277</v>
      </c>
      <c r="AH861" t="s">
        <v>278</v>
      </c>
      <c r="AJ861" t="s">
        <v>279</v>
      </c>
      <c r="AK861" t="s">
        <v>2153</v>
      </c>
      <c r="AM861" t="s">
        <v>297</v>
      </c>
      <c r="AN861" t="s">
        <v>332</v>
      </c>
      <c r="AO861" t="s">
        <v>333</v>
      </c>
      <c r="AP861">
        <v>139</v>
      </c>
      <c r="AQ861" t="s">
        <v>284</v>
      </c>
      <c r="AS861" t="s">
        <v>285</v>
      </c>
      <c r="AU861" t="s">
        <v>286</v>
      </c>
      <c r="BE861" t="s">
        <v>1191</v>
      </c>
      <c r="BO861">
        <v>353.2</v>
      </c>
      <c r="BP861" t="s">
        <v>288</v>
      </c>
      <c r="BQ861" t="s">
        <v>335</v>
      </c>
      <c r="BS861" t="s">
        <v>336</v>
      </c>
      <c r="BT861" t="s">
        <v>291</v>
      </c>
      <c r="BU861" s="1">
        <v>45181</v>
      </c>
      <c r="BW861" t="s">
        <v>2154</v>
      </c>
      <c r="BX861" t="s">
        <v>293</v>
      </c>
      <c r="BY861">
        <v>1.5</v>
      </c>
      <c r="BZ861" t="s">
        <v>284</v>
      </c>
      <c r="CB861" t="s">
        <v>1196</v>
      </c>
      <c r="CC861" t="s">
        <v>169</v>
      </c>
    </row>
    <row r="862" spans="1:81" x14ac:dyDescent="0.35">
      <c r="A862" t="s">
        <v>160</v>
      </c>
      <c r="B862" t="s">
        <v>161</v>
      </c>
      <c r="C862" t="s">
        <v>1693</v>
      </c>
      <c r="D862" t="s">
        <v>1058</v>
      </c>
      <c r="E862" t="s">
        <v>270</v>
      </c>
      <c r="F862" t="s">
        <v>271</v>
      </c>
      <c r="G862" s="1">
        <v>45137</v>
      </c>
      <c r="H862" s="2">
        <v>0.45833333333333331</v>
      </c>
      <c r="I862" t="s">
        <v>1059</v>
      </c>
      <c r="U862" t="s">
        <v>273</v>
      </c>
      <c r="V862" t="s">
        <v>274</v>
      </c>
      <c r="W862" t="s">
        <v>1060</v>
      </c>
      <c r="X862" t="s">
        <v>182</v>
      </c>
      <c r="Y862" t="s">
        <v>10</v>
      </c>
      <c r="AD862">
        <v>45.384601000000004</v>
      </c>
      <c r="AE862">
        <v>-109.14138199999999</v>
      </c>
      <c r="AK862" t="s">
        <v>2155</v>
      </c>
      <c r="AN862" t="s">
        <v>1062</v>
      </c>
      <c r="AP862">
        <v>108</v>
      </c>
      <c r="AQ862" t="s">
        <v>117</v>
      </c>
      <c r="AS862" t="s">
        <v>285</v>
      </c>
      <c r="AU862" t="s">
        <v>286</v>
      </c>
      <c r="BU862" s="1">
        <v>45137</v>
      </c>
      <c r="CB862" t="s">
        <v>1066</v>
      </c>
      <c r="CC862" t="s">
        <v>169</v>
      </c>
    </row>
    <row r="863" spans="1:81" x14ac:dyDescent="0.35">
      <c r="A863" t="s">
        <v>160</v>
      </c>
      <c r="B863" t="s">
        <v>161</v>
      </c>
      <c r="C863" t="s">
        <v>1693</v>
      </c>
      <c r="D863" t="s">
        <v>1058</v>
      </c>
      <c r="E863" t="s">
        <v>270</v>
      </c>
      <c r="F863" t="s">
        <v>271</v>
      </c>
      <c r="G863" s="1">
        <v>45137</v>
      </c>
      <c r="H863" s="2">
        <v>0.45833333333333331</v>
      </c>
      <c r="I863" t="s">
        <v>1059</v>
      </c>
      <c r="U863" t="s">
        <v>273</v>
      </c>
      <c r="V863" t="s">
        <v>274</v>
      </c>
      <c r="W863" t="s">
        <v>1060</v>
      </c>
      <c r="X863" t="s">
        <v>182</v>
      </c>
      <c r="Y863" t="s">
        <v>10</v>
      </c>
      <c r="AD863">
        <v>45.384601000000004</v>
      </c>
      <c r="AE863">
        <v>-109.14138199999999</v>
      </c>
      <c r="AK863" t="s">
        <v>2156</v>
      </c>
      <c r="AN863" t="s">
        <v>1081</v>
      </c>
      <c r="AP863">
        <v>108.8</v>
      </c>
      <c r="AQ863" t="s">
        <v>120</v>
      </c>
      <c r="AS863" t="s">
        <v>285</v>
      </c>
      <c r="AU863" t="s">
        <v>286</v>
      </c>
      <c r="BU863" s="1">
        <v>45137</v>
      </c>
      <c r="CB863" t="s">
        <v>1066</v>
      </c>
      <c r="CC863" t="s">
        <v>169</v>
      </c>
    </row>
    <row r="864" spans="1:81" x14ac:dyDescent="0.35">
      <c r="A864" t="s">
        <v>160</v>
      </c>
      <c r="B864" t="s">
        <v>161</v>
      </c>
      <c r="C864" t="s">
        <v>1225</v>
      </c>
      <c r="D864" t="s">
        <v>1058</v>
      </c>
      <c r="E864" t="s">
        <v>270</v>
      </c>
      <c r="F864" t="s">
        <v>271</v>
      </c>
      <c r="G864" s="1">
        <v>45166</v>
      </c>
      <c r="H864" s="2">
        <v>0.46180555555555558</v>
      </c>
      <c r="I864" t="s">
        <v>1059</v>
      </c>
      <c r="U864" t="s">
        <v>273</v>
      </c>
      <c r="V864" t="s">
        <v>274</v>
      </c>
      <c r="W864" t="s">
        <v>1060</v>
      </c>
      <c r="X864" t="s">
        <v>182</v>
      </c>
      <c r="Y864" t="s">
        <v>10</v>
      </c>
      <c r="AD864">
        <v>45.384601000000004</v>
      </c>
      <c r="AE864">
        <v>-109.14138199999999</v>
      </c>
      <c r="AK864" t="s">
        <v>2157</v>
      </c>
      <c r="AN864" t="s">
        <v>1078</v>
      </c>
      <c r="AP864">
        <v>14.99</v>
      </c>
      <c r="AQ864" t="s">
        <v>118</v>
      </c>
      <c r="AS864" t="s">
        <v>285</v>
      </c>
      <c r="AU864" t="s">
        <v>286</v>
      </c>
      <c r="BU864" s="1">
        <v>45166</v>
      </c>
      <c r="CB864" t="s">
        <v>1066</v>
      </c>
      <c r="CC864" t="s">
        <v>169</v>
      </c>
    </row>
    <row r="865" spans="1:81" x14ac:dyDescent="0.35">
      <c r="A865" t="s">
        <v>160</v>
      </c>
      <c r="B865" t="s">
        <v>161</v>
      </c>
      <c r="C865" t="s">
        <v>1776</v>
      </c>
      <c r="D865" t="s">
        <v>269</v>
      </c>
      <c r="E865" t="s">
        <v>270</v>
      </c>
      <c r="F865" t="s">
        <v>271</v>
      </c>
      <c r="G865" s="1">
        <v>45236</v>
      </c>
      <c r="H865" s="2">
        <v>0.4861111111111111</v>
      </c>
      <c r="I865" t="s">
        <v>1059</v>
      </c>
      <c r="U865" t="s">
        <v>273</v>
      </c>
      <c r="V865" t="s">
        <v>274</v>
      </c>
      <c r="W865" t="s">
        <v>1060</v>
      </c>
      <c r="X865" t="s">
        <v>162</v>
      </c>
      <c r="Y865" t="s">
        <v>9</v>
      </c>
      <c r="AD865">
        <v>45.373699999999999</v>
      </c>
      <c r="AE865">
        <v>-109.14619999999999</v>
      </c>
      <c r="AF865" t="s">
        <v>276</v>
      </c>
      <c r="AG865" t="s">
        <v>277</v>
      </c>
      <c r="AH865" t="s">
        <v>278</v>
      </c>
      <c r="AJ865" t="s">
        <v>279</v>
      </c>
      <c r="AK865" t="s">
        <v>2158</v>
      </c>
      <c r="AN865" t="s">
        <v>312</v>
      </c>
      <c r="AP865">
        <v>6.1</v>
      </c>
      <c r="AQ865" t="s">
        <v>116</v>
      </c>
      <c r="AS865" t="s">
        <v>285</v>
      </c>
      <c r="AU865" t="s">
        <v>286</v>
      </c>
      <c r="BE865" t="s">
        <v>1778</v>
      </c>
      <c r="BO865" t="s">
        <v>314</v>
      </c>
      <c r="BP865" t="s">
        <v>301</v>
      </c>
      <c r="BQ865" t="s">
        <v>315</v>
      </c>
      <c r="BS865" t="s">
        <v>316</v>
      </c>
      <c r="BT865" t="s">
        <v>291</v>
      </c>
      <c r="BU865" s="1">
        <v>45243</v>
      </c>
      <c r="BW865" t="s">
        <v>2159</v>
      </c>
      <c r="BX865" t="s">
        <v>293</v>
      </c>
      <c r="BY865">
        <v>0.2</v>
      </c>
      <c r="BZ865" t="s">
        <v>116</v>
      </c>
      <c r="CB865" t="s">
        <v>1152</v>
      </c>
      <c r="CC865" t="s">
        <v>169</v>
      </c>
    </row>
    <row r="866" spans="1:81" x14ac:dyDescent="0.35">
      <c r="A866" t="s">
        <v>160</v>
      </c>
      <c r="B866" t="s">
        <v>161</v>
      </c>
      <c r="C866" t="s">
        <v>1504</v>
      </c>
      <c r="D866" t="s">
        <v>1058</v>
      </c>
      <c r="E866" t="s">
        <v>270</v>
      </c>
      <c r="F866" t="s">
        <v>271</v>
      </c>
      <c r="G866" s="1">
        <v>45137</v>
      </c>
      <c r="H866" s="2">
        <v>0.51041666666666663</v>
      </c>
      <c r="I866" t="s">
        <v>1059</v>
      </c>
      <c r="U866" t="s">
        <v>273</v>
      </c>
      <c r="V866" t="s">
        <v>274</v>
      </c>
      <c r="W866" t="s">
        <v>1060</v>
      </c>
      <c r="X866" t="s">
        <v>180</v>
      </c>
      <c r="Y866" t="s">
        <v>13</v>
      </c>
      <c r="AD866">
        <v>45.483319000000002</v>
      </c>
      <c r="AE866">
        <v>-108.961457</v>
      </c>
      <c r="AK866" t="s">
        <v>2160</v>
      </c>
      <c r="AN866" t="s">
        <v>1062</v>
      </c>
      <c r="AP866">
        <v>229</v>
      </c>
      <c r="AQ866" t="s">
        <v>117</v>
      </c>
      <c r="AS866" t="s">
        <v>285</v>
      </c>
      <c r="AU866" t="s">
        <v>286</v>
      </c>
      <c r="BU866" s="1">
        <v>45137</v>
      </c>
      <c r="CB866" t="s">
        <v>1063</v>
      </c>
      <c r="CC866" t="s">
        <v>169</v>
      </c>
    </row>
    <row r="867" spans="1:81" x14ac:dyDescent="0.35">
      <c r="A867" t="s">
        <v>160</v>
      </c>
      <c r="B867" t="s">
        <v>161</v>
      </c>
      <c r="C867" t="s">
        <v>1743</v>
      </c>
      <c r="D867" t="s">
        <v>1058</v>
      </c>
      <c r="E867" t="s">
        <v>270</v>
      </c>
      <c r="F867" t="s">
        <v>271</v>
      </c>
      <c r="G867" s="1">
        <v>45194</v>
      </c>
      <c r="H867" s="2">
        <v>0.46875</v>
      </c>
      <c r="I867" t="s">
        <v>1059</v>
      </c>
      <c r="U867" t="s">
        <v>273</v>
      </c>
      <c r="V867" t="s">
        <v>274</v>
      </c>
      <c r="W867" t="s">
        <v>1060</v>
      </c>
      <c r="X867" t="s">
        <v>162</v>
      </c>
      <c r="Y867" t="s">
        <v>9</v>
      </c>
      <c r="AD867">
        <v>45.373699999999999</v>
      </c>
      <c r="AE867">
        <v>-109.14619999999999</v>
      </c>
      <c r="AK867" t="s">
        <v>2161</v>
      </c>
      <c r="AN867" t="s">
        <v>1090</v>
      </c>
      <c r="AP867">
        <v>12.44</v>
      </c>
      <c r="AQ867" t="s">
        <v>116</v>
      </c>
      <c r="AS867" t="s">
        <v>285</v>
      </c>
      <c r="AU867" t="s">
        <v>286</v>
      </c>
      <c r="BU867" s="1">
        <v>45194</v>
      </c>
      <c r="CB867" t="s">
        <v>1172</v>
      </c>
      <c r="CC867" t="s">
        <v>169</v>
      </c>
    </row>
    <row r="868" spans="1:81" x14ac:dyDescent="0.35">
      <c r="A868" t="s">
        <v>160</v>
      </c>
      <c r="B868" t="s">
        <v>161</v>
      </c>
      <c r="C868" t="s">
        <v>1376</v>
      </c>
      <c r="D868" t="s">
        <v>1058</v>
      </c>
      <c r="E868" t="s">
        <v>270</v>
      </c>
      <c r="F868" t="s">
        <v>271</v>
      </c>
      <c r="G868" s="1">
        <v>45166</v>
      </c>
      <c r="H868" s="2">
        <v>0.41319444444444442</v>
      </c>
      <c r="I868" t="s">
        <v>1059</v>
      </c>
      <c r="U868" t="s">
        <v>273</v>
      </c>
      <c r="V868" t="s">
        <v>274</v>
      </c>
      <c r="W868" t="s">
        <v>1060</v>
      </c>
      <c r="X868" t="s">
        <v>190</v>
      </c>
      <c r="Y868" t="s">
        <v>6</v>
      </c>
      <c r="AD868">
        <v>45.150280000000002</v>
      </c>
      <c r="AE868">
        <v>-109.34062</v>
      </c>
      <c r="AK868" t="s">
        <v>2162</v>
      </c>
      <c r="AN868" t="s">
        <v>27</v>
      </c>
      <c r="AP868">
        <v>7.44</v>
      </c>
      <c r="AQ868" t="s">
        <v>121</v>
      </c>
      <c r="AS868" t="s">
        <v>285</v>
      </c>
      <c r="AU868" t="s">
        <v>286</v>
      </c>
      <c r="BU868" s="1">
        <v>45166</v>
      </c>
      <c r="CB868" t="s">
        <v>1260</v>
      </c>
      <c r="CC868" t="s">
        <v>169</v>
      </c>
    </row>
    <row r="869" spans="1:81" x14ac:dyDescent="0.35">
      <c r="A869" t="s">
        <v>160</v>
      </c>
      <c r="B869" t="s">
        <v>161</v>
      </c>
      <c r="C869" t="s">
        <v>1762</v>
      </c>
      <c r="D869" t="s">
        <v>1058</v>
      </c>
      <c r="E869" t="s">
        <v>270</v>
      </c>
      <c r="F869" t="s">
        <v>271</v>
      </c>
      <c r="G869" s="1">
        <v>45236</v>
      </c>
      <c r="H869" s="2">
        <v>0.39930555555555558</v>
      </c>
      <c r="I869" t="s">
        <v>1059</v>
      </c>
      <c r="U869" t="s">
        <v>273</v>
      </c>
      <c r="V869" t="s">
        <v>274</v>
      </c>
      <c r="W869" t="s">
        <v>1060</v>
      </c>
      <c r="X869" t="s">
        <v>190</v>
      </c>
      <c r="Y869" t="s">
        <v>6</v>
      </c>
      <c r="AD869">
        <v>45.150280000000002</v>
      </c>
      <c r="AE869">
        <v>-109.34062</v>
      </c>
      <c r="AK869" t="s">
        <v>2163</v>
      </c>
      <c r="AN869" t="s">
        <v>1081</v>
      </c>
      <c r="AP869">
        <v>99.1</v>
      </c>
      <c r="AQ869" t="s">
        <v>120</v>
      </c>
      <c r="AS869" t="s">
        <v>285</v>
      </c>
      <c r="AU869" t="s">
        <v>286</v>
      </c>
      <c r="BU869" s="1">
        <v>45236</v>
      </c>
      <c r="CB869" t="s">
        <v>1764</v>
      </c>
      <c r="CC869" t="s">
        <v>169</v>
      </c>
    </row>
    <row r="870" spans="1:81" x14ac:dyDescent="0.35">
      <c r="A870" t="s">
        <v>160</v>
      </c>
      <c r="B870" t="s">
        <v>161</v>
      </c>
      <c r="C870" t="s">
        <v>1712</v>
      </c>
      <c r="D870" t="s">
        <v>1058</v>
      </c>
      <c r="E870" t="s">
        <v>270</v>
      </c>
      <c r="F870" t="s">
        <v>271</v>
      </c>
      <c r="G870" s="1">
        <v>45194</v>
      </c>
      <c r="H870" s="2">
        <v>0.54166666666666663</v>
      </c>
      <c r="I870" t="s">
        <v>1059</v>
      </c>
      <c r="U870" t="s">
        <v>273</v>
      </c>
      <c r="V870" t="s">
        <v>274</v>
      </c>
      <c r="W870" t="s">
        <v>1060</v>
      </c>
      <c r="X870" t="s">
        <v>184</v>
      </c>
      <c r="Y870" t="s">
        <v>14</v>
      </c>
      <c r="AD870">
        <v>45.517800000000001</v>
      </c>
      <c r="AE870">
        <v>-108.8626</v>
      </c>
      <c r="AK870" t="s">
        <v>2164</v>
      </c>
      <c r="AN870" t="s">
        <v>27</v>
      </c>
      <c r="AP870">
        <v>8.2799999999999994</v>
      </c>
      <c r="AQ870" t="s">
        <v>121</v>
      </c>
      <c r="AS870" t="s">
        <v>285</v>
      </c>
      <c r="AU870" t="s">
        <v>286</v>
      </c>
      <c r="BU870" s="1">
        <v>45194</v>
      </c>
      <c r="CB870" t="s">
        <v>1109</v>
      </c>
      <c r="CC870" t="s">
        <v>169</v>
      </c>
    </row>
    <row r="871" spans="1:81" x14ac:dyDescent="0.35">
      <c r="A871" t="s">
        <v>160</v>
      </c>
      <c r="B871" t="s">
        <v>161</v>
      </c>
      <c r="C871" t="s">
        <v>1633</v>
      </c>
      <c r="D871" t="s">
        <v>269</v>
      </c>
      <c r="E871" t="s">
        <v>270</v>
      </c>
      <c r="F871" t="s">
        <v>271</v>
      </c>
      <c r="G871" s="1">
        <v>45102</v>
      </c>
      <c r="H871" s="2">
        <v>0.36458333333333331</v>
      </c>
      <c r="I871" t="s">
        <v>1059</v>
      </c>
      <c r="U871" t="s">
        <v>273</v>
      </c>
      <c r="V871" t="s">
        <v>274</v>
      </c>
      <c r="W871" t="s">
        <v>1060</v>
      </c>
      <c r="X871" t="s">
        <v>174</v>
      </c>
      <c r="Y871" t="s">
        <v>5</v>
      </c>
      <c r="AD871">
        <v>45.085512000000001</v>
      </c>
      <c r="AE871">
        <v>-109.329581</v>
      </c>
      <c r="AF871" t="s">
        <v>276</v>
      </c>
      <c r="AG871" t="s">
        <v>277</v>
      </c>
      <c r="AH871" t="s">
        <v>278</v>
      </c>
      <c r="AJ871" t="s">
        <v>279</v>
      </c>
      <c r="AK871" t="s">
        <v>2165</v>
      </c>
      <c r="AM871" t="s">
        <v>297</v>
      </c>
      <c r="AN871" t="s">
        <v>298</v>
      </c>
      <c r="AO871" t="s">
        <v>283</v>
      </c>
      <c r="AP871">
        <v>188</v>
      </c>
      <c r="AQ871" t="s">
        <v>284</v>
      </c>
      <c r="AS871" t="s">
        <v>285</v>
      </c>
      <c r="AU871" t="s">
        <v>286</v>
      </c>
      <c r="BE871" t="s">
        <v>1635</v>
      </c>
      <c r="BO871" t="s">
        <v>300</v>
      </c>
      <c r="BP871" t="s">
        <v>301</v>
      </c>
      <c r="BQ871" t="s">
        <v>302</v>
      </c>
      <c r="BT871" t="s">
        <v>291</v>
      </c>
      <c r="BU871" s="1">
        <v>45110</v>
      </c>
      <c r="BW871" t="s">
        <v>2166</v>
      </c>
      <c r="BX871" t="s">
        <v>293</v>
      </c>
      <c r="BY871">
        <v>25</v>
      </c>
      <c r="BZ871" t="s">
        <v>284</v>
      </c>
      <c r="CB871" t="s">
        <v>1075</v>
      </c>
      <c r="CC871" t="s">
        <v>169</v>
      </c>
    </row>
    <row r="872" spans="1:81" x14ac:dyDescent="0.35">
      <c r="A872" t="s">
        <v>160</v>
      </c>
      <c r="B872" t="s">
        <v>161</v>
      </c>
      <c r="C872" t="s">
        <v>1582</v>
      </c>
      <c r="D872" t="s">
        <v>269</v>
      </c>
      <c r="E872" t="s">
        <v>270</v>
      </c>
      <c r="F872" t="s">
        <v>271</v>
      </c>
      <c r="G872" s="1">
        <v>45194</v>
      </c>
      <c r="H872" s="2">
        <v>0.55347222222222225</v>
      </c>
      <c r="I872" t="s">
        <v>1059</v>
      </c>
      <c r="U872" t="s">
        <v>273</v>
      </c>
      <c r="V872" t="s">
        <v>274</v>
      </c>
      <c r="W872" t="s">
        <v>1060</v>
      </c>
      <c r="X872" t="s">
        <v>176</v>
      </c>
      <c r="Y872" t="s">
        <v>15</v>
      </c>
      <c r="AD872">
        <v>45.520789999999998</v>
      </c>
      <c r="AE872">
        <v>-108.83714000000001</v>
      </c>
      <c r="AF872" t="s">
        <v>276</v>
      </c>
      <c r="AG872" t="s">
        <v>277</v>
      </c>
      <c r="AH872" t="s">
        <v>278</v>
      </c>
      <c r="AJ872" t="s">
        <v>279</v>
      </c>
      <c r="AK872" t="s">
        <v>2167</v>
      </c>
      <c r="AM872" t="s">
        <v>281</v>
      </c>
      <c r="AN872" t="s">
        <v>1116</v>
      </c>
      <c r="AO872" t="s">
        <v>333</v>
      </c>
      <c r="AP872">
        <v>1.8</v>
      </c>
      <c r="AQ872" t="s">
        <v>284</v>
      </c>
      <c r="AS872" t="s">
        <v>285</v>
      </c>
      <c r="AU872" t="s">
        <v>286</v>
      </c>
      <c r="BE872" t="s">
        <v>1537</v>
      </c>
      <c r="BO872">
        <v>365.1</v>
      </c>
      <c r="BP872" t="s">
        <v>288</v>
      </c>
      <c r="BQ872" t="s">
        <v>289</v>
      </c>
      <c r="BS872" t="s">
        <v>290</v>
      </c>
      <c r="BT872" t="s">
        <v>291</v>
      </c>
      <c r="BU872" s="1">
        <v>45222</v>
      </c>
      <c r="BW872" t="s">
        <v>2168</v>
      </c>
      <c r="BX872" t="s">
        <v>293</v>
      </c>
      <c r="BY872">
        <v>0.8</v>
      </c>
      <c r="BZ872" t="s">
        <v>284</v>
      </c>
      <c r="CB872" t="s">
        <v>1085</v>
      </c>
      <c r="CC872" t="s">
        <v>169</v>
      </c>
    </row>
    <row r="873" spans="1:81" x14ac:dyDescent="0.35">
      <c r="A873" t="s">
        <v>160</v>
      </c>
      <c r="B873" t="s">
        <v>161</v>
      </c>
      <c r="C873" t="s">
        <v>1712</v>
      </c>
      <c r="D873" t="s">
        <v>1058</v>
      </c>
      <c r="E873" t="s">
        <v>270</v>
      </c>
      <c r="F873" t="s">
        <v>271</v>
      </c>
      <c r="G873" s="1">
        <v>45194</v>
      </c>
      <c r="H873" s="2">
        <v>0.54166666666666663</v>
      </c>
      <c r="I873" t="s">
        <v>1059</v>
      </c>
      <c r="U873" t="s">
        <v>273</v>
      </c>
      <c r="V873" t="s">
        <v>274</v>
      </c>
      <c r="W873" t="s">
        <v>1060</v>
      </c>
      <c r="X873" t="s">
        <v>184</v>
      </c>
      <c r="Y873" t="s">
        <v>14</v>
      </c>
      <c r="AD873">
        <v>45.517800000000001</v>
      </c>
      <c r="AE873">
        <v>-108.8626</v>
      </c>
      <c r="AK873" t="s">
        <v>2169</v>
      </c>
      <c r="AN873" t="s">
        <v>1062</v>
      </c>
      <c r="AP873">
        <v>268</v>
      </c>
      <c r="AQ873" t="s">
        <v>117</v>
      </c>
      <c r="AS873" t="s">
        <v>285</v>
      </c>
      <c r="AU873" t="s">
        <v>286</v>
      </c>
      <c r="BU873" s="1">
        <v>45194</v>
      </c>
      <c r="CB873" t="s">
        <v>1109</v>
      </c>
      <c r="CC873" t="s">
        <v>169</v>
      </c>
    </row>
    <row r="874" spans="1:81" x14ac:dyDescent="0.35">
      <c r="A874" t="s">
        <v>160</v>
      </c>
      <c r="B874" t="s">
        <v>161</v>
      </c>
      <c r="C874" t="s">
        <v>1498</v>
      </c>
      <c r="D874" t="s">
        <v>1058</v>
      </c>
      <c r="E874" t="s">
        <v>270</v>
      </c>
      <c r="F874" t="s">
        <v>271</v>
      </c>
      <c r="G874" s="1">
        <v>45102</v>
      </c>
      <c r="H874" s="2">
        <v>0.45833333333333331</v>
      </c>
      <c r="I874" t="s">
        <v>1059</v>
      </c>
      <c r="U874" t="s">
        <v>273</v>
      </c>
      <c r="V874" t="s">
        <v>274</v>
      </c>
      <c r="W874" t="s">
        <v>1060</v>
      </c>
      <c r="X874" t="s">
        <v>182</v>
      </c>
      <c r="Y874" t="s">
        <v>10</v>
      </c>
      <c r="AD874">
        <v>45.384601000000004</v>
      </c>
      <c r="AE874">
        <v>-109.14138199999999</v>
      </c>
      <c r="AK874" t="s">
        <v>2170</v>
      </c>
      <c r="AN874" t="s">
        <v>1078</v>
      </c>
      <c r="AP874">
        <v>10.6</v>
      </c>
      <c r="AQ874" t="s">
        <v>118</v>
      </c>
      <c r="AS874" t="s">
        <v>285</v>
      </c>
      <c r="AU874" t="s">
        <v>286</v>
      </c>
      <c r="BU874" s="1">
        <v>45102</v>
      </c>
      <c r="CB874" t="s">
        <v>1066</v>
      </c>
      <c r="CC874" t="s">
        <v>169</v>
      </c>
    </row>
    <row r="875" spans="1:81" x14ac:dyDescent="0.35">
      <c r="A875" t="s">
        <v>160</v>
      </c>
      <c r="B875" t="s">
        <v>161</v>
      </c>
      <c r="C875" t="s">
        <v>1225</v>
      </c>
      <c r="D875" t="s">
        <v>1058</v>
      </c>
      <c r="E875" t="s">
        <v>270</v>
      </c>
      <c r="F875" t="s">
        <v>271</v>
      </c>
      <c r="G875" s="1">
        <v>45166</v>
      </c>
      <c r="H875" s="2">
        <v>0.46180555555555558</v>
      </c>
      <c r="I875" t="s">
        <v>1059</v>
      </c>
      <c r="U875" t="s">
        <v>273</v>
      </c>
      <c r="V875" t="s">
        <v>274</v>
      </c>
      <c r="W875" t="s">
        <v>1060</v>
      </c>
      <c r="X875" t="s">
        <v>182</v>
      </c>
      <c r="Y875" t="s">
        <v>10</v>
      </c>
      <c r="AD875">
        <v>45.384601000000004</v>
      </c>
      <c r="AE875">
        <v>-109.14138199999999</v>
      </c>
      <c r="AK875" t="s">
        <v>2171</v>
      </c>
      <c r="AN875" t="s">
        <v>1090</v>
      </c>
      <c r="AP875">
        <v>10.99</v>
      </c>
      <c r="AQ875" t="s">
        <v>116</v>
      </c>
      <c r="AS875" t="s">
        <v>285</v>
      </c>
      <c r="AU875" t="s">
        <v>286</v>
      </c>
      <c r="BU875" s="1">
        <v>45166</v>
      </c>
      <c r="CB875" t="s">
        <v>1066</v>
      </c>
      <c r="CC875" t="s">
        <v>169</v>
      </c>
    </row>
    <row r="876" spans="1:81" x14ac:dyDescent="0.35">
      <c r="A876" t="s">
        <v>160</v>
      </c>
      <c r="B876" t="s">
        <v>161</v>
      </c>
      <c r="C876" t="s">
        <v>1311</v>
      </c>
      <c r="D876" t="s">
        <v>1058</v>
      </c>
      <c r="E876" t="s">
        <v>270</v>
      </c>
      <c r="F876" t="s">
        <v>271</v>
      </c>
      <c r="G876" s="1">
        <v>45236</v>
      </c>
      <c r="H876" s="2">
        <v>0.3611111111111111</v>
      </c>
      <c r="I876" t="s">
        <v>1059</v>
      </c>
      <c r="U876" t="s">
        <v>273</v>
      </c>
      <c r="V876" t="s">
        <v>274</v>
      </c>
      <c r="W876" t="s">
        <v>1060</v>
      </c>
      <c r="X876" t="s">
        <v>174</v>
      </c>
      <c r="Y876" t="s">
        <v>5</v>
      </c>
      <c r="AD876">
        <v>45.085512000000001</v>
      </c>
      <c r="AE876">
        <v>-109.329581</v>
      </c>
      <c r="AK876" t="s">
        <v>2172</v>
      </c>
      <c r="AN876" t="s">
        <v>27</v>
      </c>
      <c r="AP876">
        <v>7.59</v>
      </c>
      <c r="AQ876" t="s">
        <v>121</v>
      </c>
      <c r="AS876" t="s">
        <v>285</v>
      </c>
      <c r="AU876" t="s">
        <v>286</v>
      </c>
      <c r="BU876" s="1">
        <v>45236</v>
      </c>
      <c r="CB876" t="s">
        <v>1196</v>
      </c>
      <c r="CC876" t="s">
        <v>169</v>
      </c>
    </row>
    <row r="877" spans="1:81" x14ac:dyDescent="0.35">
      <c r="A877" t="s">
        <v>160</v>
      </c>
      <c r="B877" t="s">
        <v>161</v>
      </c>
      <c r="C877" t="s">
        <v>1342</v>
      </c>
      <c r="D877" t="s">
        <v>269</v>
      </c>
      <c r="E877" t="s">
        <v>270</v>
      </c>
      <c r="F877" t="s">
        <v>271</v>
      </c>
      <c r="G877" s="1">
        <v>45039</v>
      </c>
      <c r="H877" s="2">
        <v>0.39583333333333331</v>
      </c>
      <c r="I877" t="s">
        <v>1059</v>
      </c>
      <c r="U877" t="s">
        <v>273</v>
      </c>
      <c r="V877" t="s">
        <v>274</v>
      </c>
      <c r="W877" t="s">
        <v>1060</v>
      </c>
      <c r="X877" t="s">
        <v>188</v>
      </c>
      <c r="Y877" t="s">
        <v>7</v>
      </c>
      <c r="AD877">
        <v>45.157600000000002</v>
      </c>
      <c r="AE877">
        <v>-109.2688</v>
      </c>
      <c r="AF877" t="s">
        <v>276</v>
      </c>
      <c r="AG877" t="s">
        <v>277</v>
      </c>
      <c r="AH877" t="s">
        <v>278</v>
      </c>
      <c r="AJ877" t="s">
        <v>279</v>
      </c>
      <c r="AK877" t="s">
        <v>2173</v>
      </c>
      <c r="AM877" t="s">
        <v>281</v>
      </c>
      <c r="AN877" t="s">
        <v>282</v>
      </c>
      <c r="AO877" t="s">
        <v>283</v>
      </c>
      <c r="AP877">
        <v>1.5</v>
      </c>
      <c r="AQ877" t="s">
        <v>284</v>
      </c>
      <c r="AS877" t="s">
        <v>285</v>
      </c>
      <c r="AU877" t="s">
        <v>286</v>
      </c>
      <c r="BE877" t="s">
        <v>1344</v>
      </c>
      <c r="BO877">
        <v>365.1</v>
      </c>
      <c r="BP877" t="s">
        <v>288</v>
      </c>
      <c r="BQ877" t="s">
        <v>289</v>
      </c>
      <c r="BS877" t="s">
        <v>290</v>
      </c>
      <c r="BT877" t="s">
        <v>291</v>
      </c>
      <c r="BU877" s="1">
        <v>45077</v>
      </c>
      <c r="BW877" t="s">
        <v>2174</v>
      </c>
      <c r="BX877" t="s">
        <v>293</v>
      </c>
      <c r="BY877">
        <v>1.5</v>
      </c>
      <c r="BZ877" t="s">
        <v>284</v>
      </c>
      <c r="CB877" t="s">
        <v>1186</v>
      </c>
      <c r="CC877" t="s">
        <v>169</v>
      </c>
    </row>
    <row r="878" spans="1:81" x14ac:dyDescent="0.35">
      <c r="A878" t="s">
        <v>160</v>
      </c>
      <c r="B878" t="s">
        <v>161</v>
      </c>
      <c r="C878" t="s">
        <v>1526</v>
      </c>
      <c r="D878" t="s">
        <v>1058</v>
      </c>
      <c r="E878" t="s">
        <v>270</v>
      </c>
      <c r="F878" t="s">
        <v>271</v>
      </c>
      <c r="G878" s="1">
        <v>45137</v>
      </c>
      <c r="H878" s="2">
        <v>0.36458333333333331</v>
      </c>
      <c r="I878" t="s">
        <v>1059</v>
      </c>
      <c r="U878" t="s">
        <v>273</v>
      </c>
      <c r="V878" t="s">
        <v>274</v>
      </c>
      <c r="W878" t="s">
        <v>1060</v>
      </c>
      <c r="X878" t="s">
        <v>174</v>
      </c>
      <c r="Y878" t="s">
        <v>5</v>
      </c>
      <c r="AD878">
        <v>45.085512000000001</v>
      </c>
      <c r="AE878">
        <v>-109.329581</v>
      </c>
      <c r="AK878" t="s">
        <v>2175</v>
      </c>
      <c r="AN878" t="s">
        <v>1081</v>
      </c>
      <c r="AP878">
        <v>100.4</v>
      </c>
      <c r="AQ878" t="s">
        <v>120</v>
      </c>
      <c r="AS878" t="s">
        <v>285</v>
      </c>
      <c r="AU878" t="s">
        <v>286</v>
      </c>
      <c r="BU878" s="1">
        <v>45137</v>
      </c>
      <c r="CB878" t="s">
        <v>1075</v>
      </c>
      <c r="CC878" t="s">
        <v>169</v>
      </c>
    </row>
    <row r="879" spans="1:81" x14ac:dyDescent="0.35">
      <c r="A879" t="s">
        <v>160</v>
      </c>
      <c r="B879" t="s">
        <v>161</v>
      </c>
      <c r="C879" t="s">
        <v>1789</v>
      </c>
      <c r="D879" t="s">
        <v>269</v>
      </c>
      <c r="E879" t="s">
        <v>270</v>
      </c>
      <c r="F879" t="s">
        <v>271</v>
      </c>
      <c r="G879" s="1">
        <v>45102</v>
      </c>
      <c r="H879" s="2">
        <v>0.57638888888888884</v>
      </c>
      <c r="I879" t="s">
        <v>1059</v>
      </c>
      <c r="U879" t="s">
        <v>273</v>
      </c>
      <c r="V879" t="s">
        <v>274</v>
      </c>
      <c r="W879" t="s">
        <v>1060</v>
      </c>
      <c r="X879" t="s">
        <v>184</v>
      </c>
      <c r="Y879" t="s">
        <v>14</v>
      </c>
      <c r="AD879">
        <v>45.517800000000001</v>
      </c>
      <c r="AE879">
        <v>-108.8626</v>
      </c>
      <c r="AF879" t="s">
        <v>276</v>
      </c>
      <c r="AG879" t="s">
        <v>277</v>
      </c>
      <c r="AH879" t="s">
        <v>278</v>
      </c>
      <c r="AJ879" t="s">
        <v>279</v>
      </c>
      <c r="AK879" t="s">
        <v>2176</v>
      </c>
      <c r="AN879" t="s">
        <v>312</v>
      </c>
      <c r="AP879">
        <v>210</v>
      </c>
      <c r="AQ879" t="s">
        <v>116</v>
      </c>
      <c r="AS879" t="s">
        <v>285</v>
      </c>
      <c r="AU879" t="s">
        <v>286</v>
      </c>
      <c r="BE879" t="s">
        <v>1791</v>
      </c>
      <c r="BO879" t="s">
        <v>314</v>
      </c>
      <c r="BP879" t="s">
        <v>301</v>
      </c>
      <c r="BQ879" t="s">
        <v>315</v>
      </c>
      <c r="BS879" t="s">
        <v>316</v>
      </c>
      <c r="BT879" t="s">
        <v>291</v>
      </c>
      <c r="BU879" s="1">
        <v>45107</v>
      </c>
      <c r="BW879" t="s">
        <v>2177</v>
      </c>
      <c r="BX879" t="s">
        <v>293</v>
      </c>
      <c r="BY879">
        <v>0.2</v>
      </c>
      <c r="BZ879" t="s">
        <v>116</v>
      </c>
      <c r="CB879" t="s">
        <v>1109</v>
      </c>
      <c r="CC879" t="s">
        <v>169</v>
      </c>
    </row>
    <row r="880" spans="1:81" x14ac:dyDescent="0.35">
      <c r="A880" t="s">
        <v>160</v>
      </c>
      <c r="B880" t="s">
        <v>161</v>
      </c>
      <c r="C880" t="s">
        <v>1498</v>
      </c>
      <c r="D880" t="s">
        <v>1058</v>
      </c>
      <c r="E880" t="s">
        <v>270</v>
      </c>
      <c r="F880" t="s">
        <v>271</v>
      </c>
      <c r="G880" s="1">
        <v>45102</v>
      </c>
      <c r="H880" s="2">
        <v>0.45833333333333331</v>
      </c>
      <c r="I880" t="s">
        <v>1059</v>
      </c>
      <c r="U880" t="s">
        <v>273</v>
      </c>
      <c r="V880" t="s">
        <v>274</v>
      </c>
      <c r="W880" t="s">
        <v>1060</v>
      </c>
      <c r="X880" t="s">
        <v>182</v>
      </c>
      <c r="Y880" t="s">
        <v>10</v>
      </c>
      <c r="AD880">
        <v>45.384601000000004</v>
      </c>
      <c r="AE880">
        <v>-109.14138199999999</v>
      </c>
      <c r="AK880" t="s">
        <v>2178</v>
      </c>
      <c r="AN880" t="s">
        <v>27</v>
      </c>
      <c r="AP880">
        <v>7.46</v>
      </c>
      <c r="AQ880" t="s">
        <v>121</v>
      </c>
      <c r="AS880" t="s">
        <v>285</v>
      </c>
      <c r="AU880" t="s">
        <v>286</v>
      </c>
      <c r="BU880" s="1">
        <v>45102</v>
      </c>
      <c r="CB880" t="s">
        <v>1066</v>
      </c>
      <c r="CC880" t="s">
        <v>169</v>
      </c>
    </row>
    <row r="881" spans="1:81" x14ac:dyDescent="0.35">
      <c r="A881" t="s">
        <v>160</v>
      </c>
      <c r="B881" t="s">
        <v>161</v>
      </c>
      <c r="C881" t="s">
        <v>1193</v>
      </c>
      <c r="D881" t="s">
        <v>269</v>
      </c>
      <c r="E881" t="s">
        <v>270</v>
      </c>
      <c r="F881" t="s">
        <v>271</v>
      </c>
      <c r="G881" s="1">
        <v>45166</v>
      </c>
      <c r="H881" s="2">
        <v>0.4375</v>
      </c>
      <c r="I881" t="s">
        <v>1059</v>
      </c>
      <c r="U881" t="s">
        <v>273</v>
      </c>
      <c r="V881" t="s">
        <v>274</v>
      </c>
      <c r="W881" t="s">
        <v>1060</v>
      </c>
      <c r="X881" t="s">
        <v>172</v>
      </c>
      <c r="Y881" t="s">
        <v>8</v>
      </c>
      <c r="AD881">
        <v>45.277200000000001</v>
      </c>
      <c r="AE881">
        <v>-109.20959999999999</v>
      </c>
      <c r="AF881" t="s">
        <v>276</v>
      </c>
      <c r="AG881" t="s">
        <v>277</v>
      </c>
      <c r="AH881" t="s">
        <v>278</v>
      </c>
      <c r="AJ881" t="s">
        <v>279</v>
      </c>
      <c r="AK881" t="s">
        <v>2179</v>
      </c>
      <c r="AN881" t="s">
        <v>312</v>
      </c>
      <c r="AP881">
        <v>1.3</v>
      </c>
      <c r="AQ881" t="s">
        <v>116</v>
      </c>
      <c r="AS881" t="s">
        <v>285</v>
      </c>
      <c r="AU881" t="s">
        <v>286</v>
      </c>
      <c r="BE881" t="s">
        <v>1191</v>
      </c>
      <c r="BO881" t="s">
        <v>314</v>
      </c>
      <c r="BP881" t="s">
        <v>301</v>
      </c>
      <c r="BQ881" t="s">
        <v>315</v>
      </c>
      <c r="BS881" t="s">
        <v>316</v>
      </c>
      <c r="BT881" t="s">
        <v>291</v>
      </c>
      <c r="BU881" s="1">
        <v>45170</v>
      </c>
      <c r="BW881" t="s">
        <v>2180</v>
      </c>
      <c r="BX881" t="s">
        <v>293</v>
      </c>
      <c r="BY881">
        <v>0.2</v>
      </c>
      <c r="BZ881" t="s">
        <v>116</v>
      </c>
      <c r="CB881" t="s">
        <v>1196</v>
      </c>
      <c r="CC881" t="s">
        <v>169</v>
      </c>
    </row>
    <row r="882" spans="1:81" x14ac:dyDescent="0.35">
      <c r="A882" t="s">
        <v>160</v>
      </c>
      <c r="B882" t="s">
        <v>161</v>
      </c>
      <c r="C882" t="s">
        <v>1625</v>
      </c>
      <c r="D882" t="s">
        <v>269</v>
      </c>
      <c r="E882" t="s">
        <v>270</v>
      </c>
      <c r="F882" t="s">
        <v>271</v>
      </c>
      <c r="G882" s="1">
        <v>45166</v>
      </c>
      <c r="H882" s="2">
        <v>0.3923611111111111</v>
      </c>
      <c r="I882" t="s">
        <v>1059</v>
      </c>
      <c r="U882" t="s">
        <v>273</v>
      </c>
      <c r="V882" t="s">
        <v>274</v>
      </c>
      <c r="W882" t="s">
        <v>1060</v>
      </c>
      <c r="X882" t="s">
        <v>188</v>
      </c>
      <c r="Y882" t="s">
        <v>7</v>
      </c>
      <c r="AD882">
        <v>45.157600000000002</v>
      </c>
      <c r="AE882">
        <v>-109.2688</v>
      </c>
      <c r="AF882" t="s">
        <v>276</v>
      </c>
      <c r="AG882" t="s">
        <v>277</v>
      </c>
      <c r="AH882" t="s">
        <v>278</v>
      </c>
      <c r="AJ882" t="s">
        <v>279</v>
      </c>
      <c r="AK882" t="s">
        <v>2181</v>
      </c>
      <c r="AN882" t="s">
        <v>312</v>
      </c>
      <c r="AP882">
        <v>0.7</v>
      </c>
      <c r="AQ882" t="s">
        <v>116</v>
      </c>
      <c r="AS882" t="s">
        <v>285</v>
      </c>
      <c r="AU882" t="s">
        <v>286</v>
      </c>
      <c r="BE882" t="s">
        <v>1627</v>
      </c>
      <c r="BO882" t="s">
        <v>314</v>
      </c>
      <c r="BP882" t="s">
        <v>301</v>
      </c>
      <c r="BQ882" t="s">
        <v>315</v>
      </c>
      <c r="BS882" t="s">
        <v>316</v>
      </c>
      <c r="BT882" t="s">
        <v>291</v>
      </c>
      <c r="BU882" s="1">
        <v>45170</v>
      </c>
      <c r="BW882" t="s">
        <v>2182</v>
      </c>
      <c r="BX882" t="s">
        <v>293</v>
      </c>
      <c r="BY882">
        <v>0.2</v>
      </c>
      <c r="BZ882" t="s">
        <v>116</v>
      </c>
      <c r="CB882" t="s">
        <v>1521</v>
      </c>
      <c r="CC882" t="s">
        <v>169</v>
      </c>
    </row>
    <row r="883" spans="1:81" x14ac:dyDescent="0.35">
      <c r="A883" t="s">
        <v>160</v>
      </c>
      <c r="B883" t="s">
        <v>161</v>
      </c>
      <c r="C883" t="s">
        <v>1786</v>
      </c>
      <c r="D883" t="s">
        <v>320</v>
      </c>
      <c r="E883" t="s">
        <v>270</v>
      </c>
      <c r="F883" t="s">
        <v>271</v>
      </c>
      <c r="G883" s="1">
        <v>45039</v>
      </c>
      <c r="H883" s="2">
        <v>0.52777777777777779</v>
      </c>
      <c r="I883" t="s">
        <v>1059</v>
      </c>
      <c r="U883" t="s">
        <v>273</v>
      </c>
      <c r="V883" t="s">
        <v>274</v>
      </c>
      <c r="W883" t="s">
        <v>1060</v>
      </c>
      <c r="X883" t="s">
        <v>180</v>
      </c>
      <c r="Y883" t="s">
        <v>13</v>
      </c>
      <c r="AD883">
        <v>45.483319000000002</v>
      </c>
      <c r="AE883">
        <v>-108.961457</v>
      </c>
      <c r="AF883" t="s">
        <v>276</v>
      </c>
      <c r="AG883" t="s">
        <v>277</v>
      </c>
      <c r="AH883" t="s">
        <v>278</v>
      </c>
      <c r="AJ883" t="s">
        <v>279</v>
      </c>
      <c r="AK883" t="s">
        <v>2183</v>
      </c>
      <c r="AM883" t="s">
        <v>281</v>
      </c>
      <c r="AN883" t="s">
        <v>1116</v>
      </c>
      <c r="AO883" t="s">
        <v>333</v>
      </c>
      <c r="AP883">
        <v>1.8</v>
      </c>
      <c r="AQ883" t="s">
        <v>284</v>
      </c>
      <c r="AS883" t="s">
        <v>285</v>
      </c>
      <c r="AU883" t="s">
        <v>286</v>
      </c>
      <c r="BE883" t="s">
        <v>1069</v>
      </c>
      <c r="BO883">
        <v>365.1</v>
      </c>
      <c r="BP883" t="s">
        <v>288</v>
      </c>
      <c r="BQ883" t="s">
        <v>289</v>
      </c>
      <c r="BS883" t="s">
        <v>290</v>
      </c>
      <c r="BT883" t="s">
        <v>291</v>
      </c>
      <c r="BU883" s="1">
        <v>45063</v>
      </c>
      <c r="BW883" t="s">
        <v>2184</v>
      </c>
      <c r="BX883" t="s">
        <v>293</v>
      </c>
      <c r="BY883">
        <v>0.8</v>
      </c>
      <c r="BZ883" t="s">
        <v>284</v>
      </c>
      <c r="CB883" t="s">
        <v>1063</v>
      </c>
      <c r="CC883" t="s">
        <v>169</v>
      </c>
    </row>
    <row r="884" spans="1:81" x14ac:dyDescent="0.35">
      <c r="A884" t="s">
        <v>160</v>
      </c>
      <c r="B884" t="s">
        <v>161</v>
      </c>
      <c r="C884" t="s">
        <v>1198</v>
      </c>
      <c r="D884" t="s">
        <v>1058</v>
      </c>
      <c r="E884" t="s">
        <v>270</v>
      </c>
      <c r="F884" t="s">
        <v>271</v>
      </c>
      <c r="G884" s="1">
        <v>45194</v>
      </c>
      <c r="H884" s="2">
        <v>0.36458333333333331</v>
      </c>
      <c r="I884" t="s">
        <v>1059</v>
      </c>
      <c r="U884" t="s">
        <v>273</v>
      </c>
      <c r="V884" t="s">
        <v>274</v>
      </c>
      <c r="W884" t="s">
        <v>1060</v>
      </c>
      <c r="X884" t="s">
        <v>174</v>
      </c>
      <c r="Y884" t="s">
        <v>5</v>
      </c>
      <c r="AD884">
        <v>45.085512000000001</v>
      </c>
      <c r="AE884">
        <v>-109.329581</v>
      </c>
      <c r="AK884" t="s">
        <v>2185</v>
      </c>
      <c r="AN884" t="s">
        <v>89</v>
      </c>
      <c r="AP884">
        <v>0.86</v>
      </c>
      <c r="AQ884" t="s">
        <v>122</v>
      </c>
      <c r="AS884" t="s">
        <v>285</v>
      </c>
      <c r="AU884" t="s">
        <v>286</v>
      </c>
      <c r="BU884" s="1">
        <v>45194</v>
      </c>
      <c r="CB884" t="s">
        <v>1075</v>
      </c>
      <c r="CC884" t="s">
        <v>169</v>
      </c>
    </row>
    <row r="885" spans="1:81" x14ac:dyDescent="0.35">
      <c r="A885" t="s">
        <v>160</v>
      </c>
      <c r="B885" t="s">
        <v>161</v>
      </c>
      <c r="C885" t="s">
        <v>1517</v>
      </c>
      <c r="D885" t="s">
        <v>1058</v>
      </c>
      <c r="E885" t="s">
        <v>270</v>
      </c>
      <c r="F885" t="s">
        <v>271</v>
      </c>
      <c r="G885" s="1">
        <v>45074</v>
      </c>
      <c r="H885" s="2">
        <v>0.51458333333333328</v>
      </c>
      <c r="I885" t="s">
        <v>1059</v>
      </c>
      <c r="U885" t="s">
        <v>273</v>
      </c>
      <c r="V885" t="s">
        <v>274</v>
      </c>
      <c r="W885" t="s">
        <v>1060</v>
      </c>
      <c r="X885" t="s">
        <v>186</v>
      </c>
      <c r="Y885" t="s">
        <v>12</v>
      </c>
      <c r="AD885">
        <v>45.468200000000003</v>
      </c>
      <c r="AE885">
        <v>-109.0895</v>
      </c>
      <c r="AK885" t="s">
        <v>2186</v>
      </c>
      <c r="AN885" t="s">
        <v>1062</v>
      </c>
      <c r="AP885">
        <v>326</v>
      </c>
      <c r="AQ885" t="s">
        <v>117</v>
      </c>
      <c r="AS885" t="s">
        <v>285</v>
      </c>
      <c r="AU885" t="s">
        <v>286</v>
      </c>
      <c r="BU885" s="1">
        <v>45074</v>
      </c>
      <c r="CB885" t="s">
        <v>1104</v>
      </c>
      <c r="CC885" t="s">
        <v>169</v>
      </c>
    </row>
    <row r="886" spans="1:81" x14ac:dyDescent="0.35">
      <c r="A886" t="s">
        <v>160</v>
      </c>
      <c r="B886" t="s">
        <v>161</v>
      </c>
      <c r="C886" t="s">
        <v>1502</v>
      </c>
      <c r="D886" t="s">
        <v>1058</v>
      </c>
      <c r="E886" t="s">
        <v>270</v>
      </c>
      <c r="F886" t="s">
        <v>271</v>
      </c>
      <c r="G886" s="1">
        <v>45236</v>
      </c>
      <c r="H886" s="2">
        <v>0.50694444444444442</v>
      </c>
      <c r="I886" t="s">
        <v>1059</v>
      </c>
      <c r="U886" t="s">
        <v>273</v>
      </c>
      <c r="V886" t="s">
        <v>274</v>
      </c>
      <c r="W886" t="s">
        <v>1060</v>
      </c>
      <c r="X886" t="s">
        <v>186</v>
      </c>
      <c r="Y886" t="s">
        <v>12</v>
      </c>
      <c r="AD886">
        <v>45.468200000000003</v>
      </c>
      <c r="AE886">
        <v>-109.0895</v>
      </c>
      <c r="AK886" t="s">
        <v>2187</v>
      </c>
      <c r="AN886" t="s">
        <v>1081</v>
      </c>
      <c r="AP886">
        <v>116.9</v>
      </c>
      <c r="AQ886" t="s">
        <v>120</v>
      </c>
      <c r="AS886" t="s">
        <v>285</v>
      </c>
      <c r="AU886" t="s">
        <v>286</v>
      </c>
      <c r="BU886" s="1">
        <v>45236</v>
      </c>
      <c r="CB886" t="s">
        <v>1104</v>
      </c>
      <c r="CC886" t="s">
        <v>169</v>
      </c>
    </row>
    <row r="887" spans="1:81" x14ac:dyDescent="0.35">
      <c r="A887" t="s">
        <v>160</v>
      </c>
      <c r="B887" t="s">
        <v>161</v>
      </c>
      <c r="C887" t="s">
        <v>1297</v>
      </c>
      <c r="D887" t="s">
        <v>1058</v>
      </c>
      <c r="E887" t="s">
        <v>270</v>
      </c>
      <c r="F887" t="s">
        <v>271</v>
      </c>
      <c r="G887" s="1">
        <v>45194</v>
      </c>
      <c r="H887" s="2">
        <v>0.52083333333333337</v>
      </c>
      <c r="I887" t="s">
        <v>1059</v>
      </c>
      <c r="U887" t="s">
        <v>273</v>
      </c>
      <c r="V887" t="s">
        <v>274</v>
      </c>
      <c r="W887" t="s">
        <v>1060</v>
      </c>
      <c r="X887" t="s">
        <v>180</v>
      </c>
      <c r="Y887" t="s">
        <v>13</v>
      </c>
      <c r="AD887">
        <v>45.483319000000002</v>
      </c>
      <c r="AE887">
        <v>-108.961457</v>
      </c>
      <c r="AK887" t="s">
        <v>2188</v>
      </c>
      <c r="AN887" t="s">
        <v>1078</v>
      </c>
      <c r="AP887">
        <v>14.55</v>
      </c>
      <c r="AQ887" t="s">
        <v>118</v>
      </c>
      <c r="AS887" t="s">
        <v>285</v>
      </c>
      <c r="AU887" t="s">
        <v>286</v>
      </c>
      <c r="BU887" s="1">
        <v>45194</v>
      </c>
      <c r="CB887" t="s">
        <v>1063</v>
      </c>
      <c r="CC887" t="s">
        <v>169</v>
      </c>
    </row>
    <row r="888" spans="1:81" x14ac:dyDescent="0.35">
      <c r="A888" t="s">
        <v>160</v>
      </c>
      <c r="B888" t="s">
        <v>161</v>
      </c>
      <c r="C888" t="s">
        <v>1177</v>
      </c>
      <c r="D888" t="s">
        <v>269</v>
      </c>
      <c r="E888" t="s">
        <v>270</v>
      </c>
      <c r="F888" t="s">
        <v>271</v>
      </c>
      <c r="G888" s="1">
        <v>45236</v>
      </c>
      <c r="H888" s="2">
        <v>0.52430555555555558</v>
      </c>
      <c r="I888" t="s">
        <v>1059</v>
      </c>
      <c r="U888" t="s">
        <v>273</v>
      </c>
      <c r="V888" t="s">
        <v>274</v>
      </c>
      <c r="W888" t="s">
        <v>1060</v>
      </c>
      <c r="X888" t="s">
        <v>170</v>
      </c>
      <c r="Y888" t="s">
        <v>11</v>
      </c>
      <c r="AD888">
        <v>45.457799999999999</v>
      </c>
      <c r="AE888">
        <v>-109.0801</v>
      </c>
      <c r="AF888" t="s">
        <v>276</v>
      </c>
      <c r="AG888" t="s">
        <v>277</v>
      </c>
      <c r="AH888" t="s">
        <v>278</v>
      </c>
      <c r="AJ888" t="s">
        <v>279</v>
      </c>
      <c r="AK888" t="s">
        <v>2189</v>
      </c>
      <c r="AM888" t="s">
        <v>297</v>
      </c>
      <c r="AN888" t="s">
        <v>298</v>
      </c>
      <c r="AO888" t="s">
        <v>283</v>
      </c>
      <c r="AP888">
        <v>191</v>
      </c>
      <c r="AQ888" t="s">
        <v>284</v>
      </c>
      <c r="AS888" t="s">
        <v>285</v>
      </c>
      <c r="AU888" t="s">
        <v>286</v>
      </c>
      <c r="BE888" t="s">
        <v>1179</v>
      </c>
      <c r="BO888" t="s">
        <v>300</v>
      </c>
      <c r="BP888" t="s">
        <v>301</v>
      </c>
      <c r="BQ888" t="s">
        <v>302</v>
      </c>
      <c r="BT888" t="s">
        <v>291</v>
      </c>
      <c r="BU888" s="1">
        <v>45267</v>
      </c>
      <c r="BW888" t="s">
        <v>2190</v>
      </c>
      <c r="BX888" t="s">
        <v>293</v>
      </c>
      <c r="BY888">
        <v>25</v>
      </c>
      <c r="BZ888" t="s">
        <v>284</v>
      </c>
      <c r="CB888" t="s">
        <v>1181</v>
      </c>
      <c r="CC888" t="s">
        <v>169</v>
      </c>
    </row>
    <row r="889" spans="1:81" x14ac:dyDescent="0.35">
      <c r="A889" t="s">
        <v>160</v>
      </c>
      <c r="B889" t="s">
        <v>161</v>
      </c>
      <c r="C889" t="s">
        <v>2023</v>
      </c>
      <c r="D889" t="s">
        <v>1058</v>
      </c>
      <c r="E889" t="s">
        <v>270</v>
      </c>
      <c r="F889" t="s">
        <v>271</v>
      </c>
      <c r="G889" s="1">
        <v>45102</v>
      </c>
      <c r="H889" s="2">
        <v>0.59375</v>
      </c>
      <c r="I889" t="s">
        <v>1059</v>
      </c>
      <c r="U889" t="s">
        <v>273</v>
      </c>
      <c r="V889" t="s">
        <v>274</v>
      </c>
      <c r="W889" t="s">
        <v>1060</v>
      </c>
      <c r="X889" t="s">
        <v>176</v>
      </c>
      <c r="Y889" t="s">
        <v>15</v>
      </c>
      <c r="AD889">
        <v>45.520789999999998</v>
      </c>
      <c r="AE889">
        <v>-108.83714000000001</v>
      </c>
      <c r="AK889" t="s">
        <v>2191</v>
      </c>
      <c r="AN889" t="s">
        <v>27</v>
      </c>
      <c r="AP889">
        <v>7.9</v>
      </c>
      <c r="AQ889" t="s">
        <v>121</v>
      </c>
      <c r="AS889" t="s">
        <v>285</v>
      </c>
      <c r="AU889" t="s">
        <v>286</v>
      </c>
      <c r="BU889" s="1">
        <v>45102</v>
      </c>
      <c r="CB889" t="s">
        <v>1085</v>
      </c>
      <c r="CC889" t="s">
        <v>169</v>
      </c>
    </row>
    <row r="890" spans="1:81" x14ac:dyDescent="0.35">
      <c r="A890" t="s">
        <v>160</v>
      </c>
      <c r="B890" t="s">
        <v>161</v>
      </c>
      <c r="C890" t="s">
        <v>2192</v>
      </c>
      <c r="D890" t="s">
        <v>1058</v>
      </c>
      <c r="E890" t="s">
        <v>270</v>
      </c>
      <c r="F890" t="s">
        <v>271</v>
      </c>
      <c r="G890" s="1">
        <v>45039</v>
      </c>
      <c r="H890" s="2">
        <v>0.49652777777777779</v>
      </c>
      <c r="I890" t="s">
        <v>1059</v>
      </c>
      <c r="U890" t="s">
        <v>273</v>
      </c>
      <c r="V890" t="s">
        <v>274</v>
      </c>
      <c r="W890" t="s">
        <v>1060</v>
      </c>
      <c r="X890" t="s">
        <v>186</v>
      </c>
      <c r="Y890" t="s">
        <v>12</v>
      </c>
      <c r="AD890">
        <v>45.468200000000003</v>
      </c>
      <c r="AE890">
        <v>-109.0895</v>
      </c>
      <c r="AK890" t="s">
        <v>2193</v>
      </c>
      <c r="AN890" t="s">
        <v>1078</v>
      </c>
      <c r="AP890">
        <v>8.6</v>
      </c>
      <c r="AQ890" t="s">
        <v>118</v>
      </c>
      <c r="AS890" t="s">
        <v>285</v>
      </c>
      <c r="AU890" t="s">
        <v>286</v>
      </c>
      <c r="BU890" s="1">
        <v>45039</v>
      </c>
      <c r="CB890" t="s">
        <v>1104</v>
      </c>
      <c r="CC890" t="s">
        <v>169</v>
      </c>
    </row>
    <row r="891" spans="1:81" x14ac:dyDescent="0.35">
      <c r="A891" t="s">
        <v>160</v>
      </c>
      <c r="B891" t="s">
        <v>161</v>
      </c>
      <c r="C891" t="s">
        <v>1477</v>
      </c>
      <c r="D891" t="s">
        <v>1058</v>
      </c>
      <c r="E891" t="s">
        <v>270</v>
      </c>
      <c r="F891" t="s">
        <v>271</v>
      </c>
      <c r="G891" s="1">
        <v>45194</v>
      </c>
      <c r="H891" s="2">
        <v>0.40625</v>
      </c>
      <c r="I891" t="s">
        <v>1059</v>
      </c>
      <c r="U891" t="s">
        <v>273</v>
      </c>
      <c r="V891" t="s">
        <v>274</v>
      </c>
      <c r="W891" t="s">
        <v>1060</v>
      </c>
      <c r="X891" t="s">
        <v>190</v>
      </c>
      <c r="Y891" t="s">
        <v>6</v>
      </c>
      <c r="AD891">
        <v>45.150280000000002</v>
      </c>
      <c r="AE891">
        <v>-109.34062</v>
      </c>
      <c r="AK891" t="s">
        <v>2194</v>
      </c>
      <c r="AN891" t="s">
        <v>89</v>
      </c>
      <c r="AP891">
        <v>0.85</v>
      </c>
      <c r="AQ891" t="s">
        <v>122</v>
      </c>
      <c r="AS891" t="s">
        <v>285</v>
      </c>
      <c r="AU891" t="s">
        <v>286</v>
      </c>
      <c r="BU891" s="1">
        <v>45194</v>
      </c>
      <c r="CB891" t="s">
        <v>1260</v>
      </c>
      <c r="CC891" t="s">
        <v>169</v>
      </c>
    </row>
    <row r="892" spans="1:81" x14ac:dyDescent="0.35">
      <c r="A892" t="s">
        <v>160</v>
      </c>
      <c r="B892" t="s">
        <v>161</v>
      </c>
      <c r="C892" t="s">
        <v>1153</v>
      </c>
      <c r="D892" t="s">
        <v>373</v>
      </c>
      <c r="E892" t="s">
        <v>270</v>
      </c>
      <c r="F892" t="s">
        <v>271</v>
      </c>
      <c r="G892" s="1">
        <v>45074</v>
      </c>
      <c r="H892" s="2">
        <v>0.58888888888888891</v>
      </c>
      <c r="I892" t="s">
        <v>1059</v>
      </c>
      <c r="U892" t="s">
        <v>273</v>
      </c>
      <c r="V892" t="s">
        <v>274</v>
      </c>
      <c r="W892" t="s">
        <v>1060</v>
      </c>
      <c r="X892" t="s">
        <v>176</v>
      </c>
      <c r="Y892" t="s">
        <v>15</v>
      </c>
      <c r="AD892">
        <v>45.520789999999998</v>
      </c>
      <c r="AE892">
        <v>-108.83714000000001</v>
      </c>
      <c r="AF892" t="s">
        <v>276</v>
      </c>
      <c r="AG892" t="s">
        <v>277</v>
      </c>
      <c r="AH892" t="s">
        <v>278</v>
      </c>
      <c r="AJ892" t="s">
        <v>279</v>
      </c>
      <c r="AK892" t="s">
        <v>2195</v>
      </c>
      <c r="AL892" t="s">
        <v>375</v>
      </c>
      <c r="AM892" t="s">
        <v>281</v>
      </c>
      <c r="AN892" t="s">
        <v>1116</v>
      </c>
      <c r="AO892" t="s">
        <v>333</v>
      </c>
      <c r="AS892" t="s">
        <v>285</v>
      </c>
      <c r="AU892" t="s">
        <v>286</v>
      </c>
      <c r="BE892" t="s">
        <v>1155</v>
      </c>
      <c r="BO892">
        <v>365.1</v>
      </c>
      <c r="BP892" t="s">
        <v>288</v>
      </c>
      <c r="BQ892" t="s">
        <v>289</v>
      </c>
      <c r="BS892" t="s">
        <v>290</v>
      </c>
      <c r="BT892" t="s">
        <v>291</v>
      </c>
      <c r="BU892" s="1">
        <v>45089</v>
      </c>
      <c r="BW892" t="s">
        <v>2196</v>
      </c>
      <c r="BX892" t="s">
        <v>293</v>
      </c>
      <c r="BY892">
        <v>0.8</v>
      </c>
      <c r="BZ892" t="s">
        <v>284</v>
      </c>
      <c r="CB892" t="s">
        <v>1085</v>
      </c>
      <c r="CC892" t="s">
        <v>169</v>
      </c>
    </row>
    <row r="893" spans="1:81" x14ac:dyDescent="0.35">
      <c r="A893" t="s">
        <v>160</v>
      </c>
      <c r="B893" t="s">
        <v>161</v>
      </c>
      <c r="C893" t="s">
        <v>1274</v>
      </c>
      <c r="D893" t="s">
        <v>1058</v>
      </c>
      <c r="E893" t="s">
        <v>270</v>
      </c>
      <c r="F893" t="s">
        <v>271</v>
      </c>
      <c r="G893" s="1">
        <v>45194</v>
      </c>
      <c r="H893" s="2">
        <v>0.43055555555555558</v>
      </c>
      <c r="I893" t="s">
        <v>1059</v>
      </c>
      <c r="U893" t="s">
        <v>273</v>
      </c>
      <c r="V893" t="s">
        <v>274</v>
      </c>
      <c r="W893" t="s">
        <v>1060</v>
      </c>
      <c r="X893" t="s">
        <v>172</v>
      </c>
      <c r="Y893" t="s">
        <v>8</v>
      </c>
      <c r="AD893">
        <v>45.277200000000001</v>
      </c>
      <c r="AE893">
        <v>-109.20959999999999</v>
      </c>
      <c r="AK893" t="s">
        <v>2197</v>
      </c>
      <c r="AN893" t="s">
        <v>1090</v>
      </c>
      <c r="AP893">
        <v>11.64</v>
      </c>
      <c r="AQ893" t="s">
        <v>116</v>
      </c>
      <c r="AS893" t="s">
        <v>285</v>
      </c>
      <c r="AU893" t="s">
        <v>286</v>
      </c>
      <c r="BU893" s="1">
        <v>45194</v>
      </c>
      <c r="CB893" t="s">
        <v>1196</v>
      </c>
      <c r="CC893" t="s">
        <v>169</v>
      </c>
    </row>
    <row r="894" spans="1:81" x14ac:dyDescent="0.35">
      <c r="A894" t="s">
        <v>160</v>
      </c>
      <c r="B894" t="s">
        <v>161</v>
      </c>
      <c r="C894" t="s">
        <v>1504</v>
      </c>
      <c r="D894" t="s">
        <v>1058</v>
      </c>
      <c r="E894" t="s">
        <v>270</v>
      </c>
      <c r="F894" t="s">
        <v>271</v>
      </c>
      <c r="G894" s="1">
        <v>45137</v>
      </c>
      <c r="H894" s="2">
        <v>0.51041666666666663</v>
      </c>
      <c r="I894" t="s">
        <v>1059</v>
      </c>
      <c r="U894" t="s">
        <v>273</v>
      </c>
      <c r="V894" t="s">
        <v>274</v>
      </c>
      <c r="W894" t="s">
        <v>1060</v>
      </c>
      <c r="X894" t="s">
        <v>180</v>
      </c>
      <c r="Y894" t="s">
        <v>13</v>
      </c>
      <c r="AD894">
        <v>45.483319000000002</v>
      </c>
      <c r="AE894">
        <v>-108.961457</v>
      </c>
      <c r="AK894" t="s">
        <v>2198</v>
      </c>
      <c r="AN894" t="s">
        <v>1090</v>
      </c>
      <c r="AP894">
        <v>10.63</v>
      </c>
      <c r="AQ894" t="s">
        <v>116</v>
      </c>
      <c r="AS894" t="s">
        <v>285</v>
      </c>
      <c r="AU894" t="s">
        <v>286</v>
      </c>
      <c r="BU894" s="1">
        <v>45137</v>
      </c>
      <c r="CB894" t="s">
        <v>1063</v>
      </c>
      <c r="CC894" t="s">
        <v>169</v>
      </c>
    </row>
    <row r="895" spans="1:81" x14ac:dyDescent="0.35">
      <c r="A895" t="s">
        <v>160</v>
      </c>
      <c r="B895" t="s">
        <v>161</v>
      </c>
      <c r="C895" t="s">
        <v>1088</v>
      </c>
      <c r="D895" t="s">
        <v>1058</v>
      </c>
      <c r="E895" t="s">
        <v>270</v>
      </c>
      <c r="F895" t="s">
        <v>271</v>
      </c>
      <c r="G895" s="1">
        <v>45194</v>
      </c>
      <c r="H895" s="2">
        <v>0.48958333333333331</v>
      </c>
      <c r="I895" t="s">
        <v>1059</v>
      </c>
      <c r="U895" t="s">
        <v>273</v>
      </c>
      <c r="V895" t="s">
        <v>274</v>
      </c>
      <c r="W895" t="s">
        <v>1060</v>
      </c>
      <c r="X895" t="s">
        <v>186</v>
      </c>
      <c r="Y895" t="s">
        <v>12</v>
      </c>
      <c r="AD895">
        <v>45.468200000000003</v>
      </c>
      <c r="AE895">
        <v>-109.0895</v>
      </c>
      <c r="AK895" t="s">
        <v>2199</v>
      </c>
      <c r="AN895" t="s">
        <v>1292</v>
      </c>
      <c r="AP895">
        <v>814</v>
      </c>
      <c r="AQ895" t="s">
        <v>119</v>
      </c>
      <c r="AS895" t="s">
        <v>285</v>
      </c>
      <c r="AU895" t="s">
        <v>286</v>
      </c>
      <c r="BU895" s="1">
        <v>45194</v>
      </c>
      <c r="CB895" t="s">
        <v>1091</v>
      </c>
      <c r="CC895" t="s">
        <v>169</v>
      </c>
    </row>
    <row r="896" spans="1:81" x14ac:dyDescent="0.35">
      <c r="A896" t="s">
        <v>160</v>
      </c>
      <c r="B896" t="s">
        <v>161</v>
      </c>
      <c r="C896" t="s">
        <v>1251</v>
      </c>
      <c r="D896" t="s">
        <v>1058</v>
      </c>
      <c r="E896" t="s">
        <v>270</v>
      </c>
      <c r="F896" t="s">
        <v>271</v>
      </c>
      <c r="G896" s="1">
        <v>45137</v>
      </c>
      <c r="H896" s="2">
        <v>0.59375</v>
      </c>
      <c r="I896" t="s">
        <v>1059</v>
      </c>
      <c r="U896" t="s">
        <v>273</v>
      </c>
      <c r="V896" t="s">
        <v>274</v>
      </c>
      <c r="W896" t="s">
        <v>1060</v>
      </c>
      <c r="X896" t="s">
        <v>176</v>
      </c>
      <c r="Y896" t="s">
        <v>15</v>
      </c>
      <c r="AD896">
        <v>45.520789999999998</v>
      </c>
      <c r="AE896">
        <v>-108.83714000000001</v>
      </c>
      <c r="AK896" t="s">
        <v>2200</v>
      </c>
      <c r="AN896" t="s">
        <v>1062</v>
      </c>
      <c r="AP896">
        <v>243</v>
      </c>
      <c r="AQ896" t="s">
        <v>117</v>
      </c>
      <c r="AS896" t="s">
        <v>285</v>
      </c>
      <c r="AU896" t="s">
        <v>286</v>
      </c>
      <c r="BU896" s="1">
        <v>45137</v>
      </c>
      <c r="CB896" t="s">
        <v>1085</v>
      </c>
      <c r="CC896" t="s">
        <v>169</v>
      </c>
    </row>
    <row r="897" spans="1:81" x14ac:dyDescent="0.35">
      <c r="A897" t="s">
        <v>160</v>
      </c>
      <c r="B897" t="s">
        <v>161</v>
      </c>
      <c r="C897" t="s">
        <v>1603</v>
      </c>
      <c r="D897" t="s">
        <v>269</v>
      </c>
      <c r="E897" t="s">
        <v>270</v>
      </c>
      <c r="F897" t="s">
        <v>271</v>
      </c>
      <c r="G897" s="1">
        <v>45102</v>
      </c>
      <c r="H897" s="2">
        <v>0.44097222222222221</v>
      </c>
      <c r="I897" t="s">
        <v>1059</v>
      </c>
      <c r="U897" t="s">
        <v>273</v>
      </c>
      <c r="V897" t="s">
        <v>274</v>
      </c>
      <c r="W897" t="s">
        <v>1060</v>
      </c>
      <c r="X897" t="s">
        <v>172</v>
      </c>
      <c r="Y897" t="s">
        <v>8</v>
      </c>
      <c r="AD897">
        <v>45.277200000000001</v>
      </c>
      <c r="AE897">
        <v>-109.20959999999999</v>
      </c>
      <c r="AF897" t="s">
        <v>276</v>
      </c>
      <c r="AG897" t="s">
        <v>277</v>
      </c>
      <c r="AH897" t="s">
        <v>278</v>
      </c>
      <c r="AJ897" t="s">
        <v>279</v>
      </c>
      <c r="AK897" t="s">
        <v>2201</v>
      </c>
      <c r="AM897" t="s">
        <v>297</v>
      </c>
      <c r="AN897" t="s">
        <v>298</v>
      </c>
      <c r="AO897" t="s">
        <v>283</v>
      </c>
      <c r="AP897">
        <v>277</v>
      </c>
      <c r="AQ897" t="s">
        <v>284</v>
      </c>
      <c r="AS897" t="s">
        <v>285</v>
      </c>
      <c r="AU897" t="s">
        <v>286</v>
      </c>
      <c r="BE897" t="s">
        <v>1605</v>
      </c>
      <c r="BO897" t="s">
        <v>300</v>
      </c>
      <c r="BP897" t="s">
        <v>301</v>
      </c>
      <c r="BQ897" t="s">
        <v>302</v>
      </c>
      <c r="BT897" t="s">
        <v>291</v>
      </c>
      <c r="BU897" s="1">
        <v>45110</v>
      </c>
      <c r="BW897" t="s">
        <v>2202</v>
      </c>
      <c r="BX897" t="s">
        <v>293</v>
      </c>
      <c r="BY897">
        <v>25</v>
      </c>
      <c r="BZ897" t="s">
        <v>284</v>
      </c>
      <c r="CB897" t="s">
        <v>1196</v>
      </c>
      <c r="CC897" t="s">
        <v>169</v>
      </c>
    </row>
    <row r="898" spans="1:81" x14ac:dyDescent="0.35">
      <c r="A898" t="s">
        <v>160</v>
      </c>
      <c r="B898" t="s">
        <v>161</v>
      </c>
      <c r="C898" t="s">
        <v>1057</v>
      </c>
      <c r="D898" t="s">
        <v>1058</v>
      </c>
      <c r="E898" t="s">
        <v>270</v>
      </c>
      <c r="F898" t="s">
        <v>271</v>
      </c>
      <c r="G898" s="1">
        <v>45166</v>
      </c>
      <c r="H898" s="2">
        <v>0.54861111111111116</v>
      </c>
      <c r="I898" t="s">
        <v>1059</v>
      </c>
      <c r="U898" t="s">
        <v>273</v>
      </c>
      <c r="V898" t="s">
        <v>274</v>
      </c>
      <c r="W898" t="s">
        <v>1060</v>
      </c>
      <c r="X898" t="s">
        <v>180</v>
      </c>
      <c r="Y898" t="s">
        <v>13</v>
      </c>
      <c r="AD898">
        <v>45.483319000000002</v>
      </c>
      <c r="AE898">
        <v>-108.961457</v>
      </c>
      <c r="AK898" t="s">
        <v>2203</v>
      </c>
      <c r="AN898" t="s">
        <v>1078</v>
      </c>
      <c r="AP898">
        <v>20.02</v>
      </c>
      <c r="AQ898" t="s">
        <v>118</v>
      </c>
      <c r="AS898" t="s">
        <v>285</v>
      </c>
      <c r="AU898" t="s">
        <v>286</v>
      </c>
      <c r="BU898" s="1">
        <v>45166</v>
      </c>
      <c r="CB898" t="s">
        <v>1063</v>
      </c>
      <c r="CC898" t="s">
        <v>169</v>
      </c>
    </row>
    <row r="899" spans="1:81" x14ac:dyDescent="0.35">
      <c r="A899" t="s">
        <v>160</v>
      </c>
      <c r="B899" t="s">
        <v>161</v>
      </c>
      <c r="C899" t="s">
        <v>1662</v>
      </c>
      <c r="D899" t="s">
        <v>1058</v>
      </c>
      <c r="E899" t="s">
        <v>270</v>
      </c>
      <c r="F899" t="s">
        <v>271</v>
      </c>
      <c r="G899" s="1">
        <v>45166</v>
      </c>
      <c r="H899" s="2">
        <v>0.4375</v>
      </c>
      <c r="I899" t="s">
        <v>1059</v>
      </c>
      <c r="U899" t="s">
        <v>273</v>
      </c>
      <c r="V899" t="s">
        <v>274</v>
      </c>
      <c r="W899" t="s">
        <v>1060</v>
      </c>
      <c r="X899" t="s">
        <v>172</v>
      </c>
      <c r="Y899" t="s">
        <v>8</v>
      </c>
      <c r="AD899">
        <v>45.277200000000001</v>
      </c>
      <c r="AE899">
        <v>-109.20959999999999</v>
      </c>
      <c r="AK899" t="s">
        <v>2204</v>
      </c>
      <c r="AN899" t="s">
        <v>1292</v>
      </c>
      <c r="AP899">
        <v>792.6</v>
      </c>
      <c r="AQ899" t="s">
        <v>119</v>
      </c>
      <c r="AS899" t="s">
        <v>285</v>
      </c>
      <c r="AU899" t="s">
        <v>286</v>
      </c>
      <c r="BU899" s="1">
        <v>45166</v>
      </c>
      <c r="CB899" t="s">
        <v>1196</v>
      </c>
      <c r="CC899" t="s">
        <v>169</v>
      </c>
    </row>
    <row r="900" spans="1:81" x14ac:dyDescent="0.35">
      <c r="A900" t="s">
        <v>160</v>
      </c>
      <c r="B900" t="s">
        <v>161</v>
      </c>
      <c r="C900" t="s">
        <v>1623</v>
      </c>
      <c r="D900" t="s">
        <v>1058</v>
      </c>
      <c r="E900" t="s">
        <v>270</v>
      </c>
      <c r="F900" t="s">
        <v>271</v>
      </c>
      <c r="G900" s="1">
        <v>45166</v>
      </c>
      <c r="H900" s="2">
        <v>0.36805555555555558</v>
      </c>
      <c r="I900" t="s">
        <v>1059</v>
      </c>
      <c r="U900" t="s">
        <v>273</v>
      </c>
      <c r="V900" t="s">
        <v>274</v>
      </c>
      <c r="W900" t="s">
        <v>1060</v>
      </c>
      <c r="X900" t="s">
        <v>174</v>
      </c>
      <c r="Y900" t="s">
        <v>5</v>
      </c>
      <c r="AD900">
        <v>45.085512000000001</v>
      </c>
      <c r="AE900">
        <v>-109.329581</v>
      </c>
      <c r="AK900" t="s">
        <v>2205</v>
      </c>
      <c r="AN900" t="s">
        <v>1078</v>
      </c>
      <c r="AP900">
        <v>9.2200000000000006</v>
      </c>
      <c r="AQ900" t="s">
        <v>118</v>
      </c>
      <c r="AS900" t="s">
        <v>285</v>
      </c>
      <c r="AU900" t="s">
        <v>286</v>
      </c>
      <c r="BU900" s="1">
        <v>45166</v>
      </c>
      <c r="CB900" t="s">
        <v>1075</v>
      </c>
      <c r="CC900" t="s">
        <v>169</v>
      </c>
    </row>
    <row r="901" spans="1:81" x14ac:dyDescent="0.35">
      <c r="A901" t="s">
        <v>160</v>
      </c>
      <c r="B901" t="s">
        <v>161</v>
      </c>
      <c r="C901" t="s">
        <v>1256</v>
      </c>
      <c r="D901" t="s">
        <v>269</v>
      </c>
      <c r="E901" t="s">
        <v>270</v>
      </c>
      <c r="F901" t="s">
        <v>271</v>
      </c>
      <c r="G901" s="1">
        <v>45194</v>
      </c>
      <c r="H901" s="2">
        <v>0.40625</v>
      </c>
      <c r="I901" t="s">
        <v>1059</v>
      </c>
      <c r="U901" t="s">
        <v>273</v>
      </c>
      <c r="V901" t="s">
        <v>274</v>
      </c>
      <c r="W901" t="s">
        <v>1060</v>
      </c>
      <c r="X901" t="s">
        <v>190</v>
      </c>
      <c r="Y901" t="s">
        <v>6</v>
      </c>
      <c r="AD901">
        <v>45.150280000000002</v>
      </c>
      <c r="AE901">
        <v>-109.34062</v>
      </c>
      <c r="AF901" t="s">
        <v>276</v>
      </c>
      <c r="AG901" t="s">
        <v>277</v>
      </c>
      <c r="AH901" t="s">
        <v>278</v>
      </c>
      <c r="AJ901" t="s">
        <v>279</v>
      </c>
      <c r="AK901" t="s">
        <v>2206</v>
      </c>
      <c r="AM901" t="s">
        <v>281</v>
      </c>
      <c r="AN901" t="s">
        <v>282</v>
      </c>
      <c r="AO901" t="s">
        <v>283</v>
      </c>
      <c r="AP901">
        <v>2.8</v>
      </c>
      <c r="AQ901" t="s">
        <v>284</v>
      </c>
      <c r="AS901" t="s">
        <v>285</v>
      </c>
      <c r="AU901" t="s">
        <v>286</v>
      </c>
      <c r="BE901" t="s">
        <v>1258</v>
      </c>
      <c r="BO901">
        <v>365.1</v>
      </c>
      <c r="BP901" t="s">
        <v>288</v>
      </c>
      <c r="BQ901" t="s">
        <v>289</v>
      </c>
      <c r="BS901" t="s">
        <v>290</v>
      </c>
      <c r="BT901" t="s">
        <v>291</v>
      </c>
      <c r="BU901" s="1">
        <v>45211</v>
      </c>
      <c r="BW901" t="s">
        <v>2207</v>
      </c>
      <c r="BX901" t="s">
        <v>293</v>
      </c>
      <c r="BY901">
        <v>1.5</v>
      </c>
      <c r="BZ901" t="s">
        <v>284</v>
      </c>
      <c r="CB901" t="s">
        <v>1260</v>
      </c>
      <c r="CC901" t="s">
        <v>169</v>
      </c>
    </row>
    <row r="902" spans="1:81" x14ac:dyDescent="0.35">
      <c r="A902" t="s">
        <v>160</v>
      </c>
      <c r="B902" t="s">
        <v>161</v>
      </c>
      <c r="C902" t="s">
        <v>1064</v>
      </c>
      <c r="D902" t="s">
        <v>1058</v>
      </c>
      <c r="E902" t="s">
        <v>270</v>
      </c>
      <c r="F902" t="s">
        <v>271</v>
      </c>
      <c r="G902" s="1">
        <v>45194</v>
      </c>
      <c r="H902" s="2">
        <v>0.44791666666666669</v>
      </c>
      <c r="I902" t="s">
        <v>1059</v>
      </c>
      <c r="U902" t="s">
        <v>273</v>
      </c>
      <c r="V902" t="s">
        <v>274</v>
      </c>
      <c r="W902" t="s">
        <v>1060</v>
      </c>
      <c r="X902" t="s">
        <v>182</v>
      </c>
      <c r="Y902" t="s">
        <v>10</v>
      </c>
      <c r="AD902">
        <v>45.384601000000004</v>
      </c>
      <c r="AE902">
        <v>-109.14138199999999</v>
      </c>
      <c r="AK902" t="s">
        <v>2208</v>
      </c>
      <c r="AN902" t="s">
        <v>27</v>
      </c>
      <c r="AP902">
        <v>7.99</v>
      </c>
      <c r="AQ902" t="s">
        <v>121</v>
      </c>
      <c r="AS902" t="s">
        <v>285</v>
      </c>
      <c r="AU902" t="s">
        <v>286</v>
      </c>
      <c r="BU902" s="1">
        <v>45194</v>
      </c>
      <c r="CB902" t="s">
        <v>1066</v>
      </c>
      <c r="CC902" t="s">
        <v>169</v>
      </c>
    </row>
    <row r="903" spans="1:81" x14ac:dyDescent="0.35">
      <c r="A903" t="s">
        <v>160</v>
      </c>
      <c r="B903" t="s">
        <v>161</v>
      </c>
      <c r="C903" t="s">
        <v>1415</v>
      </c>
      <c r="D903" t="s">
        <v>269</v>
      </c>
      <c r="E903" t="s">
        <v>270</v>
      </c>
      <c r="F903" t="s">
        <v>271</v>
      </c>
      <c r="G903" s="1">
        <v>45137</v>
      </c>
      <c r="H903" s="2">
        <v>0.41319444444444442</v>
      </c>
      <c r="I903" t="s">
        <v>1059</v>
      </c>
      <c r="U903" t="s">
        <v>273</v>
      </c>
      <c r="V903" t="s">
        <v>274</v>
      </c>
      <c r="W903" t="s">
        <v>1060</v>
      </c>
      <c r="X903" t="s">
        <v>190</v>
      </c>
      <c r="Y903" t="s">
        <v>6</v>
      </c>
      <c r="AD903">
        <v>45.150280000000002</v>
      </c>
      <c r="AE903">
        <v>-109.34062</v>
      </c>
      <c r="AF903" t="s">
        <v>276</v>
      </c>
      <c r="AG903" t="s">
        <v>277</v>
      </c>
      <c r="AH903" t="s">
        <v>278</v>
      </c>
      <c r="AJ903" t="s">
        <v>279</v>
      </c>
      <c r="AK903" t="s">
        <v>2209</v>
      </c>
      <c r="AM903" t="s">
        <v>297</v>
      </c>
      <c r="AN903" t="s">
        <v>298</v>
      </c>
      <c r="AO903" t="s">
        <v>283</v>
      </c>
      <c r="AP903">
        <v>129</v>
      </c>
      <c r="AQ903" t="s">
        <v>284</v>
      </c>
      <c r="AS903" t="s">
        <v>285</v>
      </c>
      <c r="AU903" t="s">
        <v>286</v>
      </c>
      <c r="BE903" t="s">
        <v>1417</v>
      </c>
      <c r="BO903" t="s">
        <v>300</v>
      </c>
      <c r="BP903" t="s">
        <v>301</v>
      </c>
      <c r="BQ903" t="s">
        <v>302</v>
      </c>
      <c r="BT903" t="s">
        <v>291</v>
      </c>
      <c r="BU903" s="1">
        <v>45160</v>
      </c>
      <c r="BW903" t="s">
        <v>2210</v>
      </c>
      <c r="BX903" t="s">
        <v>293</v>
      </c>
      <c r="BY903">
        <v>25</v>
      </c>
      <c r="BZ903" t="s">
        <v>284</v>
      </c>
      <c r="CB903" t="s">
        <v>1082</v>
      </c>
      <c r="CC903" t="s">
        <v>169</v>
      </c>
    </row>
    <row r="904" spans="1:81" x14ac:dyDescent="0.35">
      <c r="A904" t="s">
        <v>160</v>
      </c>
      <c r="B904" t="s">
        <v>161</v>
      </c>
      <c r="C904" t="s">
        <v>2211</v>
      </c>
      <c r="D904" t="s">
        <v>269</v>
      </c>
      <c r="E904" t="s">
        <v>270</v>
      </c>
      <c r="F904" t="s">
        <v>271</v>
      </c>
      <c r="G904" s="1">
        <v>45166</v>
      </c>
      <c r="H904" s="2">
        <v>0.46180555555555558</v>
      </c>
      <c r="I904" t="s">
        <v>1059</v>
      </c>
      <c r="U904" t="s">
        <v>273</v>
      </c>
      <c r="V904" t="s">
        <v>274</v>
      </c>
      <c r="W904" t="s">
        <v>1060</v>
      </c>
      <c r="X904" t="s">
        <v>182</v>
      </c>
      <c r="Y904" t="s">
        <v>10</v>
      </c>
      <c r="AD904">
        <v>45.384601000000004</v>
      </c>
      <c r="AE904">
        <v>-109.14138199999999</v>
      </c>
      <c r="AF904" t="s">
        <v>276</v>
      </c>
      <c r="AG904" t="s">
        <v>277</v>
      </c>
      <c r="AH904" t="s">
        <v>278</v>
      </c>
      <c r="AJ904" t="s">
        <v>279</v>
      </c>
      <c r="AK904" t="s">
        <v>2212</v>
      </c>
      <c r="AM904" t="s">
        <v>281</v>
      </c>
      <c r="AN904" t="s">
        <v>282</v>
      </c>
      <c r="AO904" t="s">
        <v>283</v>
      </c>
      <c r="AP904">
        <v>24.5</v>
      </c>
      <c r="AQ904" t="s">
        <v>284</v>
      </c>
      <c r="AS904" t="s">
        <v>285</v>
      </c>
      <c r="AU904" t="s">
        <v>286</v>
      </c>
      <c r="BE904" t="s">
        <v>2213</v>
      </c>
      <c r="BO904">
        <v>365.1</v>
      </c>
      <c r="BP904" t="s">
        <v>288</v>
      </c>
      <c r="BQ904" t="s">
        <v>289</v>
      </c>
      <c r="BS904" t="s">
        <v>290</v>
      </c>
      <c r="BT904" t="s">
        <v>291</v>
      </c>
      <c r="BU904" s="1">
        <v>45197</v>
      </c>
      <c r="BW904" t="s">
        <v>2214</v>
      </c>
      <c r="BX904" t="s">
        <v>293</v>
      </c>
      <c r="BY904">
        <v>1.5</v>
      </c>
      <c r="BZ904" t="s">
        <v>284</v>
      </c>
      <c r="CB904" t="s">
        <v>1066</v>
      </c>
      <c r="CC904" t="s">
        <v>169</v>
      </c>
    </row>
    <row r="905" spans="1:81" x14ac:dyDescent="0.35">
      <c r="A905" t="s">
        <v>160</v>
      </c>
      <c r="B905" t="s">
        <v>161</v>
      </c>
      <c r="C905" t="s">
        <v>1233</v>
      </c>
      <c r="D905" t="s">
        <v>269</v>
      </c>
      <c r="E905" t="s">
        <v>270</v>
      </c>
      <c r="F905" t="s">
        <v>271</v>
      </c>
      <c r="G905" s="1">
        <v>45166</v>
      </c>
      <c r="H905" s="2">
        <v>0.57986111111111116</v>
      </c>
      <c r="I905" t="s">
        <v>1059</v>
      </c>
      <c r="U905" t="s">
        <v>273</v>
      </c>
      <c r="V905" t="s">
        <v>274</v>
      </c>
      <c r="W905" t="s">
        <v>1060</v>
      </c>
      <c r="X905" t="s">
        <v>176</v>
      </c>
      <c r="Y905" t="s">
        <v>15</v>
      </c>
      <c r="AD905">
        <v>45.520789999999998</v>
      </c>
      <c r="AE905">
        <v>-108.83714000000001</v>
      </c>
      <c r="AF905" t="s">
        <v>276</v>
      </c>
      <c r="AG905" t="s">
        <v>277</v>
      </c>
      <c r="AH905" t="s">
        <v>278</v>
      </c>
      <c r="AJ905" t="s">
        <v>279</v>
      </c>
      <c r="AK905" t="s">
        <v>2215</v>
      </c>
      <c r="AM905" t="s">
        <v>281</v>
      </c>
      <c r="AN905" t="s">
        <v>1116</v>
      </c>
      <c r="AO905" t="s">
        <v>333</v>
      </c>
      <c r="AP905">
        <v>3.8</v>
      </c>
      <c r="AQ905" t="s">
        <v>284</v>
      </c>
      <c r="AS905" t="s">
        <v>285</v>
      </c>
      <c r="AU905" t="s">
        <v>286</v>
      </c>
      <c r="BE905" t="s">
        <v>1462</v>
      </c>
      <c r="BO905">
        <v>365.1</v>
      </c>
      <c r="BP905" t="s">
        <v>288</v>
      </c>
      <c r="BQ905" t="s">
        <v>289</v>
      </c>
      <c r="BS905" t="s">
        <v>290</v>
      </c>
      <c r="BT905" t="s">
        <v>291</v>
      </c>
      <c r="BU905" s="1">
        <v>45181</v>
      </c>
      <c r="BW905" t="s">
        <v>2216</v>
      </c>
      <c r="BX905" t="s">
        <v>293</v>
      </c>
      <c r="BY905">
        <v>0.8</v>
      </c>
      <c r="BZ905" t="s">
        <v>284</v>
      </c>
      <c r="CB905" t="s">
        <v>1085</v>
      </c>
      <c r="CC905" t="s">
        <v>169</v>
      </c>
    </row>
    <row r="906" spans="1:81" x14ac:dyDescent="0.35">
      <c r="A906" t="s">
        <v>160</v>
      </c>
      <c r="B906" t="s">
        <v>161</v>
      </c>
      <c r="C906" t="s">
        <v>1743</v>
      </c>
      <c r="D906" t="s">
        <v>1058</v>
      </c>
      <c r="E906" t="s">
        <v>270</v>
      </c>
      <c r="F906" t="s">
        <v>271</v>
      </c>
      <c r="G906" s="1">
        <v>45194</v>
      </c>
      <c r="H906" s="2">
        <v>0.46875</v>
      </c>
      <c r="I906" t="s">
        <v>1059</v>
      </c>
      <c r="U906" t="s">
        <v>273</v>
      </c>
      <c r="V906" t="s">
        <v>274</v>
      </c>
      <c r="W906" t="s">
        <v>1060</v>
      </c>
      <c r="X906" t="s">
        <v>162</v>
      </c>
      <c r="Y906" t="s">
        <v>9</v>
      </c>
      <c r="AD906">
        <v>45.373699999999999</v>
      </c>
      <c r="AE906">
        <v>-109.14619999999999</v>
      </c>
      <c r="AK906" t="s">
        <v>2217</v>
      </c>
      <c r="AN906" t="s">
        <v>27</v>
      </c>
      <c r="AP906">
        <v>8.17</v>
      </c>
      <c r="AQ906" t="s">
        <v>121</v>
      </c>
      <c r="AS906" t="s">
        <v>285</v>
      </c>
      <c r="AU906" t="s">
        <v>286</v>
      </c>
      <c r="BU906" s="1">
        <v>45194</v>
      </c>
      <c r="CB906" t="s">
        <v>1172</v>
      </c>
      <c r="CC906" t="s">
        <v>169</v>
      </c>
    </row>
    <row r="907" spans="1:81" x14ac:dyDescent="0.35">
      <c r="A907" t="s">
        <v>160</v>
      </c>
      <c r="B907" t="s">
        <v>161</v>
      </c>
      <c r="C907" t="s">
        <v>1311</v>
      </c>
      <c r="D907" t="s">
        <v>1058</v>
      </c>
      <c r="E907" t="s">
        <v>270</v>
      </c>
      <c r="F907" t="s">
        <v>271</v>
      </c>
      <c r="G907" s="1">
        <v>45236</v>
      </c>
      <c r="H907" s="2">
        <v>0.3611111111111111</v>
      </c>
      <c r="I907" t="s">
        <v>1059</v>
      </c>
      <c r="U907" t="s">
        <v>273</v>
      </c>
      <c r="V907" t="s">
        <v>274</v>
      </c>
      <c r="W907" t="s">
        <v>1060</v>
      </c>
      <c r="X907" t="s">
        <v>174</v>
      </c>
      <c r="Y907" t="s">
        <v>5</v>
      </c>
      <c r="AD907">
        <v>45.085512000000001</v>
      </c>
      <c r="AE907">
        <v>-109.329581</v>
      </c>
      <c r="AK907" t="s">
        <v>2218</v>
      </c>
      <c r="AN907" t="s">
        <v>1081</v>
      </c>
      <c r="AP907">
        <v>102.7</v>
      </c>
      <c r="AQ907" t="s">
        <v>120</v>
      </c>
      <c r="AS907" t="s">
        <v>285</v>
      </c>
      <c r="AU907" t="s">
        <v>286</v>
      </c>
      <c r="BU907" s="1">
        <v>45236</v>
      </c>
      <c r="CB907" t="s">
        <v>1196</v>
      </c>
      <c r="CC907" t="s">
        <v>169</v>
      </c>
    </row>
    <row r="908" spans="1:81" x14ac:dyDescent="0.35">
      <c r="A908" t="s">
        <v>160</v>
      </c>
      <c r="B908" t="s">
        <v>161</v>
      </c>
      <c r="C908" t="s">
        <v>1294</v>
      </c>
      <c r="D908" t="s">
        <v>269</v>
      </c>
      <c r="E908" t="s">
        <v>270</v>
      </c>
      <c r="F908" t="s">
        <v>271</v>
      </c>
      <c r="G908" s="1">
        <v>45039</v>
      </c>
      <c r="H908" s="2">
        <v>0.54513888888888884</v>
      </c>
      <c r="I908" t="s">
        <v>1059</v>
      </c>
      <c r="U908" t="s">
        <v>273</v>
      </c>
      <c r="V908" t="s">
        <v>274</v>
      </c>
      <c r="W908" t="s">
        <v>1060</v>
      </c>
      <c r="X908" t="s">
        <v>184</v>
      </c>
      <c r="Y908" t="s">
        <v>14</v>
      </c>
      <c r="AD908">
        <v>45.517800000000001</v>
      </c>
      <c r="AE908">
        <v>-108.8626</v>
      </c>
      <c r="AF908" t="s">
        <v>276</v>
      </c>
      <c r="AG908" t="s">
        <v>277</v>
      </c>
      <c r="AH908" t="s">
        <v>278</v>
      </c>
      <c r="AJ908" t="s">
        <v>279</v>
      </c>
      <c r="AK908" t="s">
        <v>2219</v>
      </c>
      <c r="AM908" t="s">
        <v>281</v>
      </c>
      <c r="AN908" t="s">
        <v>1116</v>
      </c>
      <c r="AO908" t="s">
        <v>333</v>
      </c>
      <c r="AP908">
        <v>2.8</v>
      </c>
      <c r="AQ908" t="s">
        <v>284</v>
      </c>
      <c r="AS908" t="s">
        <v>285</v>
      </c>
      <c r="AU908" t="s">
        <v>286</v>
      </c>
      <c r="BE908" t="s">
        <v>1223</v>
      </c>
      <c r="BO908">
        <v>365.1</v>
      </c>
      <c r="BP908" t="s">
        <v>288</v>
      </c>
      <c r="BQ908" t="s">
        <v>289</v>
      </c>
      <c r="BS908" t="s">
        <v>290</v>
      </c>
      <c r="BT908" t="s">
        <v>291</v>
      </c>
      <c r="BU908" s="1">
        <v>45063</v>
      </c>
      <c r="BW908" t="s">
        <v>2220</v>
      </c>
      <c r="BX908" t="s">
        <v>293</v>
      </c>
      <c r="BY908">
        <v>0.8</v>
      </c>
      <c r="BZ908" t="s">
        <v>284</v>
      </c>
      <c r="CB908" t="s">
        <v>1109</v>
      </c>
      <c r="CC908" t="s">
        <v>169</v>
      </c>
    </row>
    <row r="909" spans="1:81" x14ac:dyDescent="0.35">
      <c r="A909" t="s">
        <v>160</v>
      </c>
      <c r="B909" t="s">
        <v>161</v>
      </c>
      <c r="C909" t="s">
        <v>1392</v>
      </c>
      <c r="D909" t="s">
        <v>1058</v>
      </c>
      <c r="E909" t="s">
        <v>270</v>
      </c>
      <c r="F909" t="s">
        <v>271</v>
      </c>
      <c r="G909" s="1">
        <v>45137</v>
      </c>
      <c r="H909" s="2">
        <v>0.52430555555555558</v>
      </c>
      <c r="I909" t="s">
        <v>1059</v>
      </c>
      <c r="U909" t="s">
        <v>273</v>
      </c>
      <c r="V909" t="s">
        <v>274</v>
      </c>
      <c r="W909" t="s">
        <v>1060</v>
      </c>
      <c r="X909" t="s">
        <v>162</v>
      </c>
      <c r="Y909" t="s">
        <v>9</v>
      </c>
      <c r="AD909">
        <v>45.373699999999999</v>
      </c>
      <c r="AE909">
        <v>-109.14619999999999</v>
      </c>
      <c r="AK909" t="s">
        <v>2221</v>
      </c>
      <c r="AN909" t="s">
        <v>1062</v>
      </c>
      <c r="AP909">
        <v>119</v>
      </c>
      <c r="AQ909" t="s">
        <v>117</v>
      </c>
      <c r="AS909" t="s">
        <v>285</v>
      </c>
      <c r="AU909" t="s">
        <v>286</v>
      </c>
      <c r="BU909" s="1">
        <v>45137</v>
      </c>
      <c r="CB909" t="s">
        <v>1147</v>
      </c>
      <c r="CC909" t="s">
        <v>169</v>
      </c>
    </row>
    <row r="910" spans="1:81" x14ac:dyDescent="0.35">
      <c r="A910" t="s">
        <v>160</v>
      </c>
      <c r="B910" t="s">
        <v>161</v>
      </c>
      <c r="C910" t="s">
        <v>1233</v>
      </c>
      <c r="D910" t="s">
        <v>269</v>
      </c>
      <c r="E910" t="s">
        <v>270</v>
      </c>
      <c r="F910" t="s">
        <v>271</v>
      </c>
      <c r="G910" s="1">
        <v>45166</v>
      </c>
      <c r="H910" s="2">
        <v>0.57986111111111116</v>
      </c>
      <c r="I910" t="s">
        <v>1059</v>
      </c>
      <c r="U910" t="s">
        <v>273</v>
      </c>
      <c r="V910" t="s">
        <v>274</v>
      </c>
      <c r="W910" t="s">
        <v>1060</v>
      </c>
      <c r="X910" t="s">
        <v>176</v>
      </c>
      <c r="Y910" t="s">
        <v>15</v>
      </c>
      <c r="AD910">
        <v>45.520789999999998</v>
      </c>
      <c r="AE910">
        <v>-108.83714000000001</v>
      </c>
      <c r="AF910" t="s">
        <v>276</v>
      </c>
      <c r="AG910" t="s">
        <v>277</v>
      </c>
      <c r="AH910" t="s">
        <v>278</v>
      </c>
      <c r="AJ910" t="s">
        <v>279</v>
      </c>
      <c r="AK910" t="s">
        <v>2222</v>
      </c>
      <c r="AM910" t="s">
        <v>297</v>
      </c>
      <c r="AN910" t="s">
        <v>332</v>
      </c>
      <c r="AO910" t="s">
        <v>333</v>
      </c>
      <c r="AP910">
        <v>1.6</v>
      </c>
      <c r="AQ910" t="s">
        <v>284</v>
      </c>
      <c r="AS910" t="s">
        <v>285</v>
      </c>
      <c r="AU910" t="s">
        <v>286</v>
      </c>
      <c r="BE910" t="s">
        <v>1191</v>
      </c>
      <c r="BO910">
        <v>353.2</v>
      </c>
      <c r="BP910" t="s">
        <v>288</v>
      </c>
      <c r="BQ910" t="s">
        <v>335</v>
      </c>
      <c r="BS910" t="s">
        <v>336</v>
      </c>
      <c r="BT910" t="s">
        <v>291</v>
      </c>
      <c r="BU910" s="1">
        <v>45181</v>
      </c>
      <c r="BW910" t="s">
        <v>2223</v>
      </c>
      <c r="BX910" t="s">
        <v>293</v>
      </c>
      <c r="BY910">
        <v>1.5</v>
      </c>
      <c r="BZ910" t="s">
        <v>284</v>
      </c>
      <c r="CB910" t="s">
        <v>1085</v>
      </c>
      <c r="CC910" t="s">
        <v>169</v>
      </c>
    </row>
    <row r="911" spans="1:81" x14ac:dyDescent="0.35">
      <c r="A911" t="s">
        <v>160</v>
      </c>
      <c r="B911" t="s">
        <v>161</v>
      </c>
      <c r="C911" t="s">
        <v>1332</v>
      </c>
      <c r="D911" t="s">
        <v>1058</v>
      </c>
      <c r="E911" t="s">
        <v>270</v>
      </c>
      <c r="F911" t="s">
        <v>271</v>
      </c>
      <c r="G911" s="1">
        <v>45166</v>
      </c>
      <c r="H911" s="2">
        <v>0.56597222222222221</v>
      </c>
      <c r="I911" t="s">
        <v>1059</v>
      </c>
      <c r="U911" t="s">
        <v>273</v>
      </c>
      <c r="V911" t="s">
        <v>274</v>
      </c>
      <c r="W911" t="s">
        <v>1060</v>
      </c>
      <c r="X911" t="s">
        <v>184</v>
      </c>
      <c r="Y911" t="s">
        <v>14</v>
      </c>
      <c r="AD911">
        <v>45.517800000000001</v>
      </c>
      <c r="AE911">
        <v>-108.8626</v>
      </c>
      <c r="AK911" t="s">
        <v>2224</v>
      </c>
      <c r="AN911" t="s">
        <v>1081</v>
      </c>
      <c r="AP911">
        <v>135.1</v>
      </c>
      <c r="AQ911" t="s">
        <v>120</v>
      </c>
      <c r="AS911" t="s">
        <v>285</v>
      </c>
      <c r="AU911" t="s">
        <v>286</v>
      </c>
      <c r="BU911" s="1">
        <v>45166</v>
      </c>
      <c r="CB911" t="s">
        <v>1109</v>
      </c>
      <c r="CC911" t="s">
        <v>169</v>
      </c>
    </row>
    <row r="912" spans="1:81" x14ac:dyDescent="0.35">
      <c r="A912" t="s">
        <v>160</v>
      </c>
      <c r="B912" t="s">
        <v>161</v>
      </c>
      <c r="C912" t="s">
        <v>1268</v>
      </c>
      <c r="D912" t="s">
        <v>1058</v>
      </c>
      <c r="E912" t="s">
        <v>270</v>
      </c>
      <c r="F912" t="s">
        <v>271</v>
      </c>
      <c r="G912" s="1">
        <v>45194</v>
      </c>
      <c r="H912" s="2">
        <v>0.55347222222222225</v>
      </c>
      <c r="I912" t="s">
        <v>1059</v>
      </c>
      <c r="U912" t="s">
        <v>273</v>
      </c>
      <c r="V912" t="s">
        <v>274</v>
      </c>
      <c r="W912" t="s">
        <v>1060</v>
      </c>
      <c r="X912" t="s">
        <v>176</v>
      </c>
      <c r="Y912" t="s">
        <v>15</v>
      </c>
      <c r="AD912">
        <v>45.520789999999998</v>
      </c>
      <c r="AE912">
        <v>-108.83714000000001</v>
      </c>
      <c r="AK912" t="s">
        <v>2225</v>
      </c>
      <c r="AN912" t="s">
        <v>1078</v>
      </c>
      <c r="AP912">
        <v>15.39</v>
      </c>
      <c r="AQ912" t="s">
        <v>118</v>
      </c>
      <c r="AS912" t="s">
        <v>285</v>
      </c>
      <c r="AU912" t="s">
        <v>286</v>
      </c>
      <c r="BU912" s="1">
        <v>45194</v>
      </c>
      <c r="CB912" t="s">
        <v>1085</v>
      </c>
      <c r="CC912" t="s">
        <v>169</v>
      </c>
    </row>
    <row r="913" spans="1:81" x14ac:dyDescent="0.35">
      <c r="A913" t="s">
        <v>160</v>
      </c>
      <c r="B913" t="s">
        <v>161</v>
      </c>
      <c r="C913" t="s">
        <v>1547</v>
      </c>
      <c r="D913" t="s">
        <v>1058</v>
      </c>
      <c r="E913" t="s">
        <v>270</v>
      </c>
      <c r="F913" t="s">
        <v>271</v>
      </c>
      <c r="G913" s="1">
        <v>45137</v>
      </c>
      <c r="H913" s="2">
        <v>0.57638888888888884</v>
      </c>
      <c r="I913" t="s">
        <v>1059</v>
      </c>
      <c r="U913" t="s">
        <v>273</v>
      </c>
      <c r="V913" t="s">
        <v>274</v>
      </c>
      <c r="W913" t="s">
        <v>1060</v>
      </c>
      <c r="X913" t="s">
        <v>184</v>
      </c>
      <c r="Y913" t="s">
        <v>14</v>
      </c>
      <c r="AD913">
        <v>45.517800000000001</v>
      </c>
      <c r="AE913">
        <v>-108.8626</v>
      </c>
      <c r="AK913" t="s">
        <v>2226</v>
      </c>
      <c r="AN913" t="s">
        <v>27</v>
      </c>
      <c r="AP913">
        <v>8.44</v>
      </c>
      <c r="AQ913" t="s">
        <v>121</v>
      </c>
      <c r="AS913" t="s">
        <v>285</v>
      </c>
      <c r="AU913" t="s">
        <v>286</v>
      </c>
      <c r="BU913" s="1">
        <v>45137</v>
      </c>
      <c r="CB913" t="s">
        <v>1109</v>
      </c>
      <c r="CC913" t="s">
        <v>169</v>
      </c>
    </row>
    <row r="914" spans="1:81" x14ac:dyDescent="0.35">
      <c r="A914" t="s">
        <v>160</v>
      </c>
      <c r="B914" t="s">
        <v>161</v>
      </c>
      <c r="C914" t="s">
        <v>1500</v>
      </c>
      <c r="D914" t="s">
        <v>1058</v>
      </c>
      <c r="E914" t="s">
        <v>270</v>
      </c>
      <c r="F914" t="s">
        <v>271</v>
      </c>
      <c r="G914" s="1">
        <v>45166</v>
      </c>
      <c r="H914" s="2">
        <v>0.50694444444444442</v>
      </c>
      <c r="I914" t="s">
        <v>1059</v>
      </c>
      <c r="U914" t="s">
        <v>273</v>
      </c>
      <c r="V914" t="s">
        <v>274</v>
      </c>
      <c r="W914" t="s">
        <v>1060</v>
      </c>
      <c r="X914" t="s">
        <v>186</v>
      </c>
      <c r="Y914" t="s">
        <v>12</v>
      </c>
      <c r="AD914">
        <v>45.468200000000003</v>
      </c>
      <c r="AE914">
        <v>-109.0895</v>
      </c>
      <c r="AK914" t="s">
        <v>2227</v>
      </c>
      <c r="AN914" t="s">
        <v>1078</v>
      </c>
      <c r="AP914">
        <v>19.84</v>
      </c>
      <c r="AQ914" t="s">
        <v>118</v>
      </c>
      <c r="AS914" t="s">
        <v>285</v>
      </c>
      <c r="AU914" t="s">
        <v>286</v>
      </c>
      <c r="BU914" s="1">
        <v>45166</v>
      </c>
      <c r="CB914" t="s">
        <v>1091</v>
      </c>
      <c r="CC914" t="s">
        <v>169</v>
      </c>
    </row>
    <row r="915" spans="1:81" x14ac:dyDescent="0.35">
      <c r="A915" t="s">
        <v>160</v>
      </c>
      <c r="B915" t="s">
        <v>161</v>
      </c>
      <c r="C915" t="s">
        <v>1212</v>
      </c>
      <c r="D915" t="s">
        <v>1058</v>
      </c>
      <c r="E915" t="s">
        <v>270</v>
      </c>
      <c r="F915" t="s">
        <v>271</v>
      </c>
      <c r="G915" s="1">
        <v>45102</v>
      </c>
      <c r="H915" s="2">
        <v>0.54166666666666663</v>
      </c>
      <c r="I915" t="s">
        <v>1059</v>
      </c>
      <c r="U915" t="s">
        <v>273</v>
      </c>
      <c r="V915" t="s">
        <v>274</v>
      </c>
      <c r="W915" t="s">
        <v>1060</v>
      </c>
      <c r="X915" t="s">
        <v>180</v>
      </c>
      <c r="Y915" t="s">
        <v>13</v>
      </c>
      <c r="AD915">
        <v>45.483319000000002</v>
      </c>
      <c r="AE915">
        <v>-108.961457</v>
      </c>
      <c r="AK915" t="s">
        <v>2228</v>
      </c>
      <c r="AN915" t="s">
        <v>1090</v>
      </c>
      <c r="AP915">
        <v>10.8</v>
      </c>
      <c r="AQ915" t="s">
        <v>116</v>
      </c>
      <c r="AS915" t="s">
        <v>285</v>
      </c>
      <c r="AU915" t="s">
        <v>286</v>
      </c>
      <c r="BU915" s="1">
        <v>45102</v>
      </c>
      <c r="CB915" t="s">
        <v>1063</v>
      </c>
      <c r="CC915" t="s">
        <v>169</v>
      </c>
    </row>
    <row r="916" spans="1:81" x14ac:dyDescent="0.35">
      <c r="A916" t="s">
        <v>160</v>
      </c>
      <c r="B916" t="s">
        <v>161</v>
      </c>
      <c r="C916" t="s">
        <v>1670</v>
      </c>
      <c r="D916" t="s">
        <v>269</v>
      </c>
      <c r="E916" t="s">
        <v>270</v>
      </c>
      <c r="F916" t="s">
        <v>271</v>
      </c>
      <c r="G916" s="1">
        <v>45194</v>
      </c>
      <c r="H916" s="2">
        <v>0.54166666666666663</v>
      </c>
      <c r="I916" t="s">
        <v>1059</v>
      </c>
      <c r="U916" t="s">
        <v>273</v>
      </c>
      <c r="V916" t="s">
        <v>274</v>
      </c>
      <c r="W916" t="s">
        <v>1060</v>
      </c>
      <c r="X916" t="s">
        <v>184</v>
      </c>
      <c r="Y916" t="s">
        <v>14</v>
      </c>
      <c r="AD916">
        <v>45.517800000000001</v>
      </c>
      <c r="AE916">
        <v>-108.8626</v>
      </c>
      <c r="AF916" t="s">
        <v>276</v>
      </c>
      <c r="AG916" t="s">
        <v>277</v>
      </c>
      <c r="AH916" t="s">
        <v>278</v>
      </c>
      <c r="AJ916" t="s">
        <v>279</v>
      </c>
      <c r="AK916" t="s">
        <v>2229</v>
      </c>
      <c r="AM916" t="s">
        <v>281</v>
      </c>
      <c r="AN916" t="s">
        <v>282</v>
      </c>
      <c r="AO916" t="s">
        <v>283</v>
      </c>
      <c r="AP916">
        <v>25.7</v>
      </c>
      <c r="AQ916" t="s">
        <v>284</v>
      </c>
      <c r="AS916" t="s">
        <v>285</v>
      </c>
      <c r="AU916" t="s">
        <v>286</v>
      </c>
      <c r="BE916" t="s">
        <v>1672</v>
      </c>
      <c r="BO916">
        <v>365.1</v>
      </c>
      <c r="BP916" t="s">
        <v>288</v>
      </c>
      <c r="BQ916" t="s">
        <v>289</v>
      </c>
      <c r="BS916" t="s">
        <v>290</v>
      </c>
      <c r="BT916" t="s">
        <v>291</v>
      </c>
      <c r="BU916" s="1">
        <v>45211</v>
      </c>
      <c r="BW916" t="s">
        <v>2230</v>
      </c>
      <c r="BX916" t="s">
        <v>293</v>
      </c>
      <c r="BY916">
        <v>1.5</v>
      </c>
      <c r="BZ916" t="s">
        <v>284</v>
      </c>
      <c r="CB916" t="s">
        <v>1109</v>
      </c>
      <c r="CC916" t="s">
        <v>169</v>
      </c>
    </row>
    <row r="917" spans="1:81" x14ac:dyDescent="0.35">
      <c r="A917" t="s">
        <v>160</v>
      </c>
      <c r="B917" t="s">
        <v>161</v>
      </c>
      <c r="C917" t="s">
        <v>2023</v>
      </c>
      <c r="D917" t="s">
        <v>1058</v>
      </c>
      <c r="E917" t="s">
        <v>270</v>
      </c>
      <c r="F917" t="s">
        <v>271</v>
      </c>
      <c r="G917" s="1">
        <v>45102</v>
      </c>
      <c r="H917" s="2">
        <v>0.59375</v>
      </c>
      <c r="I917" t="s">
        <v>1059</v>
      </c>
      <c r="U917" t="s">
        <v>273</v>
      </c>
      <c r="V917" t="s">
        <v>274</v>
      </c>
      <c r="W917" t="s">
        <v>1060</v>
      </c>
      <c r="X917" t="s">
        <v>176</v>
      </c>
      <c r="Y917" t="s">
        <v>15</v>
      </c>
      <c r="AD917">
        <v>45.520789999999998</v>
      </c>
      <c r="AE917">
        <v>-108.83714000000001</v>
      </c>
      <c r="AK917" t="s">
        <v>2231</v>
      </c>
      <c r="AN917" t="s">
        <v>1062</v>
      </c>
      <c r="AP917">
        <v>228</v>
      </c>
      <c r="AQ917" t="s">
        <v>117</v>
      </c>
      <c r="AS917" t="s">
        <v>285</v>
      </c>
      <c r="AU917" t="s">
        <v>286</v>
      </c>
      <c r="BU917" s="1">
        <v>45102</v>
      </c>
      <c r="CB917" t="s">
        <v>1085</v>
      </c>
      <c r="CC917" t="s">
        <v>169</v>
      </c>
    </row>
    <row r="918" spans="1:81" x14ac:dyDescent="0.35">
      <c r="A918" t="s">
        <v>160</v>
      </c>
      <c r="B918" t="s">
        <v>161</v>
      </c>
      <c r="C918" t="s">
        <v>1264</v>
      </c>
      <c r="D918" t="s">
        <v>1058</v>
      </c>
      <c r="E918" t="s">
        <v>270</v>
      </c>
      <c r="F918" t="s">
        <v>271</v>
      </c>
      <c r="G918" s="1">
        <v>45102</v>
      </c>
      <c r="H918" s="2">
        <v>0.3888888888888889</v>
      </c>
      <c r="I918" t="s">
        <v>1059</v>
      </c>
      <c r="U918" t="s">
        <v>273</v>
      </c>
      <c r="V918" t="s">
        <v>274</v>
      </c>
      <c r="W918" t="s">
        <v>1060</v>
      </c>
      <c r="X918" t="s">
        <v>188</v>
      </c>
      <c r="Y918" t="s">
        <v>7</v>
      </c>
      <c r="AD918">
        <v>45.157600000000002</v>
      </c>
      <c r="AE918">
        <v>-109.2688</v>
      </c>
      <c r="AK918" t="s">
        <v>2232</v>
      </c>
      <c r="AN918" t="s">
        <v>1078</v>
      </c>
      <c r="AP918">
        <v>5.82</v>
      </c>
      <c r="AQ918" t="s">
        <v>118</v>
      </c>
      <c r="AS918" t="s">
        <v>285</v>
      </c>
      <c r="AU918" t="s">
        <v>286</v>
      </c>
      <c r="BU918" s="1">
        <v>45102</v>
      </c>
      <c r="CB918" t="s">
        <v>1186</v>
      </c>
      <c r="CC918" t="s">
        <v>169</v>
      </c>
    </row>
    <row r="919" spans="1:81" x14ac:dyDescent="0.35">
      <c r="A919" t="s">
        <v>160</v>
      </c>
      <c r="B919" t="s">
        <v>161</v>
      </c>
      <c r="C919" t="s">
        <v>1086</v>
      </c>
      <c r="D919" t="s">
        <v>1058</v>
      </c>
      <c r="E919" t="s">
        <v>270</v>
      </c>
      <c r="F919" t="s">
        <v>271</v>
      </c>
      <c r="G919" s="1">
        <v>45074</v>
      </c>
      <c r="H919" s="2">
        <v>0.46319444444444446</v>
      </c>
      <c r="I919" t="s">
        <v>1059</v>
      </c>
      <c r="U919" t="s">
        <v>273</v>
      </c>
      <c r="V919" t="s">
        <v>274</v>
      </c>
      <c r="W919" t="s">
        <v>1060</v>
      </c>
      <c r="X919" t="s">
        <v>182</v>
      </c>
      <c r="Y919" t="s">
        <v>10</v>
      </c>
      <c r="AD919">
        <v>45.384601000000004</v>
      </c>
      <c r="AE919">
        <v>-109.14138199999999</v>
      </c>
      <c r="AK919" t="s">
        <v>2233</v>
      </c>
      <c r="AN919" t="s">
        <v>1292</v>
      </c>
      <c r="AP919">
        <v>798.9</v>
      </c>
      <c r="AQ919" t="s">
        <v>119</v>
      </c>
      <c r="AS919" t="s">
        <v>285</v>
      </c>
      <c r="AU919" t="s">
        <v>286</v>
      </c>
      <c r="BU919" s="1">
        <v>45074</v>
      </c>
      <c r="CB919" t="s">
        <v>1066</v>
      </c>
      <c r="CC919" t="s">
        <v>169</v>
      </c>
    </row>
    <row r="920" spans="1:81" x14ac:dyDescent="0.35">
      <c r="A920" t="s">
        <v>160</v>
      </c>
      <c r="B920" t="s">
        <v>161</v>
      </c>
      <c r="C920" t="s">
        <v>1789</v>
      </c>
      <c r="D920" t="s">
        <v>269</v>
      </c>
      <c r="E920" t="s">
        <v>270</v>
      </c>
      <c r="F920" t="s">
        <v>271</v>
      </c>
      <c r="G920" s="1">
        <v>45102</v>
      </c>
      <c r="H920" s="2">
        <v>0.57638888888888884</v>
      </c>
      <c r="I920" t="s">
        <v>1059</v>
      </c>
      <c r="U920" t="s">
        <v>273</v>
      </c>
      <c r="V920" t="s">
        <v>274</v>
      </c>
      <c r="W920" t="s">
        <v>1060</v>
      </c>
      <c r="X920" t="s">
        <v>184</v>
      </c>
      <c r="Y920" t="s">
        <v>14</v>
      </c>
      <c r="AD920">
        <v>45.517800000000001</v>
      </c>
      <c r="AE920">
        <v>-108.8626</v>
      </c>
      <c r="AF920" t="s">
        <v>276</v>
      </c>
      <c r="AG920" t="s">
        <v>277</v>
      </c>
      <c r="AH920" t="s">
        <v>278</v>
      </c>
      <c r="AJ920" t="s">
        <v>279</v>
      </c>
      <c r="AK920" t="s">
        <v>2234</v>
      </c>
      <c r="AM920" t="s">
        <v>297</v>
      </c>
      <c r="AN920" t="s">
        <v>298</v>
      </c>
      <c r="AO920" t="s">
        <v>283</v>
      </c>
      <c r="AP920">
        <v>536</v>
      </c>
      <c r="AQ920" t="s">
        <v>284</v>
      </c>
      <c r="AS920" t="s">
        <v>285</v>
      </c>
      <c r="AU920" t="s">
        <v>286</v>
      </c>
      <c r="BE920" t="s">
        <v>1791</v>
      </c>
      <c r="BO920" t="s">
        <v>300</v>
      </c>
      <c r="BP920" t="s">
        <v>301</v>
      </c>
      <c r="BQ920" t="s">
        <v>302</v>
      </c>
      <c r="BT920" t="s">
        <v>291</v>
      </c>
      <c r="BU920" s="1">
        <v>45110</v>
      </c>
      <c r="BW920" t="s">
        <v>2235</v>
      </c>
      <c r="BX920" t="s">
        <v>293</v>
      </c>
      <c r="BY920">
        <v>25</v>
      </c>
      <c r="BZ920" t="s">
        <v>284</v>
      </c>
      <c r="CB920" t="s">
        <v>1109</v>
      </c>
      <c r="CC920" t="s">
        <v>169</v>
      </c>
    </row>
    <row r="921" spans="1:81" x14ac:dyDescent="0.35">
      <c r="A921" t="s">
        <v>160</v>
      </c>
      <c r="B921" t="s">
        <v>161</v>
      </c>
      <c r="C921" t="s">
        <v>1067</v>
      </c>
      <c r="D921" t="s">
        <v>269</v>
      </c>
      <c r="E921" t="s">
        <v>270</v>
      </c>
      <c r="F921" t="s">
        <v>271</v>
      </c>
      <c r="G921" s="1">
        <v>45039</v>
      </c>
      <c r="H921" s="2">
        <v>0.52777777777777779</v>
      </c>
      <c r="I921" t="s">
        <v>1059</v>
      </c>
      <c r="U921" t="s">
        <v>273</v>
      </c>
      <c r="V921" t="s">
        <v>274</v>
      </c>
      <c r="W921" t="s">
        <v>1060</v>
      </c>
      <c r="X921" t="s">
        <v>180</v>
      </c>
      <c r="Y921" t="s">
        <v>13</v>
      </c>
      <c r="AD921">
        <v>45.483319000000002</v>
      </c>
      <c r="AE921">
        <v>-108.961457</v>
      </c>
      <c r="AF921" t="s">
        <v>276</v>
      </c>
      <c r="AG921" t="s">
        <v>277</v>
      </c>
      <c r="AH921" t="s">
        <v>278</v>
      </c>
      <c r="AJ921" t="s">
        <v>279</v>
      </c>
      <c r="AK921" t="s">
        <v>2236</v>
      </c>
      <c r="AN921" t="s">
        <v>312</v>
      </c>
      <c r="AP921">
        <v>6.2</v>
      </c>
      <c r="AQ921" t="s">
        <v>116</v>
      </c>
      <c r="AS921" t="s">
        <v>285</v>
      </c>
      <c r="AU921" t="s">
        <v>286</v>
      </c>
      <c r="BE921" t="s">
        <v>1069</v>
      </c>
      <c r="BO921" t="s">
        <v>314</v>
      </c>
      <c r="BP921" t="s">
        <v>301</v>
      </c>
      <c r="BQ921" t="s">
        <v>315</v>
      </c>
      <c r="BS921" t="s">
        <v>316</v>
      </c>
      <c r="BT921" t="s">
        <v>291</v>
      </c>
      <c r="BU921" s="1">
        <v>45042</v>
      </c>
      <c r="BW921" t="s">
        <v>2237</v>
      </c>
      <c r="BX921" t="s">
        <v>293</v>
      </c>
      <c r="BY921">
        <v>0.2</v>
      </c>
      <c r="BZ921" t="s">
        <v>116</v>
      </c>
      <c r="CB921" t="s">
        <v>1063</v>
      </c>
      <c r="CC921" t="s">
        <v>169</v>
      </c>
    </row>
    <row r="922" spans="1:81" x14ac:dyDescent="0.35">
      <c r="A922" t="s">
        <v>160</v>
      </c>
      <c r="B922" t="s">
        <v>161</v>
      </c>
      <c r="C922" t="s">
        <v>1984</v>
      </c>
      <c r="D922" t="s">
        <v>269</v>
      </c>
      <c r="E922" t="s">
        <v>270</v>
      </c>
      <c r="F922" t="s">
        <v>271</v>
      </c>
      <c r="G922" s="1">
        <v>45194</v>
      </c>
      <c r="H922" s="2">
        <v>0.46875</v>
      </c>
      <c r="I922" t="s">
        <v>1059</v>
      </c>
      <c r="U922" t="s">
        <v>273</v>
      </c>
      <c r="V922" t="s">
        <v>274</v>
      </c>
      <c r="W922" t="s">
        <v>1060</v>
      </c>
      <c r="X922" t="s">
        <v>162</v>
      </c>
      <c r="Y922" t="s">
        <v>9</v>
      </c>
      <c r="AD922">
        <v>45.373699999999999</v>
      </c>
      <c r="AE922">
        <v>-109.14619999999999</v>
      </c>
      <c r="AF922" t="s">
        <v>276</v>
      </c>
      <c r="AG922" t="s">
        <v>277</v>
      </c>
      <c r="AH922" t="s">
        <v>278</v>
      </c>
      <c r="AJ922" t="s">
        <v>279</v>
      </c>
      <c r="AK922" t="s">
        <v>2238</v>
      </c>
      <c r="AM922" t="s">
        <v>281</v>
      </c>
      <c r="AN922" t="s">
        <v>1116</v>
      </c>
      <c r="AO922" t="s">
        <v>333</v>
      </c>
      <c r="AP922">
        <v>5.3</v>
      </c>
      <c r="AQ922" t="s">
        <v>284</v>
      </c>
      <c r="AS922" t="s">
        <v>285</v>
      </c>
      <c r="AU922" t="s">
        <v>286</v>
      </c>
      <c r="BE922" t="s">
        <v>1986</v>
      </c>
      <c r="BO922">
        <v>365.1</v>
      </c>
      <c r="BP922" t="s">
        <v>288</v>
      </c>
      <c r="BQ922" t="s">
        <v>289</v>
      </c>
      <c r="BS922" t="s">
        <v>290</v>
      </c>
      <c r="BT922" t="s">
        <v>291</v>
      </c>
      <c r="BU922" s="1">
        <v>45222</v>
      </c>
      <c r="BW922" t="s">
        <v>2239</v>
      </c>
      <c r="BX922" t="s">
        <v>293</v>
      </c>
      <c r="BY922">
        <v>0.8</v>
      </c>
      <c r="BZ922" t="s">
        <v>284</v>
      </c>
      <c r="CB922" t="s">
        <v>1172</v>
      </c>
      <c r="CC922" t="s">
        <v>169</v>
      </c>
    </row>
    <row r="923" spans="1:81" x14ac:dyDescent="0.35">
      <c r="A923" t="s">
        <v>160</v>
      </c>
      <c r="B923" t="s">
        <v>161</v>
      </c>
      <c r="C923" t="s">
        <v>2023</v>
      </c>
      <c r="D923" t="s">
        <v>1058</v>
      </c>
      <c r="E923" t="s">
        <v>270</v>
      </c>
      <c r="F923" t="s">
        <v>271</v>
      </c>
      <c r="G923" s="1">
        <v>45102</v>
      </c>
      <c r="H923" s="2">
        <v>0.59375</v>
      </c>
      <c r="I923" t="s">
        <v>1059</v>
      </c>
      <c r="U923" t="s">
        <v>273</v>
      </c>
      <c r="V923" t="s">
        <v>274</v>
      </c>
      <c r="W923" t="s">
        <v>1060</v>
      </c>
      <c r="X923" t="s">
        <v>176</v>
      </c>
      <c r="Y923" t="s">
        <v>15</v>
      </c>
      <c r="AD923">
        <v>45.520789999999998</v>
      </c>
      <c r="AE923">
        <v>-108.83714000000001</v>
      </c>
      <c r="AK923" t="s">
        <v>2240</v>
      </c>
      <c r="AN923" t="s">
        <v>89</v>
      </c>
      <c r="AP923">
        <v>18.3</v>
      </c>
      <c r="AQ923" t="s">
        <v>122</v>
      </c>
      <c r="AS923" t="s">
        <v>285</v>
      </c>
      <c r="AU923" t="s">
        <v>286</v>
      </c>
      <c r="BU923" s="1">
        <v>45102</v>
      </c>
      <c r="CB923" t="s">
        <v>1085</v>
      </c>
      <c r="CC923" t="s">
        <v>169</v>
      </c>
    </row>
    <row r="924" spans="1:81" x14ac:dyDescent="0.35">
      <c r="A924" t="s">
        <v>160</v>
      </c>
      <c r="B924" t="s">
        <v>161</v>
      </c>
      <c r="C924" t="s">
        <v>1332</v>
      </c>
      <c r="D924" t="s">
        <v>1058</v>
      </c>
      <c r="E924" t="s">
        <v>270</v>
      </c>
      <c r="F924" t="s">
        <v>271</v>
      </c>
      <c r="G924" s="1">
        <v>45166</v>
      </c>
      <c r="H924" s="2">
        <v>0.56597222222222221</v>
      </c>
      <c r="I924" t="s">
        <v>1059</v>
      </c>
      <c r="U924" t="s">
        <v>273</v>
      </c>
      <c r="V924" t="s">
        <v>274</v>
      </c>
      <c r="W924" t="s">
        <v>1060</v>
      </c>
      <c r="X924" t="s">
        <v>184</v>
      </c>
      <c r="Y924" t="s">
        <v>14</v>
      </c>
      <c r="AD924">
        <v>45.517800000000001</v>
      </c>
      <c r="AE924">
        <v>-108.8626</v>
      </c>
      <c r="AK924" t="s">
        <v>2241</v>
      </c>
      <c r="AN924" t="s">
        <v>89</v>
      </c>
      <c r="AP924">
        <v>5.31</v>
      </c>
      <c r="AQ924" t="s">
        <v>122</v>
      </c>
      <c r="AS924" t="s">
        <v>285</v>
      </c>
      <c r="AU924" t="s">
        <v>286</v>
      </c>
      <c r="BU924" s="1">
        <v>45166</v>
      </c>
      <c r="CB924" t="s">
        <v>1109</v>
      </c>
      <c r="CC924" t="s">
        <v>169</v>
      </c>
    </row>
    <row r="925" spans="1:81" x14ac:dyDescent="0.35">
      <c r="A925" t="s">
        <v>160</v>
      </c>
      <c r="B925" t="s">
        <v>161</v>
      </c>
      <c r="C925" t="s">
        <v>1453</v>
      </c>
      <c r="D925" t="s">
        <v>1058</v>
      </c>
      <c r="E925" t="s">
        <v>270</v>
      </c>
      <c r="F925" t="s">
        <v>271</v>
      </c>
      <c r="G925" s="1">
        <v>45166</v>
      </c>
      <c r="H925" s="2">
        <v>0.51736111111111116</v>
      </c>
      <c r="I925" t="s">
        <v>1059</v>
      </c>
      <c r="U925" t="s">
        <v>273</v>
      </c>
      <c r="V925" t="s">
        <v>274</v>
      </c>
      <c r="W925" t="s">
        <v>1060</v>
      </c>
      <c r="X925" t="s">
        <v>170</v>
      </c>
      <c r="Y925" t="s">
        <v>11</v>
      </c>
      <c r="AD925">
        <v>45.457799999999999</v>
      </c>
      <c r="AE925">
        <v>-109.0801</v>
      </c>
      <c r="AK925" t="s">
        <v>2242</v>
      </c>
      <c r="AN925" t="s">
        <v>1292</v>
      </c>
      <c r="AP925">
        <v>815.2</v>
      </c>
      <c r="AQ925" t="s">
        <v>119</v>
      </c>
      <c r="AS925" t="s">
        <v>285</v>
      </c>
      <c r="AU925" t="s">
        <v>286</v>
      </c>
      <c r="BU925" s="1">
        <v>45166</v>
      </c>
      <c r="CB925" t="s">
        <v>1147</v>
      </c>
      <c r="CC925" t="s">
        <v>169</v>
      </c>
    </row>
    <row r="926" spans="1:81" x14ac:dyDescent="0.35">
      <c r="A926" t="s">
        <v>160</v>
      </c>
      <c r="B926" t="s">
        <v>161</v>
      </c>
      <c r="C926" t="s">
        <v>1297</v>
      </c>
      <c r="D926" t="s">
        <v>1058</v>
      </c>
      <c r="E926" t="s">
        <v>270</v>
      </c>
      <c r="F926" t="s">
        <v>271</v>
      </c>
      <c r="G926" s="1">
        <v>45194</v>
      </c>
      <c r="H926" s="2">
        <v>0.52083333333333337</v>
      </c>
      <c r="I926" t="s">
        <v>1059</v>
      </c>
      <c r="U926" t="s">
        <v>273</v>
      </c>
      <c r="V926" t="s">
        <v>274</v>
      </c>
      <c r="W926" t="s">
        <v>1060</v>
      </c>
      <c r="X926" t="s">
        <v>180</v>
      </c>
      <c r="Y926" t="s">
        <v>13</v>
      </c>
      <c r="AD926">
        <v>45.483319000000002</v>
      </c>
      <c r="AE926">
        <v>-108.961457</v>
      </c>
      <c r="AK926" t="s">
        <v>2243</v>
      </c>
      <c r="AN926" t="s">
        <v>1062</v>
      </c>
      <c r="AP926">
        <v>258</v>
      </c>
      <c r="AQ926" t="s">
        <v>117</v>
      </c>
      <c r="AS926" t="s">
        <v>285</v>
      </c>
      <c r="AU926" t="s">
        <v>286</v>
      </c>
      <c r="BU926" s="1">
        <v>45194</v>
      </c>
      <c r="CB926" t="s">
        <v>1063</v>
      </c>
      <c r="CC926" t="s">
        <v>169</v>
      </c>
    </row>
    <row r="927" spans="1:81" x14ac:dyDescent="0.35">
      <c r="A927" t="s">
        <v>160</v>
      </c>
      <c r="B927" t="s">
        <v>161</v>
      </c>
      <c r="C927" t="s">
        <v>1177</v>
      </c>
      <c r="D927" t="s">
        <v>269</v>
      </c>
      <c r="E927" t="s">
        <v>270</v>
      </c>
      <c r="F927" t="s">
        <v>271</v>
      </c>
      <c r="G927" s="1">
        <v>45236</v>
      </c>
      <c r="H927" s="2">
        <v>0.52430555555555558</v>
      </c>
      <c r="I927" t="s">
        <v>1059</v>
      </c>
      <c r="U927" t="s">
        <v>273</v>
      </c>
      <c r="V927" t="s">
        <v>274</v>
      </c>
      <c r="W927" t="s">
        <v>1060</v>
      </c>
      <c r="X927" t="s">
        <v>170</v>
      </c>
      <c r="Y927" t="s">
        <v>11</v>
      </c>
      <c r="AD927">
        <v>45.457799999999999</v>
      </c>
      <c r="AE927">
        <v>-109.0801</v>
      </c>
      <c r="AF927" t="s">
        <v>276</v>
      </c>
      <c r="AG927" t="s">
        <v>277</v>
      </c>
      <c r="AH927" t="s">
        <v>278</v>
      </c>
      <c r="AJ927" t="s">
        <v>279</v>
      </c>
      <c r="AK927" t="s">
        <v>2244</v>
      </c>
      <c r="AM927" t="s">
        <v>281</v>
      </c>
      <c r="AN927" t="s">
        <v>282</v>
      </c>
      <c r="AO927" t="s">
        <v>283</v>
      </c>
      <c r="AP927">
        <v>6.7</v>
      </c>
      <c r="AQ927" t="s">
        <v>284</v>
      </c>
      <c r="AS927" t="s">
        <v>285</v>
      </c>
      <c r="AU927" t="s">
        <v>286</v>
      </c>
      <c r="BE927" t="s">
        <v>1179</v>
      </c>
      <c r="BO927">
        <v>365.1</v>
      </c>
      <c r="BP927" t="s">
        <v>288</v>
      </c>
      <c r="BQ927" t="s">
        <v>289</v>
      </c>
      <c r="BS927" t="s">
        <v>290</v>
      </c>
      <c r="BT927" t="s">
        <v>291</v>
      </c>
      <c r="BU927" s="1">
        <v>45267</v>
      </c>
      <c r="BW927" t="s">
        <v>2245</v>
      </c>
      <c r="BX927" t="s">
        <v>293</v>
      </c>
      <c r="BY927">
        <v>1.5</v>
      </c>
      <c r="BZ927" t="s">
        <v>284</v>
      </c>
      <c r="CB927" t="s">
        <v>1181</v>
      </c>
      <c r="CC927" t="s">
        <v>169</v>
      </c>
    </row>
    <row r="928" spans="1:81" x14ac:dyDescent="0.35">
      <c r="A928" t="s">
        <v>160</v>
      </c>
      <c r="B928" t="s">
        <v>161</v>
      </c>
      <c r="C928" t="s">
        <v>1266</v>
      </c>
      <c r="D928" t="s">
        <v>1058</v>
      </c>
      <c r="E928" t="s">
        <v>270</v>
      </c>
      <c r="F928" t="s">
        <v>271</v>
      </c>
      <c r="G928" s="1">
        <v>45236</v>
      </c>
      <c r="H928" s="2">
        <v>0.38194444444444442</v>
      </c>
      <c r="I928" t="s">
        <v>1059</v>
      </c>
      <c r="U928" t="s">
        <v>273</v>
      </c>
      <c r="V928" t="s">
        <v>274</v>
      </c>
      <c r="W928" t="s">
        <v>1060</v>
      </c>
      <c r="X928" t="s">
        <v>188</v>
      </c>
      <c r="Y928" t="s">
        <v>7</v>
      </c>
      <c r="AD928">
        <v>45.157600000000002</v>
      </c>
      <c r="AE928">
        <v>-109.2688</v>
      </c>
      <c r="AK928" t="s">
        <v>2246</v>
      </c>
      <c r="AN928" t="s">
        <v>1081</v>
      </c>
      <c r="AP928">
        <v>101.8</v>
      </c>
      <c r="AQ928" t="s">
        <v>120</v>
      </c>
      <c r="AS928" t="s">
        <v>285</v>
      </c>
      <c r="AU928" t="s">
        <v>286</v>
      </c>
      <c r="BU928" s="1">
        <v>45236</v>
      </c>
      <c r="CB928" t="s">
        <v>1260</v>
      </c>
      <c r="CC928" t="s">
        <v>169</v>
      </c>
    </row>
    <row r="929" spans="1:81" x14ac:dyDescent="0.35">
      <c r="A929" t="s">
        <v>160</v>
      </c>
      <c r="B929" t="s">
        <v>161</v>
      </c>
      <c r="C929" t="s">
        <v>1139</v>
      </c>
      <c r="D929" t="s">
        <v>269</v>
      </c>
      <c r="E929" t="s">
        <v>270</v>
      </c>
      <c r="F929" t="s">
        <v>271</v>
      </c>
      <c r="G929" s="1">
        <v>45194</v>
      </c>
      <c r="H929" s="2">
        <v>0.44791666666666669</v>
      </c>
      <c r="I929" t="s">
        <v>1059</v>
      </c>
      <c r="U929" t="s">
        <v>273</v>
      </c>
      <c r="V929" t="s">
        <v>274</v>
      </c>
      <c r="W929" t="s">
        <v>1060</v>
      </c>
      <c r="X929" t="s">
        <v>182</v>
      </c>
      <c r="Y929" t="s">
        <v>10</v>
      </c>
      <c r="AD929">
        <v>45.384601000000004</v>
      </c>
      <c r="AE929">
        <v>-109.14138199999999</v>
      </c>
      <c r="AF929" t="s">
        <v>276</v>
      </c>
      <c r="AG929" t="s">
        <v>277</v>
      </c>
      <c r="AH929" t="s">
        <v>278</v>
      </c>
      <c r="AJ929" t="s">
        <v>279</v>
      </c>
      <c r="AK929" t="s">
        <v>2247</v>
      </c>
      <c r="AM929" t="s">
        <v>297</v>
      </c>
      <c r="AN929" t="s">
        <v>332</v>
      </c>
      <c r="AO929" t="s">
        <v>333</v>
      </c>
      <c r="AP929">
        <v>143</v>
      </c>
      <c r="AQ929" t="s">
        <v>284</v>
      </c>
      <c r="AS929" t="s">
        <v>285</v>
      </c>
      <c r="AU929" t="s">
        <v>286</v>
      </c>
      <c r="BE929" t="s">
        <v>1141</v>
      </c>
      <c r="BO929">
        <v>353.2</v>
      </c>
      <c r="BP929" t="s">
        <v>288</v>
      </c>
      <c r="BQ929" t="s">
        <v>335</v>
      </c>
      <c r="BS929" t="s">
        <v>336</v>
      </c>
      <c r="BT929" t="s">
        <v>291</v>
      </c>
      <c r="BU929" s="1">
        <v>45222</v>
      </c>
      <c r="BW929" t="s">
        <v>2248</v>
      </c>
      <c r="BX929" t="s">
        <v>293</v>
      </c>
      <c r="BY929">
        <v>1.5</v>
      </c>
      <c r="BZ929" t="s">
        <v>284</v>
      </c>
      <c r="CB929" t="s">
        <v>1066</v>
      </c>
      <c r="CC929" t="s">
        <v>169</v>
      </c>
    </row>
    <row r="930" spans="1:81" x14ac:dyDescent="0.35">
      <c r="A930" t="s">
        <v>160</v>
      </c>
      <c r="B930" t="s">
        <v>161</v>
      </c>
      <c r="C930" t="s">
        <v>1249</v>
      </c>
      <c r="D930" t="s">
        <v>1058</v>
      </c>
      <c r="E930" t="s">
        <v>270</v>
      </c>
      <c r="F930" t="s">
        <v>271</v>
      </c>
      <c r="G930" s="1">
        <v>45102</v>
      </c>
      <c r="H930" s="2">
        <v>0.52777777777777779</v>
      </c>
      <c r="I930" t="s">
        <v>1059</v>
      </c>
      <c r="U930" t="s">
        <v>273</v>
      </c>
      <c r="V930" t="s">
        <v>274</v>
      </c>
      <c r="W930" t="s">
        <v>1060</v>
      </c>
      <c r="X930" t="s">
        <v>170</v>
      </c>
      <c r="Y930" t="s">
        <v>11</v>
      </c>
      <c r="AD930">
        <v>45.457799999999999</v>
      </c>
      <c r="AE930">
        <v>-109.0801</v>
      </c>
      <c r="AK930" t="s">
        <v>2249</v>
      </c>
      <c r="AN930" t="s">
        <v>1090</v>
      </c>
      <c r="AP930">
        <v>12.07</v>
      </c>
      <c r="AQ930" t="s">
        <v>116</v>
      </c>
      <c r="AS930" t="s">
        <v>285</v>
      </c>
      <c r="AU930" t="s">
        <v>286</v>
      </c>
      <c r="BU930" s="1">
        <v>45102</v>
      </c>
      <c r="CB930" t="s">
        <v>1147</v>
      </c>
      <c r="CC930" t="s">
        <v>169</v>
      </c>
    </row>
    <row r="931" spans="1:81" x14ac:dyDescent="0.35">
      <c r="A931" t="s">
        <v>160</v>
      </c>
      <c r="B931" t="s">
        <v>161</v>
      </c>
      <c r="C931" t="s">
        <v>2211</v>
      </c>
      <c r="D931" t="s">
        <v>269</v>
      </c>
      <c r="E931" t="s">
        <v>270</v>
      </c>
      <c r="F931" t="s">
        <v>271</v>
      </c>
      <c r="G931" s="1">
        <v>45166</v>
      </c>
      <c r="H931" s="2">
        <v>0.46180555555555558</v>
      </c>
      <c r="I931" t="s">
        <v>1059</v>
      </c>
      <c r="U931" t="s">
        <v>273</v>
      </c>
      <c r="V931" t="s">
        <v>274</v>
      </c>
      <c r="W931" t="s">
        <v>1060</v>
      </c>
      <c r="X931" t="s">
        <v>182</v>
      </c>
      <c r="Y931" t="s">
        <v>10</v>
      </c>
      <c r="AD931">
        <v>45.384601000000004</v>
      </c>
      <c r="AE931">
        <v>-109.14138199999999</v>
      </c>
      <c r="AF931" t="s">
        <v>276</v>
      </c>
      <c r="AG931" t="s">
        <v>277</v>
      </c>
      <c r="AH931" t="s">
        <v>278</v>
      </c>
      <c r="AJ931" t="s">
        <v>279</v>
      </c>
      <c r="AK931" t="s">
        <v>2250</v>
      </c>
      <c r="AN931" t="s">
        <v>312</v>
      </c>
      <c r="AP931">
        <v>7.8</v>
      </c>
      <c r="AQ931" t="s">
        <v>116</v>
      </c>
      <c r="AS931" t="s">
        <v>285</v>
      </c>
      <c r="AU931" t="s">
        <v>286</v>
      </c>
      <c r="BE931" t="s">
        <v>2213</v>
      </c>
      <c r="BO931" t="s">
        <v>314</v>
      </c>
      <c r="BP931" t="s">
        <v>301</v>
      </c>
      <c r="BQ931" t="s">
        <v>315</v>
      </c>
      <c r="BS931" t="s">
        <v>316</v>
      </c>
      <c r="BT931" t="s">
        <v>291</v>
      </c>
      <c r="BU931" s="1">
        <v>45170</v>
      </c>
      <c r="BW931" t="s">
        <v>2251</v>
      </c>
      <c r="BX931" t="s">
        <v>293</v>
      </c>
      <c r="BY931">
        <v>0.2</v>
      </c>
      <c r="BZ931" t="s">
        <v>116</v>
      </c>
      <c r="CB931" t="s">
        <v>1066</v>
      </c>
      <c r="CC931" t="s">
        <v>169</v>
      </c>
    </row>
    <row r="932" spans="1:81" x14ac:dyDescent="0.35">
      <c r="A932" t="s">
        <v>160</v>
      </c>
      <c r="B932" t="s">
        <v>161</v>
      </c>
      <c r="C932" t="s">
        <v>1170</v>
      </c>
      <c r="D932" t="s">
        <v>1058</v>
      </c>
      <c r="E932" t="s">
        <v>270</v>
      </c>
      <c r="F932" t="s">
        <v>271</v>
      </c>
      <c r="G932" s="1">
        <v>45137</v>
      </c>
      <c r="H932" s="2">
        <v>0.4826388888888889</v>
      </c>
      <c r="I932" t="s">
        <v>1059</v>
      </c>
      <c r="U932" t="s">
        <v>273</v>
      </c>
      <c r="V932" t="s">
        <v>274</v>
      </c>
      <c r="W932" t="s">
        <v>1060</v>
      </c>
      <c r="X932" t="s">
        <v>162</v>
      </c>
      <c r="Y932" t="s">
        <v>9</v>
      </c>
      <c r="AD932">
        <v>45.373699999999999</v>
      </c>
      <c r="AE932">
        <v>-109.14619999999999</v>
      </c>
      <c r="AK932" t="s">
        <v>2252</v>
      </c>
      <c r="AN932" t="s">
        <v>89</v>
      </c>
      <c r="AP932">
        <v>14.9</v>
      </c>
      <c r="AQ932" t="s">
        <v>122</v>
      </c>
      <c r="AS932" t="s">
        <v>285</v>
      </c>
      <c r="AU932" t="s">
        <v>286</v>
      </c>
      <c r="BU932" s="1">
        <v>45137</v>
      </c>
      <c r="CB932" t="s">
        <v>1172</v>
      </c>
      <c r="CC932" t="s">
        <v>169</v>
      </c>
    </row>
    <row r="933" spans="1:81" x14ac:dyDescent="0.35">
      <c r="A933" t="s">
        <v>160</v>
      </c>
      <c r="B933" t="s">
        <v>161</v>
      </c>
      <c r="C933" t="s">
        <v>1464</v>
      </c>
      <c r="D933" t="s">
        <v>269</v>
      </c>
      <c r="E933" t="s">
        <v>270</v>
      </c>
      <c r="F933" t="s">
        <v>271</v>
      </c>
      <c r="G933" s="1">
        <v>45074</v>
      </c>
      <c r="H933" s="2">
        <v>0.52708333333333335</v>
      </c>
      <c r="I933" t="s">
        <v>1059</v>
      </c>
      <c r="U933" t="s">
        <v>273</v>
      </c>
      <c r="V933" t="s">
        <v>274</v>
      </c>
      <c r="W933" t="s">
        <v>1060</v>
      </c>
      <c r="X933" t="s">
        <v>170</v>
      </c>
      <c r="Y933" t="s">
        <v>11</v>
      </c>
      <c r="AD933">
        <v>45.457799999999999</v>
      </c>
      <c r="AE933">
        <v>-109.0801</v>
      </c>
      <c r="AF933" t="s">
        <v>276</v>
      </c>
      <c r="AG933" t="s">
        <v>277</v>
      </c>
      <c r="AH933" t="s">
        <v>278</v>
      </c>
      <c r="AJ933" t="s">
        <v>279</v>
      </c>
      <c r="AK933" t="s">
        <v>2253</v>
      </c>
      <c r="AN933" t="s">
        <v>312</v>
      </c>
      <c r="AP933">
        <v>24.2</v>
      </c>
      <c r="AQ933" t="s">
        <v>116</v>
      </c>
      <c r="AS933" t="s">
        <v>285</v>
      </c>
      <c r="AU933" t="s">
        <v>286</v>
      </c>
      <c r="BE933" t="s">
        <v>1466</v>
      </c>
      <c r="BO933" t="s">
        <v>314</v>
      </c>
      <c r="BP933" t="s">
        <v>301</v>
      </c>
      <c r="BQ933" t="s">
        <v>315</v>
      </c>
      <c r="BS933" t="s">
        <v>316</v>
      </c>
      <c r="BT933" t="s">
        <v>291</v>
      </c>
      <c r="BU933" s="1">
        <v>45079</v>
      </c>
      <c r="BW933" t="s">
        <v>2254</v>
      </c>
      <c r="BX933" t="s">
        <v>293</v>
      </c>
      <c r="BY933">
        <v>0.2</v>
      </c>
      <c r="BZ933" t="s">
        <v>116</v>
      </c>
      <c r="CB933" t="s">
        <v>1147</v>
      </c>
      <c r="CC933" t="s">
        <v>169</v>
      </c>
    </row>
    <row r="934" spans="1:81" x14ac:dyDescent="0.35">
      <c r="A934" t="s">
        <v>160</v>
      </c>
      <c r="B934" t="s">
        <v>161</v>
      </c>
      <c r="C934" t="s">
        <v>1386</v>
      </c>
      <c r="D934" t="s">
        <v>269</v>
      </c>
      <c r="E934" t="s">
        <v>270</v>
      </c>
      <c r="F934" t="s">
        <v>271</v>
      </c>
      <c r="G934" s="1">
        <v>45039</v>
      </c>
      <c r="H934" s="2">
        <v>0.44097222222222221</v>
      </c>
      <c r="I934" t="s">
        <v>1059</v>
      </c>
      <c r="U934" t="s">
        <v>273</v>
      </c>
      <c r="V934" t="s">
        <v>274</v>
      </c>
      <c r="W934" t="s">
        <v>1060</v>
      </c>
      <c r="X934" t="s">
        <v>172</v>
      </c>
      <c r="Y934" t="s">
        <v>8</v>
      </c>
      <c r="AD934">
        <v>45.277200000000001</v>
      </c>
      <c r="AE934">
        <v>-109.20959999999999</v>
      </c>
      <c r="AF934" t="s">
        <v>276</v>
      </c>
      <c r="AG934" t="s">
        <v>277</v>
      </c>
      <c r="AH934" t="s">
        <v>278</v>
      </c>
      <c r="AJ934" t="s">
        <v>279</v>
      </c>
      <c r="AK934" t="s">
        <v>2255</v>
      </c>
      <c r="AM934" t="s">
        <v>297</v>
      </c>
      <c r="AN934" t="s">
        <v>298</v>
      </c>
      <c r="AO934" t="s">
        <v>283</v>
      </c>
      <c r="AP934">
        <v>470</v>
      </c>
      <c r="AQ934" t="s">
        <v>284</v>
      </c>
      <c r="AS934" t="s">
        <v>285</v>
      </c>
      <c r="AU934" t="s">
        <v>286</v>
      </c>
      <c r="BE934" t="s">
        <v>1388</v>
      </c>
      <c r="BO934" t="s">
        <v>300</v>
      </c>
      <c r="BP934" t="s">
        <v>301</v>
      </c>
      <c r="BQ934" t="s">
        <v>302</v>
      </c>
      <c r="BT934" t="s">
        <v>291</v>
      </c>
      <c r="BU934" s="1">
        <v>45077</v>
      </c>
      <c r="BW934" t="s">
        <v>2256</v>
      </c>
      <c r="BX934" t="s">
        <v>293</v>
      </c>
      <c r="BY934">
        <v>25</v>
      </c>
      <c r="BZ934" t="s">
        <v>284</v>
      </c>
      <c r="CB934" t="s">
        <v>1147</v>
      </c>
      <c r="CC934" t="s">
        <v>169</v>
      </c>
    </row>
    <row r="935" spans="1:81" x14ac:dyDescent="0.35">
      <c r="A935" t="s">
        <v>160</v>
      </c>
      <c r="B935" t="s">
        <v>161</v>
      </c>
      <c r="C935" t="s">
        <v>1076</v>
      </c>
      <c r="D935" t="s">
        <v>1058</v>
      </c>
      <c r="E935" t="s">
        <v>270</v>
      </c>
      <c r="F935" t="s">
        <v>271</v>
      </c>
      <c r="G935" s="1">
        <v>45236</v>
      </c>
      <c r="H935" s="2">
        <v>0.62152777777777779</v>
      </c>
      <c r="I935" t="s">
        <v>1059</v>
      </c>
      <c r="U935" t="s">
        <v>273</v>
      </c>
      <c r="V935" t="s">
        <v>274</v>
      </c>
      <c r="W935" t="s">
        <v>1060</v>
      </c>
      <c r="X935" t="s">
        <v>176</v>
      </c>
      <c r="Y935" t="s">
        <v>15</v>
      </c>
      <c r="AD935">
        <v>45.520789999999998</v>
      </c>
      <c r="AE935">
        <v>-108.83714000000001</v>
      </c>
      <c r="AK935" t="s">
        <v>2257</v>
      </c>
      <c r="AN935" t="s">
        <v>89</v>
      </c>
      <c r="AP935">
        <v>3.05</v>
      </c>
      <c r="AQ935" t="s">
        <v>122</v>
      </c>
      <c r="AS935" t="s">
        <v>285</v>
      </c>
      <c r="AU935" t="s">
        <v>286</v>
      </c>
      <c r="BU935" s="1">
        <v>45236</v>
      </c>
      <c r="CB935" t="s">
        <v>1075</v>
      </c>
      <c r="CC935" t="s">
        <v>169</v>
      </c>
    </row>
    <row r="936" spans="1:81" x14ac:dyDescent="0.35">
      <c r="A936" t="s">
        <v>160</v>
      </c>
      <c r="B936" t="s">
        <v>161</v>
      </c>
      <c r="C936" t="s">
        <v>1214</v>
      </c>
      <c r="D936" t="s">
        <v>1058</v>
      </c>
      <c r="E936" t="s">
        <v>270</v>
      </c>
      <c r="F936" t="s">
        <v>271</v>
      </c>
      <c r="G936" s="1">
        <v>45074</v>
      </c>
      <c r="H936" s="2">
        <v>0.44097222222222221</v>
      </c>
      <c r="I936" t="s">
        <v>1059</v>
      </c>
      <c r="U936" t="s">
        <v>273</v>
      </c>
      <c r="V936" t="s">
        <v>274</v>
      </c>
      <c r="W936" t="s">
        <v>1060</v>
      </c>
      <c r="X936" t="s">
        <v>172</v>
      </c>
      <c r="Y936" t="s">
        <v>8</v>
      </c>
      <c r="AD936">
        <v>45.277200000000001</v>
      </c>
      <c r="AE936">
        <v>-109.20959999999999</v>
      </c>
      <c r="AK936" t="s">
        <v>2258</v>
      </c>
      <c r="AN936" t="s">
        <v>89</v>
      </c>
      <c r="AP936">
        <v>6.91</v>
      </c>
      <c r="AQ936" t="s">
        <v>122</v>
      </c>
      <c r="AS936" t="s">
        <v>285</v>
      </c>
      <c r="AU936" t="s">
        <v>286</v>
      </c>
      <c r="BU936" s="1">
        <v>45074</v>
      </c>
      <c r="CB936" t="s">
        <v>1147</v>
      </c>
      <c r="CC936" t="s">
        <v>169</v>
      </c>
    </row>
    <row r="937" spans="1:81" x14ac:dyDescent="0.35">
      <c r="A937" t="s">
        <v>160</v>
      </c>
      <c r="B937" t="s">
        <v>161</v>
      </c>
      <c r="C937" t="s">
        <v>1455</v>
      </c>
      <c r="D937" t="s">
        <v>1058</v>
      </c>
      <c r="E937" t="s">
        <v>270</v>
      </c>
      <c r="F937" t="s">
        <v>271</v>
      </c>
      <c r="G937" s="1">
        <v>45137</v>
      </c>
      <c r="H937" s="2">
        <v>0.4375</v>
      </c>
      <c r="I937" t="s">
        <v>1059</v>
      </c>
      <c r="U937" t="s">
        <v>273</v>
      </c>
      <c r="V937" t="s">
        <v>274</v>
      </c>
      <c r="W937" t="s">
        <v>1060</v>
      </c>
      <c r="X937" t="s">
        <v>172</v>
      </c>
      <c r="Y937" t="s">
        <v>8</v>
      </c>
      <c r="AD937">
        <v>45.277200000000001</v>
      </c>
      <c r="AE937">
        <v>-109.20959999999999</v>
      </c>
      <c r="AK937" t="s">
        <v>2259</v>
      </c>
      <c r="AN937" t="s">
        <v>1292</v>
      </c>
      <c r="AP937">
        <v>790.2</v>
      </c>
      <c r="AQ937" t="s">
        <v>119</v>
      </c>
      <c r="AS937" t="s">
        <v>285</v>
      </c>
      <c r="AU937" t="s">
        <v>286</v>
      </c>
      <c r="BU937" s="1">
        <v>45137</v>
      </c>
      <c r="CB937" t="s">
        <v>1196</v>
      </c>
      <c r="CC937" t="s">
        <v>169</v>
      </c>
    </row>
    <row r="938" spans="1:81" x14ac:dyDescent="0.35">
      <c r="A938" t="s">
        <v>160</v>
      </c>
      <c r="B938" t="s">
        <v>161</v>
      </c>
      <c r="C938" t="s">
        <v>1338</v>
      </c>
      <c r="D938" t="s">
        <v>1058</v>
      </c>
      <c r="E938" t="s">
        <v>270</v>
      </c>
      <c r="F938" t="s">
        <v>271</v>
      </c>
      <c r="G938" s="1">
        <v>45137</v>
      </c>
      <c r="H938" s="2">
        <v>0.41319444444444442</v>
      </c>
      <c r="I938" t="s">
        <v>1059</v>
      </c>
      <c r="U938" t="s">
        <v>273</v>
      </c>
      <c r="V938" t="s">
        <v>274</v>
      </c>
      <c r="W938" t="s">
        <v>1060</v>
      </c>
      <c r="X938" t="s">
        <v>190</v>
      </c>
      <c r="Y938" t="s">
        <v>6</v>
      </c>
      <c r="AD938">
        <v>45.150280000000002</v>
      </c>
      <c r="AE938">
        <v>-109.34062</v>
      </c>
      <c r="AK938" t="s">
        <v>2260</v>
      </c>
      <c r="AN938" t="s">
        <v>1062</v>
      </c>
      <c r="AP938">
        <v>41</v>
      </c>
      <c r="AQ938" t="s">
        <v>117</v>
      </c>
      <c r="AS938" t="s">
        <v>285</v>
      </c>
      <c r="AU938" t="s">
        <v>286</v>
      </c>
      <c r="BU938" s="1">
        <v>45137</v>
      </c>
      <c r="CB938" t="s">
        <v>1082</v>
      </c>
      <c r="CC938" t="s">
        <v>169</v>
      </c>
    </row>
    <row r="939" spans="1:81" x14ac:dyDescent="0.35">
      <c r="A939" t="s">
        <v>160</v>
      </c>
      <c r="B939" t="s">
        <v>161</v>
      </c>
      <c r="C939" t="s">
        <v>1270</v>
      </c>
      <c r="D939" t="s">
        <v>269</v>
      </c>
      <c r="E939" t="s">
        <v>270</v>
      </c>
      <c r="F939" t="s">
        <v>271</v>
      </c>
      <c r="G939" s="1">
        <v>45137</v>
      </c>
      <c r="H939" s="2">
        <v>0.4375</v>
      </c>
      <c r="I939" t="s">
        <v>1059</v>
      </c>
      <c r="U939" t="s">
        <v>273</v>
      </c>
      <c r="V939" t="s">
        <v>274</v>
      </c>
      <c r="W939" t="s">
        <v>1060</v>
      </c>
      <c r="X939" t="s">
        <v>172</v>
      </c>
      <c r="Y939" t="s">
        <v>8</v>
      </c>
      <c r="AD939">
        <v>45.277200000000001</v>
      </c>
      <c r="AE939">
        <v>-109.20959999999999</v>
      </c>
      <c r="AF939" t="s">
        <v>276</v>
      </c>
      <c r="AG939" t="s">
        <v>277</v>
      </c>
      <c r="AH939" t="s">
        <v>278</v>
      </c>
      <c r="AJ939" t="s">
        <v>279</v>
      </c>
      <c r="AK939" t="s">
        <v>2261</v>
      </c>
      <c r="AM939" t="s">
        <v>281</v>
      </c>
      <c r="AN939" t="s">
        <v>1116</v>
      </c>
      <c r="AO939" t="s">
        <v>333</v>
      </c>
      <c r="AP939">
        <v>7.2</v>
      </c>
      <c r="AQ939" t="s">
        <v>284</v>
      </c>
      <c r="AS939" t="s">
        <v>285</v>
      </c>
      <c r="AU939" t="s">
        <v>286</v>
      </c>
      <c r="BE939" t="s">
        <v>1272</v>
      </c>
      <c r="BO939">
        <v>365.1</v>
      </c>
      <c r="BP939" t="s">
        <v>288</v>
      </c>
      <c r="BQ939" t="s">
        <v>289</v>
      </c>
      <c r="BS939" t="s">
        <v>290</v>
      </c>
      <c r="BT939" t="s">
        <v>291</v>
      </c>
      <c r="BU939" s="1">
        <v>45148</v>
      </c>
      <c r="BW939" t="s">
        <v>2262</v>
      </c>
      <c r="BX939" t="s">
        <v>293</v>
      </c>
      <c r="BY939">
        <v>0.8</v>
      </c>
      <c r="BZ939" t="s">
        <v>284</v>
      </c>
      <c r="CB939" t="s">
        <v>1196</v>
      </c>
      <c r="CC939" t="s">
        <v>169</v>
      </c>
    </row>
    <row r="940" spans="1:81" x14ac:dyDescent="0.35">
      <c r="A940" t="s">
        <v>160</v>
      </c>
      <c r="B940" t="s">
        <v>161</v>
      </c>
      <c r="C940" t="s">
        <v>1815</v>
      </c>
      <c r="D940" t="s">
        <v>269</v>
      </c>
      <c r="E940" t="s">
        <v>270</v>
      </c>
      <c r="F940" t="s">
        <v>271</v>
      </c>
      <c r="G940" s="1">
        <v>45166</v>
      </c>
      <c r="H940" s="2">
        <v>0.41319444444444442</v>
      </c>
      <c r="I940" t="s">
        <v>1059</v>
      </c>
      <c r="U940" t="s">
        <v>273</v>
      </c>
      <c r="V940" t="s">
        <v>274</v>
      </c>
      <c r="W940" t="s">
        <v>1060</v>
      </c>
      <c r="X940" t="s">
        <v>190</v>
      </c>
      <c r="Y940" t="s">
        <v>6</v>
      </c>
      <c r="AD940">
        <v>45.150280000000002</v>
      </c>
      <c r="AE940">
        <v>-109.34062</v>
      </c>
      <c r="AF940" t="s">
        <v>276</v>
      </c>
      <c r="AG940" t="s">
        <v>277</v>
      </c>
      <c r="AH940" t="s">
        <v>278</v>
      </c>
      <c r="AJ940" t="s">
        <v>279</v>
      </c>
      <c r="AK940" t="s">
        <v>2263</v>
      </c>
      <c r="AM940" t="s">
        <v>281</v>
      </c>
      <c r="AN940" t="s">
        <v>282</v>
      </c>
      <c r="AO940" t="s">
        <v>283</v>
      </c>
      <c r="AP940">
        <v>4.2</v>
      </c>
      <c r="AQ940" t="s">
        <v>284</v>
      </c>
      <c r="AS940" t="s">
        <v>285</v>
      </c>
      <c r="AU940" t="s">
        <v>286</v>
      </c>
      <c r="BE940" t="s">
        <v>1817</v>
      </c>
      <c r="BO940">
        <v>365.1</v>
      </c>
      <c r="BP940" t="s">
        <v>288</v>
      </c>
      <c r="BQ940" t="s">
        <v>289</v>
      </c>
      <c r="BS940" t="s">
        <v>290</v>
      </c>
      <c r="BT940" t="s">
        <v>291</v>
      </c>
      <c r="BU940" s="1">
        <v>45197</v>
      </c>
      <c r="BW940" t="s">
        <v>2264</v>
      </c>
      <c r="BX940" t="s">
        <v>293</v>
      </c>
      <c r="BY940">
        <v>1.5</v>
      </c>
      <c r="BZ940" t="s">
        <v>284</v>
      </c>
      <c r="CB940" t="s">
        <v>1260</v>
      </c>
      <c r="CC940" t="s">
        <v>169</v>
      </c>
    </row>
    <row r="941" spans="1:81" x14ac:dyDescent="0.35">
      <c r="A941" t="s">
        <v>160</v>
      </c>
      <c r="B941" t="s">
        <v>161</v>
      </c>
      <c r="C941" t="s">
        <v>1253</v>
      </c>
      <c r="D941" t="s">
        <v>373</v>
      </c>
      <c r="E941" t="s">
        <v>270</v>
      </c>
      <c r="F941" t="s">
        <v>271</v>
      </c>
      <c r="G941" s="1">
        <v>45166</v>
      </c>
      <c r="H941" s="2">
        <v>0.57986111111111116</v>
      </c>
      <c r="I941" t="s">
        <v>1059</v>
      </c>
      <c r="U941" t="s">
        <v>273</v>
      </c>
      <c r="V941" t="s">
        <v>274</v>
      </c>
      <c r="W941" t="s">
        <v>1060</v>
      </c>
      <c r="X941" t="s">
        <v>176</v>
      </c>
      <c r="Y941" t="s">
        <v>15</v>
      </c>
      <c r="AD941">
        <v>45.520789999999998</v>
      </c>
      <c r="AE941">
        <v>-108.83714000000001</v>
      </c>
      <c r="AF941" t="s">
        <v>276</v>
      </c>
      <c r="AG941" t="s">
        <v>277</v>
      </c>
      <c r="AH941" t="s">
        <v>278</v>
      </c>
      <c r="AJ941" t="s">
        <v>279</v>
      </c>
      <c r="AK941" t="s">
        <v>2265</v>
      </c>
      <c r="AL941" t="s">
        <v>375</v>
      </c>
      <c r="AM941" t="s">
        <v>281</v>
      </c>
      <c r="AN941" t="s">
        <v>282</v>
      </c>
      <c r="AO941" t="s">
        <v>283</v>
      </c>
      <c r="AS941" t="s">
        <v>285</v>
      </c>
      <c r="AU941" t="s">
        <v>286</v>
      </c>
      <c r="BE941" t="s">
        <v>1191</v>
      </c>
      <c r="BO941">
        <v>365.1</v>
      </c>
      <c r="BP941" t="s">
        <v>288</v>
      </c>
      <c r="BQ941" t="s">
        <v>289</v>
      </c>
      <c r="BS941" t="s">
        <v>290</v>
      </c>
      <c r="BT941" t="s">
        <v>291</v>
      </c>
      <c r="BU941" s="1">
        <v>45197</v>
      </c>
      <c r="BW941" t="s">
        <v>2266</v>
      </c>
      <c r="BX941" t="s">
        <v>293</v>
      </c>
      <c r="BY941">
        <v>1.5</v>
      </c>
      <c r="BZ941" t="s">
        <v>284</v>
      </c>
      <c r="CB941" t="s">
        <v>1085</v>
      </c>
      <c r="CC941" t="s">
        <v>169</v>
      </c>
    </row>
    <row r="942" spans="1:81" x14ac:dyDescent="0.35">
      <c r="A942" t="s">
        <v>160</v>
      </c>
      <c r="B942" t="s">
        <v>161</v>
      </c>
      <c r="C942" t="s">
        <v>1242</v>
      </c>
      <c r="D942" t="s">
        <v>1058</v>
      </c>
      <c r="E942" t="s">
        <v>270</v>
      </c>
      <c r="F942" t="s">
        <v>271</v>
      </c>
      <c r="G942" s="1">
        <v>45166</v>
      </c>
      <c r="H942" s="2">
        <v>0.4826388888888889</v>
      </c>
      <c r="I942" t="s">
        <v>1059</v>
      </c>
      <c r="U942" t="s">
        <v>273</v>
      </c>
      <c r="V942" t="s">
        <v>274</v>
      </c>
      <c r="W942" t="s">
        <v>1060</v>
      </c>
      <c r="X942" t="s">
        <v>162</v>
      </c>
      <c r="Y942" t="s">
        <v>9</v>
      </c>
      <c r="AD942">
        <v>45.373699999999999</v>
      </c>
      <c r="AE942">
        <v>-109.14619999999999</v>
      </c>
      <c r="AK942" t="s">
        <v>2267</v>
      </c>
      <c r="AN942" t="s">
        <v>1292</v>
      </c>
      <c r="AP942">
        <v>805.1</v>
      </c>
      <c r="AQ942" t="s">
        <v>119</v>
      </c>
      <c r="AS942" t="s">
        <v>285</v>
      </c>
      <c r="AU942" t="s">
        <v>286</v>
      </c>
      <c r="BU942" s="1">
        <v>45166</v>
      </c>
      <c r="CB942" t="s">
        <v>1172</v>
      </c>
      <c r="CC942" t="s">
        <v>169</v>
      </c>
    </row>
    <row r="943" spans="1:81" x14ac:dyDescent="0.35">
      <c r="A943" t="s">
        <v>160</v>
      </c>
      <c r="B943" t="s">
        <v>161</v>
      </c>
      <c r="C943" t="s">
        <v>1559</v>
      </c>
      <c r="D943" t="s">
        <v>269</v>
      </c>
      <c r="E943" t="s">
        <v>270</v>
      </c>
      <c r="F943" t="s">
        <v>271</v>
      </c>
      <c r="G943" s="1">
        <v>45039</v>
      </c>
      <c r="H943" s="2">
        <v>0.41666666666666669</v>
      </c>
      <c r="I943" t="s">
        <v>1059</v>
      </c>
      <c r="U943" t="s">
        <v>273</v>
      </c>
      <c r="V943" t="s">
        <v>274</v>
      </c>
      <c r="W943" t="s">
        <v>1060</v>
      </c>
      <c r="X943" t="s">
        <v>190</v>
      </c>
      <c r="Y943" t="s">
        <v>6</v>
      </c>
      <c r="AD943">
        <v>45.150280000000002</v>
      </c>
      <c r="AE943">
        <v>-109.34062</v>
      </c>
      <c r="AF943" t="s">
        <v>276</v>
      </c>
      <c r="AG943" t="s">
        <v>277</v>
      </c>
      <c r="AH943" t="s">
        <v>278</v>
      </c>
      <c r="AJ943" t="s">
        <v>279</v>
      </c>
      <c r="AK943" t="s">
        <v>2268</v>
      </c>
      <c r="AM943" t="s">
        <v>281</v>
      </c>
      <c r="AN943" t="s">
        <v>1116</v>
      </c>
      <c r="AO943" t="s">
        <v>333</v>
      </c>
      <c r="AP943">
        <v>0.8</v>
      </c>
      <c r="AQ943" t="s">
        <v>284</v>
      </c>
      <c r="AS943" t="s">
        <v>285</v>
      </c>
      <c r="AU943" t="s">
        <v>286</v>
      </c>
      <c r="BE943" t="s">
        <v>1561</v>
      </c>
      <c r="BO943">
        <v>365.1</v>
      </c>
      <c r="BP943" t="s">
        <v>288</v>
      </c>
      <c r="BQ943" t="s">
        <v>289</v>
      </c>
      <c r="BS943" t="s">
        <v>290</v>
      </c>
      <c r="BT943" t="s">
        <v>291</v>
      </c>
      <c r="BU943" s="1">
        <v>45063</v>
      </c>
      <c r="BW943" t="s">
        <v>2269</v>
      </c>
      <c r="BX943" t="s">
        <v>293</v>
      </c>
      <c r="BY943">
        <v>0.8</v>
      </c>
      <c r="BZ943" t="s">
        <v>284</v>
      </c>
      <c r="CB943" t="s">
        <v>1082</v>
      </c>
      <c r="CC943" t="s">
        <v>169</v>
      </c>
    </row>
    <row r="944" spans="1:81" x14ac:dyDescent="0.35">
      <c r="A944" t="s">
        <v>160</v>
      </c>
      <c r="B944" t="s">
        <v>161</v>
      </c>
      <c r="C944" t="s">
        <v>1236</v>
      </c>
      <c r="D944" t="s">
        <v>269</v>
      </c>
      <c r="E944" t="s">
        <v>270</v>
      </c>
      <c r="F944" t="s">
        <v>271</v>
      </c>
      <c r="G944" s="1">
        <v>45137</v>
      </c>
      <c r="H944" s="2">
        <v>0.4826388888888889</v>
      </c>
      <c r="I944" t="s">
        <v>1059</v>
      </c>
      <c r="U944" t="s">
        <v>273</v>
      </c>
      <c r="V944" t="s">
        <v>274</v>
      </c>
      <c r="W944" t="s">
        <v>1060</v>
      </c>
      <c r="X944" t="s">
        <v>162</v>
      </c>
      <c r="Y944" t="s">
        <v>9</v>
      </c>
      <c r="AD944">
        <v>45.373699999999999</v>
      </c>
      <c r="AE944">
        <v>-109.14619999999999</v>
      </c>
      <c r="AF944" t="s">
        <v>276</v>
      </c>
      <c r="AG944" t="s">
        <v>277</v>
      </c>
      <c r="AH944" t="s">
        <v>278</v>
      </c>
      <c r="AJ944" t="s">
        <v>279</v>
      </c>
      <c r="AK944" t="s">
        <v>2270</v>
      </c>
      <c r="AM944" t="s">
        <v>281</v>
      </c>
      <c r="AN944" t="s">
        <v>282</v>
      </c>
      <c r="AO944" t="s">
        <v>283</v>
      </c>
      <c r="AP944">
        <v>58.6</v>
      </c>
      <c r="AQ944" t="s">
        <v>284</v>
      </c>
      <c r="AS944" t="s">
        <v>285</v>
      </c>
      <c r="AU944" t="s">
        <v>286</v>
      </c>
      <c r="BE944" t="s">
        <v>1238</v>
      </c>
      <c r="BO944">
        <v>365.1</v>
      </c>
      <c r="BP944" t="s">
        <v>288</v>
      </c>
      <c r="BQ944" t="s">
        <v>289</v>
      </c>
      <c r="BS944" t="s">
        <v>290</v>
      </c>
      <c r="BT944" t="s">
        <v>291</v>
      </c>
      <c r="BU944" s="1">
        <v>45160</v>
      </c>
      <c r="BW944" t="s">
        <v>2271</v>
      </c>
      <c r="BX944" t="s">
        <v>293</v>
      </c>
      <c r="BY944">
        <v>1.5</v>
      </c>
      <c r="BZ944" t="s">
        <v>284</v>
      </c>
      <c r="CB944" t="s">
        <v>1172</v>
      </c>
      <c r="CC944" t="s">
        <v>169</v>
      </c>
    </row>
    <row r="945" spans="1:81" x14ac:dyDescent="0.35">
      <c r="A945" t="s">
        <v>160</v>
      </c>
      <c r="B945" t="s">
        <v>161</v>
      </c>
      <c r="C945" t="s">
        <v>1702</v>
      </c>
      <c r="D945" t="s">
        <v>269</v>
      </c>
      <c r="E945" t="s">
        <v>270</v>
      </c>
      <c r="F945" t="s">
        <v>271</v>
      </c>
      <c r="G945" s="1">
        <v>45039</v>
      </c>
      <c r="H945" s="2">
        <v>0.50694444444444442</v>
      </c>
      <c r="I945" t="s">
        <v>1059</v>
      </c>
      <c r="U945" t="s">
        <v>273</v>
      </c>
      <c r="V945" t="s">
        <v>274</v>
      </c>
      <c r="W945" t="s">
        <v>1060</v>
      </c>
      <c r="X945" t="s">
        <v>170</v>
      </c>
      <c r="Y945" t="s">
        <v>11</v>
      </c>
      <c r="AD945">
        <v>45.457799999999999</v>
      </c>
      <c r="AE945">
        <v>-109.0801</v>
      </c>
      <c r="AF945" t="s">
        <v>276</v>
      </c>
      <c r="AG945" t="s">
        <v>277</v>
      </c>
      <c r="AH945" t="s">
        <v>278</v>
      </c>
      <c r="AJ945" t="s">
        <v>279</v>
      </c>
      <c r="AK945" t="s">
        <v>2272</v>
      </c>
      <c r="AM945" t="s">
        <v>297</v>
      </c>
      <c r="AN945" t="s">
        <v>332</v>
      </c>
      <c r="AO945" t="s">
        <v>333</v>
      </c>
      <c r="AP945">
        <v>271</v>
      </c>
      <c r="AQ945" t="s">
        <v>284</v>
      </c>
      <c r="AS945" t="s">
        <v>285</v>
      </c>
      <c r="AU945" t="s">
        <v>286</v>
      </c>
      <c r="BE945" t="s">
        <v>1704</v>
      </c>
      <c r="BO945">
        <v>353.2</v>
      </c>
      <c r="BP945" t="s">
        <v>288</v>
      </c>
      <c r="BQ945" t="s">
        <v>335</v>
      </c>
      <c r="BS945" t="s">
        <v>336</v>
      </c>
      <c r="BT945" t="s">
        <v>291</v>
      </c>
      <c r="BU945" s="1">
        <v>45063</v>
      </c>
      <c r="BW945" t="s">
        <v>2273</v>
      </c>
      <c r="BX945" t="s">
        <v>293</v>
      </c>
      <c r="BY945">
        <v>1.5</v>
      </c>
      <c r="BZ945" t="s">
        <v>284</v>
      </c>
      <c r="CB945" t="s">
        <v>1181</v>
      </c>
      <c r="CC945" t="s">
        <v>169</v>
      </c>
    </row>
    <row r="946" spans="1:81" x14ac:dyDescent="0.35">
      <c r="A946" t="s">
        <v>160</v>
      </c>
      <c r="B946" t="s">
        <v>161</v>
      </c>
      <c r="C946" t="s">
        <v>1297</v>
      </c>
      <c r="D946" t="s">
        <v>1058</v>
      </c>
      <c r="E946" t="s">
        <v>270</v>
      </c>
      <c r="F946" t="s">
        <v>271</v>
      </c>
      <c r="G946" s="1">
        <v>45194</v>
      </c>
      <c r="H946" s="2">
        <v>0.52083333333333337</v>
      </c>
      <c r="I946" t="s">
        <v>1059</v>
      </c>
      <c r="U946" t="s">
        <v>273</v>
      </c>
      <c r="V946" t="s">
        <v>274</v>
      </c>
      <c r="W946" t="s">
        <v>1060</v>
      </c>
      <c r="X946" t="s">
        <v>180</v>
      </c>
      <c r="Y946" t="s">
        <v>13</v>
      </c>
      <c r="AD946">
        <v>45.483319000000002</v>
      </c>
      <c r="AE946">
        <v>-108.961457</v>
      </c>
      <c r="AK946" t="s">
        <v>2274</v>
      </c>
      <c r="AN946" t="s">
        <v>1292</v>
      </c>
      <c r="AP946">
        <v>820.5</v>
      </c>
      <c r="AQ946" t="s">
        <v>119</v>
      </c>
      <c r="AS946" t="s">
        <v>285</v>
      </c>
      <c r="AU946" t="s">
        <v>286</v>
      </c>
      <c r="BU946" s="1">
        <v>45194</v>
      </c>
      <c r="CB946" t="s">
        <v>1063</v>
      </c>
      <c r="CC946" t="s">
        <v>169</v>
      </c>
    </row>
    <row r="947" spans="1:81" x14ac:dyDescent="0.35">
      <c r="A947" t="s">
        <v>160</v>
      </c>
      <c r="B947" t="s">
        <v>161</v>
      </c>
      <c r="C947" t="s">
        <v>1274</v>
      </c>
      <c r="D947" t="s">
        <v>1058</v>
      </c>
      <c r="E947" t="s">
        <v>270</v>
      </c>
      <c r="F947" t="s">
        <v>271</v>
      </c>
      <c r="G947" s="1">
        <v>45194</v>
      </c>
      <c r="H947" s="2">
        <v>0.43055555555555558</v>
      </c>
      <c r="I947" t="s">
        <v>1059</v>
      </c>
      <c r="U947" t="s">
        <v>273</v>
      </c>
      <c r="V947" t="s">
        <v>274</v>
      </c>
      <c r="W947" t="s">
        <v>1060</v>
      </c>
      <c r="X947" t="s">
        <v>172</v>
      </c>
      <c r="Y947" t="s">
        <v>8</v>
      </c>
      <c r="AD947">
        <v>45.277200000000001</v>
      </c>
      <c r="AE947">
        <v>-109.20959999999999</v>
      </c>
      <c r="AK947" t="s">
        <v>2275</v>
      </c>
      <c r="AN947" t="s">
        <v>1292</v>
      </c>
      <c r="AP947">
        <v>790.1</v>
      </c>
      <c r="AQ947" t="s">
        <v>119</v>
      </c>
      <c r="AS947" t="s">
        <v>285</v>
      </c>
      <c r="AU947" t="s">
        <v>286</v>
      </c>
      <c r="BU947" s="1">
        <v>45194</v>
      </c>
      <c r="CB947" t="s">
        <v>1196</v>
      </c>
      <c r="CC947" t="s">
        <v>169</v>
      </c>
    </row>
    <row r="948" spans="1:81" x14ac:dyDescent="0.35">
      <c r="A948" t="s">
        <v>160</v>
      </c>
      <c r="B948" t="s">
        <v>161</v>
      </c>
      <c r="C948" t="s">
        <v>2211</v>
      </c>
      <c r="D948" t="s">
        <v>269</v>
      </c>
      <c r="E948" t="s">
        <v>270</v>
      </c>
      <c r="F948" t="s">
        <v>271</v>
      </c>
      <c r="G948" s="1">
        <v>45166</v>
      </c>
      <c r="H948" s="2">
        <v>0.46180555555555558</v>
      </c>
      <c r="I948" t="s">
        <v>1059</v>
      </c>
      <c r="U948" t="s">
        <v>273</v>
      </c>
      <c r="V948" t="s">
        <v>274</v>
      </c>
      <c r="W948" t="s">
        <v>1060</v>
      </c>
      <c r="X948" t="s">
        <v>182</v>
      </c>
      <c r="Y948" t="s">
        <v>10</v>
      </c>
      <c r="AD948">
        <v>45.384601000000004</v>
      </c>
      <c r="AE948">
        <v>-109.14138199999999</v>
      </c>
      <c r="AF948" t="s">
        <v>276</v>
      </c>
      <c r="AG948" t="s">
        <v>277</v>
      </c>
      <c r="AH948" t="s">
        <v>278</v>
      </c>
      <c r="AJ948" t="s">
        <v>279</v>
      </c>
      <c r="AK948" t="s">
        <v>2276</v>
      </c>
      <c r="AM948" t="s">
        <v>281</v>
      </c>
      <c r="AN948" t="s">
        <v>1116</v>
      </c>
      <c r="AO948" t="s">
        <v>333</v>
      </c>
      <c r="AP948">
        <v>6</v>
      </c>
      <c r="AQ948" t="s">
        <v>284</v>
      </c>
      <c r="AS948" t="s">
        <v>285</v>
      </c>
      <c r="AU948" t="s">
        <v>286</v>
      </c>
      <c r="BE948" t="s">
        <v>2213</v>
      </c>
      <c r="BO948">
        <v>365.1</v>
      </c>
      <c r="BP948" t="s">
        <v>288</v>
      </c>
      <c r="BQ948" t="s">
        <v>289</v>
      </c>
      <c r="BS948" t="s">
        <v>290</v>
      </c>
      <c r="BT948" t="s">
        <v>291</v>
      </c>
      <c r="BU948" s="1">
        <v>45181</v>
      </c>
      <c r="BW948" t="s">
        <v>2277</v>
      </c>
      <c r="BX948" t="s">
        <v>293</v>
      </c>
      <c r="BY948">
        <v>0.8</v>
      </c>
      <c r="BZ948" t="s">
        <v>284</v>
      </c>
      <c r="CB948" t="s">
        <v>1066</v>
      </c>
      <c r="CC948" t="s">
        <v>169</v>
      </c>
    </row>
    <row r="949" spans="1:81" x14ac:dyDescent="0.35">
      <c r="A949" t="s">
        <v>160</v>
      </c>
      <c r="B949" t="s">
        <v>161</v>
      </c>
      <c r="C949" t="s">
        <v>1133</v>
      </c>
      <c r="D949" t="s">
        <v>269</v>
      </c>
      <c r="E949" t="s">
        <v>270</v>
      </c>
      <c r="F949" t="s">
        <v>271</v>
      </c>
      <c r="G949" s="1">
        <v>45194</v>
      </c>
      <c r="H949" s="2">
        <v>0.36458333333333331</v>
      </c>
      <c r="I949" t="s">
        <v>1059</v>
      </c>
      <c r="U949" t="s">
        <v>273</v>
      </c>
      <c r="V949" t="s">
        <v>274</v>
      </c>
      <c r="W949" t="s">
        <v>1060</v>
      </c>
      <c r="X949" t="s">
        <v>174</v>
      </c>
      <c r="Y949" t="s">
        <v>5</v>
      </c>
      <c r="AD949">
        <v>45.085512000000001</v>
      </c>
      <c r="AE949">
        <v>-109.329581</v>
      </c>
      <c r="AF949" t="s">
        <v>276</v>
      </c>
      <c r="AG949" t="s">
        <v>277</v>
      </c>
      <c r="AH949" t="s">
        <v>278</v>
      </c>
      <c r="AJ949" t="s">
        <v>279</v>
      </c>
      <c r="AK949" t="s">
        <v>2278</v>
      </c>
      <c r="AN949" t="s">
        <v>312</v>
      </c>
      <c r="AP949">
        <v>1.1000000000000001</v>
      </c>
      <c r="AQ949" t="s">
        <v>116</v>
      </c>
      <c r="AS949" t="s">
        <v>285</v>
      </c>
      <c r="AU949" t="s">
        <v>286</v>
      </c>
      <c r="BE949" t="s">
        <v>1135</v>
      </c>
      <c r="BO949" t="s">
        <v>314</v>
      </c>
      <c r="BP949" t="s">
        <v>301</v>
      </c>
      <c r="BQ949" t="s">
        <v>315</v>
      </c>
      <c r="BS949" t="s">
        <v>316</v>
      </c>
      <c r="BT949" t="s">
        <v>291</v>
      </c>
      <c r="BU949" s="1">
        <v>45201</v>
      </c>
      <c r="BW949" t="s">
        <v>2279</v>
      </c>
      <c r="BX949" t="s">
        <v>293</v>
      </c>
      <c r="BY949">
        <v>0.2</v>
      </c>
      <c r="BZ949" t="s">
        <v>116</v>
      </c>
      <c r="CB949" t="s">
        <v>1075</v>
      </c>
      <c r="CC949" t="s">
        <v>169</v>
      </c>
    </row>
    <row r="950" spans="1:81" x14ac:dyDescent="0.35">
      <c r="A950" t="s">
        <v>160</v>
      </c>
      <c r="B950" t="s">
        <v>161</v>
      </c>
      <c r="C950" t="s">
        <v>1582</v>
      </c>
      <c r="D950" t="s">
        <v>269</v>
      </c>
      <c r="E950" t="s">
        <v>270</v>
      </c>
      <c r="F950" t="s">
        <v>271</v>
      </c>
      <c r="G950" s="1">
        <v>45194</v>
      </c>
      <c r="H950" s="2">
        <v>0.55347222222222225</v>
      </c>
      <c r="I950" t="s">
        <v>1059</v>
      </c>
      <c r="U950" t="s">
        <v>273</v>
      </c>
      <c r="V950" t="s">
        <v>274</v>
      </c>
      <c r="W950" t="s">
        <v>1060</v>
      </c>
      <c r="X950" t="s">
        <v>176</v>
      </c>
      <c r="Y950" t="s">
        <v>15</v>
      </c>
      <c r="AD950">
        <v>45.520789999999998</v>
      </c>
      <c r="AE950">
        <v>-108.83714000000001</v>
      </c>
      <c r="AF950" t="s">
        <v>276</v>
      </c>
      <c r="AG950" t="s">
        <v>277</v>
      </c>
      <c r="AH950" t="s">
        <v>278</v>
      </c>
      <c r="AJ950" t="s">
        <v>279</v>
      </c>
      <c r="AK950" t="s">
        <v>2280</v>
      </c>
      <c r="AM950" t="s">
        <v>297</v>
      </c>
      <c r="AN950" t="s">
        <v>298</v>
      </c>
      <c r="AO950" t="s">
        <v>283</v>
      </c>
      <c r="AP950">
        <v>232</v>
      </c>
      <c r="AQ950" t="s">
        <v>284</v>
      </c>
      <c r="AS950" t="s">
        <v>285</v>
      </c>
      <c r="AU950" t="s">
        <v>286</v>
      </c>
      <c r="BE950" t="s">
        <v>1537</v>
      </c>
      <c r="BO950" t="s">
        <v>300</v>
      </c>
      <c r="BP950" t="s">
        <v>301</v>
      </c>
      <c r="BQ950" t="s">
        <v>302</v>
      </c>
      <c r="BT950" t="s">
        <v>291</v>
      </c>
      <c r="BU950" s="1">
        <v>45211</v>
      </c>
      <c r="BW950" t="s">
        <v>2281</v>
      </c>
      <c r="BX950" t="s">
        <v>293</v>
      </c>
      <c r="BY950">
        <v>25</v>
      </c>
      <c r="BZ950" t="s">
        <v>284</v>
      </c>
      <c r="CB950" t="s">
        <v>1085</v>
      </c>
      <c r="CC950" t="s">
        <v>169</v>
      </c>
    </row>
    <row r="951" spans="1:81" x14ac:dyDescent="0.35">
      <c r="A951" t="s">
        <v>160</v>
      </c>
      <c r="B951" t="s">
        <v>161</v>
      </c>
      <c r="C951" t="s">
        <v>1984</v>
      </c>
      <c r="D951" t="s">
        <v>269</v>
      </c>
      <c r="E951" t="s">
        <v>270</v>
      </c>
      <c r="F951" t="s">
        <v>271</v>
      </c>
      <c r="G951" s="1">
        <v>45194</v>
      </c>
      <c r="H951" s="2">
        <v>0.46875</v>
      </c>
      <c r="I951" t="s">
        <v>1059</v>
      </c>
      <c r="U951" t="s">
        <v>273</v>
      </c>
      <c r="V951" t="s">
        <v>274</v>
      </c>
      <c r="W951" t="s">
        <v>1060</v>
      </c>
      <c r="X951" t="s">
        <v>162</v>
      </c>
      <c r="Y951" t="s">
        <v>9</v>
      </c>
      <c r="AD951">
        <v>45.373699999999999</v>
      </c>
      <c r="AE951">
        <v>-109.14619999999999</v>
      </c>
      <c r="AF951" t="s">
        <v>276</v>
      </c>
      <c r="AG951" t="s">
        <v>277</v>
      </c>
      <c r="AH951" t="s">
        <v>278</v>
      </c>
      <c r="AJ951" t="s">
        <v>279</v>
      </c>
      <c r="AK951" t="s">
        <v>2282</v>
      </c>
      <c r="AN951" t="s">
        <v>312</v>
      </c>
      <c r="AP951">
        <v>16.3</v>
      </c>
      <c r="AQ951" t="s">
        <v>116</v>
      </c>
      <c r="AS951" t="s">
        <v>285</v>
      </c>
      <c r="AU951" t="s">
        <v>286</v>
      </c>
      <c r="BE951" t="s">
        <v>1986</v>
      </c>
      <c r="BO951" t="s">
        <v>314</v>
      </c>
      <c r="BP951" t="s">
        <v>301</v>
      </c>
      <c r="BQ951" t="s">
        <v>315</v>
      </c>
      <c r="BS951" t="s">
        <v>316</v>
      </c>
      <c r="BT951" t="s">
        <v>291</v>
      </c>
      <c r="BU951" s="1">
        <v>45201</v>
      </c>
      <c r="BW951" t="s">
        <v>2283</v>
      </c>
      <c r="BX951" t="s">
        <v>293</v>
      </c>
      <c r="BY951">
        <v>0.2</v>
      </c>
      <c r="BZ951" t="s">
        <v>116</v>
      </c>
      <c r="CB951" t="s">
        <v>1172</v>
      </c>
      <c r="CC951" t="s">
        <v>169</v>
      </c>
    </row>
    <row r="952" spans="1:81" x14ac:dyDescent="0.35">
      <c r="A952" t="s">
        <v>160</v>
      </c>
      <c r="B952" t="s">
        <v>161</v>
      </c>
      <c r="C952" t="s">
        <v>1747</v>
      </c>
      <c r="D952" t="s">
        <v>269</v>
      </c>
      <c r="E952" t="s">
        <v>270</v>
      </c>
      <c r="F952" t="s">
        <v>271</v>
      </c>
      <c r="G952" s="1">
        <v>45074</v>
      </c>
      <c r="H952" s="2">
        <v>0.56944444444444442</v>
      </c>
      <c r="I952" t="s">
        <v>1059</v>
      </c>
      <c r="U952" t="s">
        <v>273</v>
      </c>
      <c r="V952" t="s">
        <v>274</v>
      </c>
      <c r="W952" t="s">
        <v>1060</v>
      </c>
      <c r="X952" t="s">
        <v>184</v>
      </c>
      <c r="Y952" t="s">
        <v>14</v>
      </c>
      <c r="AD952">
        <v>45.517800000000001</v>
      </c>
      <c r="AE952">
        <v>-108.8626</v>
      </c>
      <c r="AF952" t="s">
        <v>276</v>
      </c>
      <c r="AG952" t="s">
        <v>277</v>
      </c>
      <c r="AH952" t="s">
        <v>278</v>
      </c>
      <c r="AJ952" t="s">
        <v>279</v>
      </c>
      <c r="AK952" t="s">
        <v>2284</v>
      </c>
      <c r="AM952" t="s">
        <v>297</v>
      </c>
      <c r="AN952" t="s">
        <v>332</v>
      </c>
      <c r="AO952" t="s">
        <v>333</v>
      </c>
      <c r="AP952">
        <v>98.1</v>
      </c>
      <c r="AQ952" t="s">
        <v>284</v>
      </c>
      <c r="AS952" t="s">
        <v>285</v>
      </c>
      <c r="AU952" t="s">
        <v>286</v>
      </c>
      <c r="BE952" t="s">
        <v>1749</v>
      </c>
      <c r="BO952">
        <v>353.2</v>
      </c>
      <c r="BP952" t="s">
        <v>288</v>
      </c>
      <c r="BQ952" t="s">
        <v>335</v>
      </c>
      <c r="BS952" t="s">
        <v>336</v>
      </c>
      <c r="BT952" t="s">
        <v>291</v>
      </c>
      <c r="BU952" s="1">
        <v>45089</v>
      </c>
      <c r="BW952" t="s">
        <v>2285</v>
      </c>
      <c r="BX952" t="s">
        <v>293</v>
      </c>
      <c r="BY952">
        <v>1.5</v>
      </c>
      <c r="BZ952" t="s">
        <v>284</v>
      </c>
      <c r="CB952" t="s">
        <v>1109</v>
      </c>
      <c r="CC952" t="s">
        <v>169</v>
      </c>
    </row>
    <row r="953" spans="1:81" x14ac:dyDescent="0.35">
      <c r="A953" t="s">
        <v>160</v>
      </c>
      <c r="B953" t="s">
        <v>161</v>
      </c>
      <c r="C953" t="s">
        <v>1392</v>
      </c>
      <c r="D953" t="s">
        <v>1058</v>
      </c>
      <c r="E953" t="s">
        <v>270</v>
      </c>
      <c r="F953" t="s">
        <v>271</v>
      </c>
      <c r="G953" s="1">
        <v>45137</v>
      </c>
      <c r="H953" s="2">
        <v>0.52430555555555558</v>
      </c>
      <c r="I953" t="s">
        <v>1059</v>
      </c>
      <c r="U953" t="s">
        <v>273</v>
      </c>
      <c r="V953" t="s">
        <v>274</v>
      </c>
      <c r="W953" t="s">
        <v>1060</v>
      </c>
      <c r="X953" t="s">
        <v>162</v>
      </c>
      <c r="Y953" t="s">
        <v>9</v>
      </c>
      <c r="AD953">
        <v>45.373699999999999</v>
      </c>
      <c r="AE953">
        <v>-109.14619999999999</v>
      </c>
      <c r="AK953" t="s">
        <v>2286</v>
      </c>
      <c r="AN953" t="s">
        <v>89</v>
      </c>
      <c r="AP953">
        <v>2.34</v>
      </c>
      <c r="AQ953" t="s">
        <v>122</v>
      </c>
      <c r="AS953" t="s">
        <v>285</v>
      </c>
      <c r="AU953" t="s">
        <v>286</v>
      </c>
      <c r="BU953" s="1">
        <v>45137</v>
      </c>
      <c r="CB953" t="s">
        <v>1147</v>
      </c>
      <c r="CC953" t="s">
        <v>169</v>
      </c>
    </row>
    <row r="954" spans="1:81" x14ac:dyDescent="0.35">
      <c r="A954" t="s">
        <v>160</v>
      </c>
      <c r="B954" t="s">
        <v>161</v>
      </c>
      <c r="C954" t="s">
        <v>1394</v>
      </c>
      <c r="D954" t="s">
        <v>269</v>
      </c>
      <c r="E954" t="s">
        <v>270</v>
      </c>
      <c r="F954" t="s">
        <v>271</v>
      </c>
      <c r="G954" s="1">
        <v>45236</v>
      </c>
      <c r="H954" s="2">
        <v>0.62152777777777779</v>
      </c>
      <c r="I954" t="s">
        <v>1059</v>
      </c>
      <c r="U954" t="s">
        <v>273</v>
      </c>
      <c r="V954" t="s">
        <v>274</v>
      </c>
      <c r="W954" t="s">
        <v>1060</v>
      </c>
      <c r="X954" t="s">
        <v>176</v>
      </c>
      <c r="Y954" t="s">
        <v>15</v>
      </c>
      <c r="AD954">
        <v>45.520789999999998</v>
      </c>
      <c r="AE954">
        <v>-108.83714000000001</v>
      </c>
      <c r="AF954" t="s">
        <v>276</v>
      </c>
      <c r="AG954" t="s">
        <v>277</v>
      </c>
      <c r="AH954" t="s">
        <v>278</v>
      </c>
      <c r="AJ954" t="s">
        <v>279</v>
      </c>
      <c r="AK954" t="s">
        <v>2287</v>
      </c>
      <c r="AM954" t="s">
        <v>297</v>
      </c>
      <c r="AN954" t="s">
        <v>298</v>
      </c>
      <c r="AO954" t="s">
        <v>283</v>
      </c>
      <c r="AP954">
        <v>155</v>
      </c>
      <c r="AQ954" t="s">
        <v>284</v>
      </c>
      <c r="AS954" t="s">
        <v>285</v>
      </c>
      <c r="AU954" t="s">
        <v>286</v>
      </c>
      <c r="BE954" t="s">
        <v>1131</v>
      </c>
      <c r="BO954" t="s">
        <v>300</v>
      </c>
      <c r="BP954" t="s">
        <v>301</v>
      </c>
      <c r="BQ954" t="s">
        <v>302</v>
      </c>
      <c r="BT954" t="s">
        <v>291</v>
      </c>
      <c r="BU954" s="1">
        <v>45267</v>
      </c>
      <c r="BW954" t="s">
        <v>2288</v>
      </c>
      <c r="BX954" t="s">
        <v>293</v>
      </c>
      <c r="BY954">
        <v>25</v>
      </c>
      <c r="BZ954" t="s">
        <v>284</v>
      </c>
      <c r="CB954" t="s">
        <v>1075</v>
      </c>
      <c r="CC954" t="s">
        <v>169</v>
      </c>
    </row>
    <row r="955" spans="1:81" x14ac:dyDescent="0.35">
      <c r="A955" t="s">
        <v>160</v>
      </c>
      <c r="B955" t="s">
        <v>161</v>
      </c>
      <c r="C955" t="s">
        <v>1682</v>
      </c>
      <c r="D955" t="s">
        <v>1058</v>
      </c>
      <c r="E955" t="s">
        <v>270</v>
      </c>
      <c r="F955" t="s">
        <v>271</v>
      </c>
      <c r="G955" s="1">
        <v>45074</v>
      </c>
      <c r="H955" s="2">
        <v>0.49027777777777776</v>
      </c>
      <c r="I955" t="s">
        <v>1059</v>
      </c>
      <c r="U955" t="s">
        <v>273</v>
      </c>
      <c r="V955" t="s">
        <v>274</v>
      </c>
      <c r="W955" t="s">
        <v>1060</v>
      </c>
      <c r="X955" t="s">
        <v>162</v>
      </c>
      <c r="Y955" t="s">
        <v>9</v>
      </c>
      <c r="AD955">
        <v>45.373699999999999</v>
      </c>
      <c r="AE955">
        <v>-109.14619999999999</v>
      </c>
      <c r="AK955" t="s">
        <v>2289</v>
      </c>
      <c r="AN955" t="s">
        <v>1090</v>
      </c>
      <c r="AP955">
        <v>10.6</v>
      </c>
      <c r="AQ955" t="s">
        <v>116</v>
      </c>
      <c r="AS955" t="s">
        <v>285</v>
      </c>
      <c r="AU955" t="s">
        <v>286</v>
      </c>
      <c r="BU955" s="1">
        <v>45074</v>
      </c>
      <c r="CB955" t="s">
        <v>1152</v>
      </c>
      <c r="CC955" t="s">
        <v>169</v>
      </c>
    </row>
    <row r="956" spans="1:81" x14ac:dyDescent="0.35">
      <c r="A956" t="s">
        <v>160</v>
      </c>
      <c r="B956" t="s">
        <v>161</v>
      </c>
      <c r="C956" t="s">
        <v>2192</v>
      </c>
      <c r="D956" t="s">
        <v>1058</v>
      </c>
      <c r="E956" t="s">
        <v>270</v>
      </c>
      <c r="F956" t="s">
        <v>271</v>
      </c>
      <c r="G956" s="1">
        <v>45039</v>
      </c>
      <c r="H956" s="2">
        <v>0.49652777777777779</v>
      </c>
      <c r="I956" t="s">
        <v>1059</v>
      </c>
      <c r="U956" t="s">
        <v>273</v>
      </c>
      <c r="V956" t="s">
        <v>274</v>
      </c>
      <c r="W956" t="s">
        <v>1060</v>
      </c>
      <c r="X956" t="s">
        <v>186</v>
      </c>
      <c r="Y956" t="s">
        <v>12</v>
      </c>
      <c r="AD956">
        <v>45.468200000000003</v>
      </c>
      <c r="AE956">
        <v>-109.0895</v>
      </c>
      <c r="AK956" t="s">
        <v>2290</v>
      </c>
      <c r="AN956" t="s">
        <v>1062</v>
      </c>
      <c r="AP956">
        <v>276.60000000000002</v>
      </c>
      <c r="AQ956" t="s">
        <v>117</v>
      </c>
      <c r="AS956" t="s">
        <v>285</v>
      </c>
      <c r="AU956" t="s">
        <v>286</v>
      </c>
      <c r="BU956" s="1">
        <v>45039</v>
      </c>
      <c r="CB956" t="s">
        <v>1104</v>
      </c>
      <c r="CC956" t="s">
        <v>169</v>
      </c>
    </row>
    <row r="957" spans="1:81" x14ac:dyDescent="0.35">
      <c r="A957" t="s">
        <v>160</v>
      </c>
      <c r="B957" t="s">
        <v>161</v>
      </c>
      <c r="C957" t="s">
        <v>1743</v>
      </c>
      <c r="D957" t="s">
        <v>1058</v>
      </c>
      <c r="E957" t="s">
        <v>270</v>
      </c>
      <c r="F957" t="s">
        <v>271</v>
      </c>
      <c r="G957" s="1">
        <v>45194</v>
      </c>
      <c r="H957" s="2">
        <v>0.46875</v>
      </c>
      <c r="I957" t="s">
        <v>1059</v>
      </c>
      <c r="U957" t="s">
        <v>273</v>
      </c>
      <c r="V957" t="s">
        <v>274</v>
      </c>
      <c r="W957" t="s">
        <v>1060</v>
      </c>
      <c r="X957" t="s">
        <v>162</v>
      </c>
      <c r="Y957" t="s">
        <v>9</v>
      </c>
      <c r="AD957">
        <v>45.373699999999999</v>
      </c>
      <c r="AE957">
        <v>-109.14619999999999</v>
      </c>
      <c r="AK957" t="s">
        <v>2291</v>
      </c>
      <c r="AN957" t="s">
        <v>1292</v>
      </c>
      <c r="AP957">
        <v>802.9</v>
      </c>
      <c r="AQ957" t="s">
        <v>119</v>
      </c>
      <c r="AS957" t="s">
        <v>285</v>
      </c>
      <c r="AU957" t="s">
        <v>286</v>
      </c>
      <c r="BU957" s="1">
        <v>45194</v>
      </c>
      <c r="CB957" t="s">
        <v>1172</v>
      </c>
      <c r="CC957" t="s">
        <v>169</v>
      </c>
    </row>
    <row r="958" spans="1:81" x14ac:dyDescent="0.35">
      <c r="A958" t="s">
        <v>160</v>
      </c>
      <c r="B958" t="s">
        <v>161</v>
      </c>
      <c r="C958" t="s">
        <v>1481</v>
      </c>
      <c r="D958" t="s">
        <v>269</v>
      </c>
      <c r="E958" t="s">
        <v>270</v>
      </c>
      <c r="F958" t="s">
        <v>271</v>
      </c>
      <c r="G958" s="1">
        <v>45194</v>
      </c>
      <c r="H958" s="2">
        <v>0.48958333333333331</v>
      </c>
      <c r="I958" t="s">
        <v>1059</v>
      </c>
      <c r="U958" t="s">
        <v>273</v>
      </c>
      <c r="V958" t="s">
        <v>274</v>
      </c>
      <c r="W958" t="s">
        <v>1060</v>
      </c>
      <c r="X958" t="s">
        <v>186</v>
      </c>
      <c r="Y958" t="s">
        <v>12</v>
      </c>
      <c r="AD958">
        <v>45.468200000000003</v>
      </c>
      <c r="AE958">
        <v>-109.0895</v>
      </c>
      <c r="AF958" t="s">
        <v>276</v>
      </c>
      <c r="AG958" t="s">
        <v>277</v>
      </c>
      <c r="AH958" t="s">
        <v>278</v>
      </c>
      <c r="AJ958" t="s">
        <v>279</v>
      </c>
      <c r="AK958" t="s">
        <v>2292</v>
      </c>
      <c r="AM958" t="s">
        <v>281</v>
      </c>
      <c r="AN958" t="s">
        <v>282</v>
      </c>
      <c r="AO958" t="s">
        <v>283</v>
      </c>
      <c r="AP958">
        <v>21.1</v>
      </c>
      <c r="AQ958" t="s">
        <v>284</v>
      </c>
      <c r="AS958" t="s">
        <v>285</v>
      </c>
      <c r="AU958" t="s">
        <v>286</v>
      </c>
      <c r="BE958" t="s">
        <v>1483</v>
      </c>
      <c r="BO958">
        <v>365.1</v>
      </c>
      <c r="BP958" t="s">
        <v>288</v>
      </c>
      <c r="BQ958" t="s">
        <v>289</v>
      </c>
      <c r="BS958" t="s">
        <v>290</v>
      </c>
      <c r="BT958" t="s">
        <v>291</v>
      </c>
      <c r="BU958" s="1">
        <v>45211</v>
      </c>
      <c r="BW958" t="s">
        <v>2293</v>
      </c>
      <c r="BX958" t="s">
        <v>293</v>
      </c>
      <c r="BY958">
        <v>1.5</v>
      </c>
      <c r="BZ958" t="s">
        <v>284</v>
      </c>
      <c r="CB958" t="s">
        <v>1091</v>
      </c>
      <c r="CC958" t="s">
        <v>169</v>
      </c>
    </row>
    <row r="959" spans="1:81" x14ac:dyDescent="0.35">
      <c r="A959" t="s">
        <v>160</v>
      </c>
      <c r="B959" t="s">
        <v>161</v>
      </c>
      <c r="C959" t="s">
        <v>1299</v>
      </c>
      <c r="D959" t="s">
        <v>269</v>
      </c>
      <c r="E959" t="s">
        <v>270</v>
      </c>
      <c r="F959" t="s">
        <v>271</v>
      </c>
      <c r="G959" s="1">
        <v>45236</v>
      </c>
      <c r="H959" s="2">
        <v>0.4513888888888889</v>
      </c>
      <c r="I959" t="s">
        <v>1059</v>
      </c>
      <c r="U959" t="s">
        <v>273</v>
      </c>
      <c r="V959" t="s">
        <v>274</v>
      </c>
      <c r="W959" t="s">
        <v>1060</v>
      </c>
      <c r="X959" t="s">
        <v>182</v>
      </c>
      <c r="Y959" t="s">
        <v>10</v>
      </c>
      <c r="AD959">
        <v>45.384601000000004</v>
      </c>
      <c r="AE959">
        <v>-109.14138199999999</v>
      </c>
      <c r="AF959" t="s">
        <v>276</v>
      </c>
      <c r="AG959" t="s">
        <v>277</v>
      </c>
      <c r="AH959" t="s">
        <v>278</v>
      </c>
      <c r="AJ959" t="s">
        <v>279</v>
      </c>
      <c r="AK959" t="s">
        <v>2294</v>
      </c>
      <c r="AM959" t="s">
        <v>297</v>
      </c>
      <c r="AN959" t="s">
        <v>332</v>
      </c>
      <c r="AO959" t="s">
        <v>333</v>
      </c>
      <c r="AP959">
        <v>161</v>
      </c>
      <c r="AQ959" t="s">
        <v>284</v>
      </c>
      <c r="AS959" t="s">
        <v>285</v>
      </c>
      <c r="AU959" t="s">
        <v>286</v>
      </c>
      <c r="BE959" t="s">
        <v>1301</v>
      </c>
      <c r="BO959">
        <v>353.2</v>
      </c>
      <c r="BP959" t="s">
        <v>288</v>
      </c>
      <c r="BQ959" t="s">
        <v>335</v>
      </c>
      <c r="BS959" t="s">
        <v>336</v>
      </c>
      <c r="BT959" t="s">
        <v>291</v>
      </c>
      <c r="BU959" s="1">
        <v>45268</v>
      </c>
      <c r="BW959" t="s">
        <v>2295</v>
      </c>
      <c r="BX959" t="s">
        <v>293</v>
      </c>
      <c r="BY959">
        <v>1.5</v>
      </c>
      <c r="BZ959" t="s">
        <v>284</v>
      </c>
      <c r="CB959" t="s">
        <v>1066</v>
      </c>
      <c r="CC959" t="s">
        <v>169</v>
      </c>
    </row>
    <row r="960" spans="1:81" x14ac:dyDescent="0.35">
      <c r="A960" t="s">
        <v>160</v>
      </c>
      <c r="B960" t="s">
        <v>161</v>
      </c>
      <c r="C960" t="s">
        <v>1121</v>
      </c>
      <c r="D960" t="s">
        <v>320</v>
      </c>
      <c r="E960" t="s">
        <v>270</v>
      </c>
      <c r="F960" t="s">
        <v>271</v>
      </c>
      <c r="G960" s="1">
        <v>45074</v>
      </c>
      <c r="H960" s="2">
        <v>0.54791666666666672</v>
      </c>
      <c r="I960" t="s">
        <v>1059</v>
      </c>
      <c r="U960" t="s">
        <v>273</v>
      </c>
      <c r="V960" t="s">
        <v>274</v>
      </c>
      <c r="W960" t="s">
        <v>1060</v>
      </c>
      <c r="X960" t="s">
        <v>180</v>
      </c>
      <c r="Y960" t="s">
        <v>13</v>
      </c>
      <c r="AD960">
        <v>45.483319000000002</v>
      </c>
      <c r="AE960">
        <v>-108.961457</v>
      </c>
      <c r="AF960" t="s">
        <v>276</v>
      </c>
      <c r="AG960" t="s">
        <v>277</v>
      </c>
      <c r="AH960" t="s">
        <v>278</v>
      </c>
      <c r="AJ960" t="s">
        <v>279</v>
      </c>
      <c r="AK960" t="s">
        <v>2296</v>
      </c>
      <c r="AM960" t="s">
        <v>297</v>
      </c>
      <c r="AN960" t="s">
        <v>332</v>
      </c>
      <c r="AO960" t="s">
        <v>333</v>
      </c>
      <c r="AP960">
        <v>99.3</v>
      </c>
      <c r="AQ960" t="s">
        <v>284</v>
      </c>
      <c r="AS960" t="s">
        <v>285</v>
      </c>
      <c r="AU960" t="s">
        <v>286</v>
      </c>
      <c r="BE960" t="s">
        <v>1123</v>
      </c>
      <c r="BO960">
        <v>353.2</v>
      </c>
      <c r="BP960" t="s">
        <v>288</v>
      </c>
      <c r="BQ960" t="s">
        <v>335</v>
      </c>
      <c r="BS960" t="s">
        <v>336</v>
      </c>
      <c r="BT960" t="s">
        <v>291</v>
      </c>
      <c r="BU960" s="1">
        <v>45089</v>
      </c>
      <c r="BW960" t="s">
        <v>2297</v>
      </c>
      <c r="BX960" t="s">
        <v>293</v>
      </c>
      <c r="BY960">
        <v>1.5</v>
      </c>
      <c r="BZ960" t="s">
        <v>284</v>
      </c>
      <c r="CB960" t="s">
        <v>1063</v>
      </c>
      <c r="CC960" t="s">
        <v>169</v>
      </c>
    </row>
    <row r="961" spans="1:81" x14ac:dyDescent="0.35">
      <c r="A961" t="s">
        <v>160</v>
      </c>
      <c r="B961" t="s">
        <v>161</v>
      </c>
      <c r="C961" t="s">
        <v>1228</v>
      </c>
      <c r="D961" t="s">
        <v>1058</v>
      </c>
      <c r="E961" t="s">
        <v>270</v>
      </c>
      <c r="F961" t="s">
        <v>271</v>
      </c>
      <c r="G961" s="1">
        <v>45102</v>
      </c>
      <c r="H961" s="2">
        <v>0.44097222222222221</v>
      </c>
      <c r="I961" t="s">
        <v>1059</v>
      </c>
      <c r="U961" t="s">
        <v>273</v>
      </c>
      <c r="V961" t="s">
        <v>274</v>
      </c>
      <c r="W961" t="s">
        <v>1060</v>
      </c>
      <c r="X961" t="s">
        <v>172</v>
      </c>
      <c r="Y961" t="s">
        <v>8</v>
      </c>
      <c r="AD961">
        <v>45.277200000000001</v>
      </c>
      <c r="AE961">
        <v>-109.20959999999999</v>
      </c>
      <c r="AK961" t="s">
        <v>2298</v>
      </c>
      <c r="AN961" t="s">
        <v>1062</v>
      </c>
      <c r="AP961">
        <v>58</v>
      </c>
      <c r="AQ961" t="s">
        <v>117</v>
      </c>
      <c r="AS961" t="s">
        <v>285</v>
      </c>
      <c r="AU961" t="s">
        <v>286</v>
      </c>
      <c r="BU961" s="1">
        <v>45102</v>
      </c>
      <c r="CB961" t="s">
        <v>1196</v>
      </c>
      <c r="CC961" t="s">
        <v>169</v>
      </c>
    </row>
    <row r="962" spans="1:81" x14ac:dyDescent="0.35">
      <c r="A962" t="s">
        <v>160</v>
      </c>
      <c r="B962" t="s">
        <v>161</v>
      </c>
      <c r="C962" t="s">
        <v>1209</v>
      </c>
      <c r="D962" t="s">
        <v>269</v>
      </c>
      <c r="E962" t="s">
        <v>270</v>
      </c>
      <c r="F962" t="s">
        <v>271</v>
      </c>
      <c r="G962" s="1">
        <v>45166</v>
      </c>
      <c r="H962" s="2">
        <v>0.36805555555555558</v>
      </c>
      <c r="I962" t="s">
        <v>1059</v>
      </c>
      <c r="U962" t="s">
        <v>273</v>
      </c>
      <c r="V962" t="s">
        <v>274</v>
      </c>
      <c r="W962" t="s">
        <v>1060</v>
      </c>
      <c r="X962" t="s">
        <v>174</v>
      </c>
      <c r="Y962" t="s">
        <v>5</v>
      </c>
      <c r="AD962">
        <v>45.085512000000001</v>
      </c>
      <c r="AE962">
        <v>-109.329581</v>
      </c>
      <c r="AF962" t="s">
        <v>276</v>
      </c>
      <c r="AG962" t="s">
        <v>277</v>
      </c>
      <c r="AH962" t="s">
        <v>278</v>
      </c>
      <c r="AJ962" t="s">
        <v>279</v>
      </c>
      <c r="AK962" t="s">
        <v>2299</v>
      </c>
      <c r="AN962" t="s">
        <v>312</v>
      </c>
      <c r="AP962">
        <v>1.7</v>
      </c>
      <c r="AQ962" t="s">
        <v>116</v>
      </c>
      <c r="AS962" t="s">
        <v>285</v>
      </c>
      <c r="AU962" t="s">
        <v>286</v>
      </c>
      <c r="BE962" t="s">
        <v>1191</v>
      </c>
      <c r="BO962" t="s">
        <v>314</v>
      </c>
      <c r="BP962" t="s">
        <v>301</v>
      </c>
      <c r="BQ962" t="s">
        <v>315</v>
      </c>
      <c r="BS962" t="s">
        <v>316</v>
      </c>
      <c r="BT962" t="s">
        <v>291</v>
      </c>
      <c r="BU962" s="1">
        <v>45170</v>
      </c>
      <c r="BW962" t="s">
        <v>2300</v>
      </c>
      <c r="BX962" t="s">
        <v>293</v>
      </c>
      <c r="BY962">
        <v>0.2</v>
      </c>
      <c r="BZ962" t="s">
        <v>116</v>
      </c>
      <c r="CB962" t="s">
        <v>1075</v>
      </c>
      <c r="CC962" t="s">
        <v>169</v>
      </c>
    </row>
    <row r="963" spans="1:81" x14ac:dyDescent="0.35">
      <c r="A963" t="s">
        <v>160</v>
      </c>
      <c r="B963" t="s">
        <v>161</v>
      </c>
      <c r="C963" t="s">
        <v>1064</v>
      </c>
      <c r="D963" t="s">
        <v>1058</v>
      </c>
      <c r="E963" t="s">
        <v>270</v>
      </c>
      <c r="F963" t="s">
        <v>271</v>
      </c>
      <c r="G963" s="1">
        <v>45194</v>
      </c>
      <c r="H963" s="2">
        <v>0.44791666666666669</v>
      </c>
      <c r="I963" t="s">
        <v>1059</v>
      </c>
      <c r="U963" t="s">
        <v>273</v>
      </c>
      <c r="V963" t="s">
        <v>274</v>
      </c>
      <c r="W963" t="s">
        <v>1060</v>
      </c>
      <c r="X963" t="s">
        <v>182</v>
      </c>
      <c r="Y963" t="s">
        <v>10</v>
      </c>
      <c r="AD963">
        <v>45.384601000000004</v>
      </c>
      <c r="AE963">
        <v>-109.14138199999999</v>
      </c>
      <c r="AK963" t="s">
        <v>2301</v>
      </c>
      <c r="AN963" t="s">
        <v>1081</v>
      </c>
      <c r="AP963">
        <v>113</v>
      </c>
      <c r="AQ963" t="s">
        <v>120</v>
      </c>
      <c r="AS963" t="s">
        <v>285</v>
      </c>
      <c r="AU963" t="s">
        <v>286</v>
      </c>
      <c r="BU963" s="1">
        <v>45194</v>
      </c>
      <c r="CB963" t="s">
        <v>1066</v>
      </c>
      <c r="CC963" t="s">
        <v>169</v>
      </c>
    </row>
    <row r="964" spans="1:81" x14ac:dyDescent="0.35">
      <c r="A964" t="s">
        <v>160</v>
      </c>
      <c r="B964" t="s">
        <v>161</v>
      </c>
      <c r="C964" t="s">
        <v>1129</v>
      </c>
      <c r="D964" t="s">
        <v>373</v>
      </c>
      <c r="E964" t="s">
        <v>270</v>
      </c>
      <c r="F964" t="s">
        <v>271</v>
      </c>
      <c r="G964" s="1">
        <v>45236</v>
      </c>
      <c r="H964" s="2">
        <v>0.62152777777777779</v>
      </c>
      <c r="I964" t="s">
        <v>1059</v>
      </c>
      <c r="U964" t="s">
        <v>273</v>
      </c>
      <c r="V964" t="s">
        <v>274</v>
      </c>
      <c r="W964" t="s">
        <v>1060</v>
      </c>
      <c r="X964" t="s">
        <v>176</v>
      </c>
      <c r="Y964" t="s">
        <v>15</v>
      </c>
      <c r="AD964">
        <v>45.520789999999998</v>
      </c>
      <c r="AE964">
        <v>-108.83714000000001</v>
      </c>
      <c r="AF964" t="s">
        <v>276</v>
      </c>
      <c r="AG964" t="s">
        <v>277</v>
      </c>
      <c r="AH964" t="s">
        <v>278</v>
      </c>
      <c r="AJ964" t="s">
        <v>279</v>
      </c>
      <c r="AK964" t="s">
        <v>2302</v>
      </c>
      <c r="AL964" t="s">
        <v>375</v>
      </c>
      <c r="AN964" t="s">
        <v>312</v>
      </c>
      <c r="AS964" t="s">
        <v>285</v>
      </c>
      <c r="AU964" t="s">
        <v>286</v>
      </c>
      <c r="BE964" t="s">
        <v>1131</v>
      </c>
      <c r="BO964" t="s">
        <v>314</v>
      </c>
      <c r="BP964" t="s">
        <v>301</v>
      </c>
      <c r="BQ964" t="s">
        <v>315</v>
      </c>
      <c r="BS964" t="s">
        <v>316</v>
      </c>
      <c r="BT964" t="s">
        <v>291</v>
      </c>
      <c r="BU964" s="1">
        <v>45243</v>
      </c>
      <c r="BW964" t="s">
        <v>2303</v>
      </c>
      <c r="BX964" t="s">
        <v>293</v>
      </c>
      <c r="BY964">
        <v>0.2</v>
      </c>
      <c r="BZ964" t="s">
        <v>116</v>
      </c>
      <c r="CB964" t="s">
        <v>1075</v>
      </c>
      <c r="CC964" t="s">
        <v>169</v>
      </c>
    </row>
    <row r="965" spans="1:81" x14ac:dyDescent="0.35">
      <c r="A965" t="s">
        <v>160</v>
      </c>
      <c r="B965" t="s">
        <v>161</v>
      </c>
      <c r="C965" t="s">
        <v>1256</v>
      </c>
      <c r="D965" t="s">
        <v>269</v>
      </c>
      <c r="E965" t="s">
        <v>270</v>
      </c>
      <c r="F965" t="s">
        <v>271</v>
      </c>
      <c r="G965" s="1">
        <v>45194</v>
      </c>
      <c r="H965" s="2">
        <v>0.40625</v>
      </c>
      <c r="I965" t="s">
        <v>1059</v>
      </c>
      <c r="U965" t="s">
        <v>273</v>
      </c>
      <c r="V965" t="s">
        <v>274</v>
      </c>
      <c r="W965" t="s">
        <v>1060</v>
      </c>
      <c r="X965" t="s">
        <v>190</v>
      </c>
      <c r="Y965" t="s">
        <v>6</v>
      </c>
      <c r="AD965">
        <v>45.150280000000002</v>
      </c>
      <c r="AE965">
        <v>-109.34062</v>
      </c>
      <c r="AF965" t="s">
        <v>276</v>
      </c>
      <c r="AG965" t="s">
        <v>277</v>
      </c>
      <c r="AH965" t="s">
        <v>278</v>
      </c>
      <c r="AJ965" t="s">
        <v>279</v>
      </c>
      <c r="AK965" t="s">
        <v>2304</v>
      </c>
      <c r="AM965" t="s">
        <v>281</v>
      </c>
      <c r="AN965" t="s">
        <v>1116</v>
      </c>
      <c r="AO965" t="s">
        <v>333</v>
      </c>
      <c r="AP965">
        <v>2.4</v>
      </c>
      <c r="AQ965" t="s">
        <v>284</v>
      </c>
      <c r="AS965" t="s">
        <v>285</v>
      </c>
      <c r="AU965" t="s">
        <v>286</v>
      </c>
      <c r="BE965" t="s">
        <v>1258</v>
      </c>
      <c r="BO965">
        <v>365.1</v>
      </c>
      <c r="BP965" t="s">
        <v>288</v>
      </c>
      <c r="BQ965" t="s">
        <v>289</v>
      </c>
      <c r="BS965" t="s">
        <v>290</v>
      </c>
      <c r="BT965" t="s">
        <v>291</v>
      </c>
      <c r="BU965" s="1">
        <v>45222</v>
      </c>
      <c r="BW965" t="s">
        <v>2305</v>
      </c>
      <c r="BX965" t="s">
        <v>293</v>
      </c>
      <c r="BY965">
        <v>0.8</v>
      </c>
      <c r="BZ965" t="s">
        <v>284</v>
      </c>
      <c r="CB965" t="s">
        <v>1260</v>
      </c>
      <c r="CC965" t="s">
        <v>169</v>
      </c>
    </row>
    <row r="966" spans="1:81" x14ac:dyDescent="0.35">
      <c r="A966" t="s">
        <v>160</v>
      </c>
      <c r="B966" t="s">
        <v>161</v>
      </c>
      <c r="C966" t="s">
        <v>1083</v>
      </c>
      <c r="D966" t="s">
        <v>1058</v>
      </c>
      <c r="E966" t="s">
        <v>270</v>
      </c>
      <c r="F966" t="s">
        <v>271</v>
      </c>
      <c r="G966" s="1">
        <v>45166</v>
      </c>
      <c r="H966" s="2">
        <v>0.57986111111111116</v>
      </c>
      <c r="I966" t="s">
        <v>1059</v>
      </c>
      <c r="U966" t="s">
        <v>273</v>
      </c>
      <c r="V966" t="s">
        <v>274</v>
      </c>
      <c r="W966" t="s">
        <v>1060</v>
      </c>
      <c r="X966" t="s">
        <v>176</v>
      </c>
      <c r="Y966" t="s">
        <v>15</v>
      </c>
      <c r="AD966">
        <v>45.520789999999998</v>
      </c>
      <c r="AE966">
        <v>-108.83714000000001</v>
      </c>
      <c r="AK966" t="s">
        <v>2306</v>
      </c>
      <c r="AN966" t="s">
        <v>27</v>
      </c>
      <c r="AP966">
        <v>8.5399999999999991</v>
      </c>
      <c r="AQ966" t="s">
        <v>121</v>
      </c>
      <c r="AS966" t="s">
        <v>285</v>
      </c>
      <c r="AU966" t="s">
        <v>286</v>
      </c>
      <c r="BU966" s="1">
        <v>45166</v>
      </c>
      <c r="CB966" t="s">
        <v>1085</v>
      </c>
      <c r="CC966" t="s">
        <v>169</v>
      </c>
    </row>
    <row r="967" spans="1:81" x14ac:dyDescent="0.35">
      <c r="A967" t="s">
        <v>160</v>
      </c>
      <c r="B967" t="s">
        <v>161</v>
      </c>
      <c r="C967" t="s">
        <v>1079</v>
      </c>
      <c r="D967" t="s">
        <v>1058</v>
      </c>
      <c r="E967" t="s">
        <v>270</v>
      </c>
      <c r="F967" t="s">
        <v>271</v>
      </c>
      <c r="G967" s="1">
        <v>45074</v>
      </c>
      <c r="H967" s="2">
        <v>0.40972222222222221</v>
      </c>
      <c r="I967" t="s">
        <v>1059</v>
      </c>
      <c r="U967" t="s">
        <v>273</v>
      </c>
      <c r="V967" t="s">
        <v>274</v>
      </c>
      <c r="W967" t="s">
        <v>1060</v>
      </c>
      <c r="X967" t="s">
        <v>190</v>
      </c>
      <c r="Y967" t="s">
        <v>6</v>
      </c>
      <c r="AD967">
        <v>45.150280000000002</v>
      </c>
      <c r="AE967">
        <v>-109.34062</v>
      </c>
      <c r="AK967" t="s">
        <v>2307</v>
      </c>
      <c r="AN967" t="s">
        <v>1062</v>
      </c>
      <c r="AP967">
        <v>34</v>
      </c>
      <c r="AQ967" t="s">
        <v>117</v>
      </c>
      <c r="AS967" t="s">
        <v>285</v>
      </c>
      <c r="AU967" t="s">
        <v>286</v>
      </c>
      <c r="BU967" s="1">
        <v>45074</v>
      </c>
      <c r="CB967" t="s">
        <v>1082</v>
      </c>
      <c r="CC967" t="s">
        <v>169</v>
      </c>
    </row>
    <row r="968" spans="1:81" x14ac:dyDescent="0.35">
      <c r="A968" t="s">
        <v>160</v>
      </c>
      <c r="B968" t="s">
        <v>161</v>
      </c>
      <c r="C968" t="s">
        <v>1419</v>
      </c>
      <c r="D968" t="s">
        <v>373</v>
      </c>
      <c r="E968" t="s">
        <v>270</v>
      </c>
      <c r="F968" t="s">
        <v>271</v>
      </c>
      <c r="G968" s="1">
        <v>45137</v>
      </c>
      <c r="H968" s="2">
        <v>0.59375</v>
      </c>
      <c r="I968" t="s">
        <v>1059</v>
      </c>
      <c r="U968" t="s">
        <v>273</v>
      </c>
      <c r="V968" t="s">
        <v>274</v>
      </c>
      <c r="W968" t="s">
        <v>1060</v>
      </c>
      <c r="X968" t="s">
        <v>176</v>
      </c>
      <c r="Y968" t="s">
        <v>15</v>
      </c>
      <c r="AD968">
        <v>45.520789999999998</v>
      </c>
      <c r="AE968">
        <v>-108.83714000000001</v>
      </c>
      <c r="AF968" t="s">
        <v>276</v>
      </c>
      <c r="AG968" t="s">
        <v>277</v>
      </c>
      <c r="AH968" t="s">
        <v>278</v>
      </c>
      <c r="AJ968" t="s">
        <v>279</v>
      </c>
      <c r="AK968" t="s">
        <v>2308</v>
      </c>
      <c r="AL968" t="s">
        <v>375</v>
      </c>
      <c r="AN968" t="s">
        <v>312</v>
      </c>
      <c r="AS968" t="s">
        <v>285</v>
      </c>
      <c r="AU968" t="s">
        <v>286</v>
      </c>
      <c r="BE968" t="s">
        <v>1421</v>
      </c>
      <c r="BO968" t="s">
        <v>314</v>
      </c>
      <c r="BP968" t="s">
        <v>301</v>
      </c>
      <c r="BQ968" t="s">
        <v>315</v>
      </c>
      <c r="BS968" t="s">
        <v>316</v>
      </c>
      <c r="BT968" t="s">
        <v>291</v>
      </c>
      <c r="BU968" s="1">
        <v>45141</v>
      </c>
      <c r="BW968" t="s">
        <v>2309</v>
      </c>
      <c r="BX968" t="s">
        <v>293</v>
      </c>
      <c r="BY968">
        <v>0.2</v>
      </c>
      <c r="BZ968" t="s">
        <v>116</v>
      </c>
      <c r="CB968" t="s">
        <v>1085</v>
      </c>
      <c r="CC968" t="s">
        <v>169</v>
      </c>
    </row>
    <row r="969" spans="1:81" x14ac:dyDescent="0.35">
      <c r="A969" t="s">
        <v>160</v>
      </c>
      <c r="B969" t="s">
        <v>161</v>
      </c>
      <c r="C969" t="s">
        <v>1544</v>
      </c>
      <c r="D969" t="s">
        <v>1058</v>
      </c>
      <c r="E969" t="s">
        <v>270</v>
      </c>
      <c r="F969" t="s">
        <v>271</v>
      </c>
      <c r="G969" s="1">
        <v>45236</v>
      </c>
      <c r="H969" s="2">
        <v>0.4861111111111111</v>
      </c>
      <c r="I969" t="s">
        <v>1059</v>
      </c>
      <c r="U969" t="s">
        <v>273</v>
      </c>
      <c r="V969" t="s">
        <v>274</v>
      </c>
      <c r="W969" t="s">
        <v>1060</v>
      </c>
      <c r="X969" t="s">
        <v>162</v>
      </c>
      <c r="Y969" t="s">
        <v>9</v>
      </c>
      <c r="AD969">
        <v>45.373699999999999</v>
      </c>
      <c r="AE969">
        <v>-109.14619999999999</v>
      </c>
      <c r="AK969" t="s">
        <v>2310</v>
      </c>
      <c r="AN969" t="s">
        <v>1062</v>
      </c>
      <c r="AP969">
        <v>325</v>
      </c>
      <c r="AQ969" t="s">
        <v>117</v>
      </c>
      <c r="AS969" t="s">
        <v>285</v>
      </c>
      <c r="AU969" t="s">
        <v>286</v>
      </c>
      <c r="BU969" s="1">
        <v>45236</v>
      </c>
      <c r="CB969" t="s">
        <v>1152</v>
      </c>
      <c r="CC969" t="s">
        <v>169</v>
      </c>
    </row>
    <row r="970" spans="1:81" x14ac:dyDescent="0.35">
      <c r="A970" t="s">
        <v>160</v>
      </c>
      <c r="B970" t="s">
        <v>161</v>
      </c>
      <c r="C970" t="s">
        <v>1170</v>
      </c>
      <c r="D970" t="s">
        <v>1058</v>
      </c>
      <c r="E970" t="s">
        <v>270</v>
      </c>
      <c r="F970" t="s">
        <v>271</v>
      </c>
      <c r="G970" s="1">
        <v>45137</v>
      </c>
      <c r="H970" s="2">
        <v>0.4826388888888889</v>
      </c>
      <c r="I970" t="s">
        <v>1059</v>
      </c>
      <c r="U970" t="s">
        <v>273</v>
      </c>
      <c r="V970" t="s">
        <v>274</v>
      </c>
      <c r="W970" t="s">
        <v>1060</v>
      </c>
      <c r="X970" t="s">
        <v>162</v>
      </c>
      <c r="Y970" t="s">
        <v>9</v>
      </c>
      <c r="AD970">
        <v>45.373699999999999</v>
      </c>
      <c r="AE970">
        <v>-109.14619999999999</v>
      </c>
      <c r="AK970" t="s">
        <v>2311</v>
      </c>
      <c r="AN970" t="s">
        <v>1078</v>
      </c>
      <c r="AP970">
        <v>17.79</v>
      </c>
      <c r="AQ970" t="s">
        <v>118</v>
      </c>
      <c r="AS970" t="s">
        <v>285</v>
      </c>
      <c r="AU970" t="s">
        <v>286</v>
      </c>
      <c r="BU970" s="1">
        <v>45137</v>
      </c>
      <c r="CB970" t="s">
        <v>1172</v>
      </c>
      <c r="CC970" t="s">
        <v>169</v>
      </c>
    </row>
    <row r="971" spans="1:81" x14ac:dyDescent="0.35">
      <c r="A971" t="s">
        <v>160</v>
      </c>
      <c r="B971" t="s">
        <v>161</v>
      </c>
      <c r="C971" t="s">
        <v>1125</v>
      </c>
      <c r="D971" t="s">
        <v>320</v>
      </c>
      <c r="E971" t="s">
        <v>270</v>
      </c>
      <c r="F971" t="s">
        <v>271</v>
      </c>
      <c r="G971" s="1">
        <v>45236</v>
      </c>
      <c r="H971" s="2">
        <v>0.56944444444444442</v>
      </c>
      <c r="I971" t="s">
        <v>1059</v>
      </c>
      <c r="U971" t="s">
        <v>273</v>
      </c>
      <c r="V971" t="s">
        <v>274</v>
      </c>
      <c r="W971" t="s">
        <v>1060</v>
      </c>
      <c r="X971" t="s">
        <v>180</v>
      </c>
      <c r="Y971" t="s">
        <v>13</v>
      </c>
      <c r="AD971">
        <v>45.483319000000002</v>
      </c>
      <c r="AE971">
        <v>-108.961457</v>
      </c>
      <c r="AF971" t="s">
        <v>276</v>
      </c>
      <c r="AG971" t="s">
        <v>277</v>
      </c>
      <c r="AH971" t="s">
        <v>278</v>
      </c>
      <c r="AJ971" t="s">
        <v>279</v>
      </c>
      <c r="AK971" t="s">
        <v>2312</v>
      </c>
      <c r="AN971" t="s">
        <v>312</v>
      </c>
      <c r="AP971">
        <v>2.9</v>
      </c>
      <c r="AQ971" t="s">
        <v>116</v>
      </c>
      <c r="AS971" t="s">
        <v>285</v>
      </c>
      <c r="AU971" t="s">
        <v>286</v>
      </c>
      <c r="BE971" t="s">
        <v>1127</v>
      </c>
      <c r="BO971" t="s">
        <v>314</v>
      </c>
      <c r="BP971" t="s">
        <v>301</v>
      </c>
      <c r="BQ971" t="s">
        <v>315</v>
      </c>
      <c r="BS971" t="s">
        <v>316</v>
      </c>
      <c r="BT971" t="s">
        <v>291</v>
      </c>
      <c r="BU971" s="1">
        <v>45243</v>
      </c>
      <c r="BW971" t="s">
        <v>2313</v>
      </c>
      <c r="BX971" t="s">
        <v>293</v>
      </c>
      <c r="BY971">
        <v>0.2</v>
      </c>
      <c r="BZ971" t="s">
        <v>116</v>
      </c>
      <c r="CB971" t="s">
        <v>1085</v>
      </c>
      <c r="CC971" t="s">
        <v>169</v>
      </c>
    </row>
    <row r="972" spans="1:81" x14ac:dyDescent="0.35">
      <c r="A972" t="s">
        <v>160</v>
      </c>
      <c r="B972" t="s">
        <v>161</v>
      </c>
      <c r="C972" t="s">
        <v>1507</v>
      </c>
      <c r="D972" t="s">
        <v>320</v>
      </c>
      <c r="E972" t="s">
        <v>270</v>
      </c>
      <c r="F972" t="s">
        <v>271</v>
      </c>
      <c r="G972" s="1">
        <v>45137</v>
      </c>
      <c r="H972" s="2">
        <v>0.51041666666666663</v>
      </c>
      <c r="I972" t="s">
        <v>1059</v>
      </c>
      <c r="U972" t="s">
        <v>273</v>
      </c>
      <c r="V972" t="s">
        <v>274</v>
      </c>
      <c r="W972" t="s">
        <v>1060</v>
      </c>
      <c r="X972" t="s">
        <v>180</v>
      </c>
      <c r="Y972" t="s">
        <v>13</v>
      </c>
      <c r="AD972">
        <v>45.483319000000002</v>
      </c>
      <c r="AE972">
        <v>-108.961457</v>
      </c>
      <c r="AF972" t="s">
        <v>276</v>
      </c>
      <c r="AG972" t="s">
        <v>277</v>
      </c>
      <c r="AH972" t="s">
        <v>278</v>
      </c>
      <c r="AJ972" t="s">
        <v>279</v>
      </c>
      <c r="AK972" t="s">
        <v>2314</v>
      </c>
      <c r="AN972" t="s">
        <v>312</v>
      </c>
      <c r="AP972">
        <v>15</v>
      </c>
      <c r="AQ972" t="s">
        <v>116</v>
      </c>
      <c r="AS972" t="s">
        <v>285</v>
      </c>
      <c r="AU972" t="s">
        <v>286</v>
      </c>
      <c r="BE972" t="s">
        <v>1459</v>
      </c>
      <c r="BO972" t="s">
        <v>314</v>
      </c>
      <c r="BP972" t="s">
        <v>301</v>
      </c>
      <c r="BQ972" t="s">
        <v>315</v>
      </c>
      <c r="BS972" t="s">
        <v>316</v>
      </c>
      <c r="BT972" t="s">
        <v>291</v>
      </c>
      <c r="BU972" s="1">
        <v>45141</v>
      </c>
      <c r="BW972" t="s">
        <v>2315</v>
      </c>
      <c r="BX972" t="s">
        <v>293</v>
      </c>
      <c r="BY972">
        <v>0.2</v>
      </c>
      <c r="BZ972" t="s">
        <v>116</v>
      </c>
      <c r="CB972" t="s">
        <v>1063</v>
      </c>
      <c r="CC972" t="s">
        <v>169</v>
      </c>
    </row>
    <row r="973" spans="1:81" x14ac:dyDescent="0.35">
      <c r="A973" t="s">
        <v>160</v>
      </c>
      <c r="B973" t="s">
        <v>161</v>
      </c>
      <c r="C973" t="s">
        <v>1530</v>
      </c>
      <c r="D973" t="s">
        <v>269</v>
      </c>
      <c r="E973" t="s">
        <v>270</v>
      </c>
      <c r="F973" t="s">
        <v>271</v>
      </c>
      <c r="G973" s="1">
        <v>45102</v>
      </c>
      <c r="H973" s="2">
        <v>0.54166666666666663</v>
      </c>
      <c r="I973" t="s">
        <v>1059</v>
      </c>
      <c r="U973" t="s">
        <v>273</v>
      </c>
      <c r="V973" t="s">
        <v>274</v>
      </c>
      <c r="W973" t="s">
        <v>1060</v>
      </c>
      <c r="X973" t="s">
        <v>180</v>
      </c>
      <c r="Y973" t="s">
        <v>13</v>
      </c>
      <c r="AD973">
        <v>45.483319000000002</v>
      </c>
      <c r="AE973">
        <v>-108.961457</v>
      </c>
      <c r="AF973" t="s">
        <v>276</v>
      </c>
      <c r="AG973" t="s">
        <v>277</v>
      </c>
      <c r="AH973" t="s">
        <v>278</v>
      </c>
      <c r="AJ973" t="s">
        <v>279</v>
      </c>
      <c r="AK973" t="s">
        <v>2316</v>
      </c>
      <c r="AM973" t="s">
        <v>297</v>
      </c>
      <c r="AN973" t="s">
        <v>332</v>
      </c>
      <c r="AO973" t="s">
        <v>333</v>
      </c>
      <c r="AP973">
        <v>81.7</v>
      </c>
      <c r="AQ973" t="s">
        <v>284</v>
      </c>
      <c r="AS973" t="s">
        <v>285</v>
      </c>
      <c r="AU973" t="s">
        <v>286</v>
      </c>
      <c r="BE973" t="s">
        <v>1435</v>
      </c>
      <c r="BO973">
        <v>353.2</v>
      </c>
      <c r="BP973" t="s">
        <v>288</v>
      </c>
      <c r="BQ973" t="s">
        <v>335</v>
      </c>
      <c r="BS973" t="s">
        <v>336</v>
      </c>
      <c r="BT973" t="s">
        <v>291</v>
      </c>
      <c r="BU973" s="1">
        <v>45121</v>
      </c>
      <c r="BW973" t="s">
        <v>2317</v>
      </c>
      <c r="BX973" t="s">
        <v>293</v>
      </c>
      <c r="BY973">
        <v>1.5</v>
      </c>
      <c r="BZ973" t="s">
        <v>284</v>
      </c>
      <c r="CB973" t="s">
        <v>1063</v>
      </c>
      <c r="CC973" t="s">
        <v>169</v>
      </c>
    </row>
    <row r="974" spans="1:81" x14ac:dyDescent="0.35">
      <c r="A974" t="s">
        <v>160</v>
      </c>
      <c r="B974" t="s">
        <v>161</v>
      </c>
      <c r="C974" t="s">
        <v>1251</v>
      </c>
      <c r="D974" t="s">
        <v>1058</v>
      </c>
      <c r="E974" t="s">
        <v>270</v>
      </c>
      <c r="F974" t="s">
        <v>271</v>
      </c>
      <c r="G974" s="1">
        <v>45137</v>
      </c>
      <c r="H974" s="2">
        <v>0.59375</v>
      </c>
      <c r="I974" t="s">
        <v>1059</v>
      </c>
      <c r="U974" t="s">
        <v>273</v>
      </c>
      <c r="V974" t="s">
        <v>274</v>
      </c>
      <c r="W974" t="s">
        <v>1060</v>
      </c>
      <c r="X974" t="s">
        <v>176</v>
      </c>
      <c r="Y974" t="s">
        <v>15</v>
      </c>
      <c r="AD974">
        <v>45.520789999999998</v>
      </c>
      <c r="AE974">
        <v>-108.83714000000001</v>
      </c>
      <c r="AK974" t="s">
        <v>2318</v>
      </c>
      <c r="AN974" t="s">
        <v>1292</v>
      </c>
      <c r="AP974">
        <v>826.8</v>
      </c>
      <c r="AQ974" t="s">
        <v>119</v>
      </c>
      <c r="AS974" t="s">
        <v>285</v>
      </c>
      <c r="AU974" t="s">
        <v>286</v>
      </c>
      <c r="BU974" s="1">
        <v>45137</v>
      </c>
      <c r="CB974" t="s">
        <v>1085</v>
      </c>
      <c r="CC974" t="s">
        <v>169</v>
      </c>
    </row>
    <row r="975" spans="1:81" x14ac:dyDescent="0.35">
      <c r="A975" t="s">
        <v>160</v>
      </c>
      <c r="B975" t="s">
        <v>161</v>
      </c>
      <c r="C975" t="s">
        <v>1702</v>
      </c>
      <c r="D975" t="s">
        <v>269</v>
      </c>
      <c r="E975" t="s">
        <v>270</v>
      </c>
      <c r="F975" t="s">
        <v>271</v>
      </c>
      <c r="G975" s="1">
        <v>45039</v>
      </c>
      <c r="H975" s="2">
        <v>0.50694444444444442</v>
      </c>
      <c r="I975" t="s">
        <v>1059</v>
      </c>
      <c r="U975" t="s">
        <v>273</v>
      </c>
      <c r="V975" t="s">
        <v>274</v>
      </c>
      <c r="W975" t="s">
        <v>1060</v>
      </c>
      <c r="X975" t="s">
        <v>170</v>
      </c>
      <c r="Y975" t="s">
        <v>11</v>
      </c>
      <c r="AD975">
        <v>45.457799999999999</v>
      </c>
      <c r="AE975">
        <v>-109.0801</v>
      </c>
      <c r="AF975" t="s">
        <v>276</v>
      </c>
      <c r="AG975" t="s">
        <v>277</v>
      </c>
      <c r="AH975" t="s">
        <v>278</v>
      </c>
      <c r="AJ975" t="s">
        <v>279</v>
      </c>
      <c r="AK975" t="s">
        <v>2319</v>
      </c>
      <c r="AM975" t="s">
        <v>297</v>
      </c>
      <c r="AN975" t="s">
        <v>298</v>
      </c>
      <c r="AO975" t="s">
        <v>283</v>
      </c>
      <c r="AP975">
        <v>470</v>
      </c>
      <c r="AQ975" t="s">
        <v>284</v>
      </c>
      <c r="AS975" t="s">
        <v>285</v>
      </c>
      <c r="AU975" t="s">
        <v>286</v>
      </c>
      <c r="BE975" t="s">
        <v>1704</v>
      </c>
      <c r="BO975" t="s">
        <v>300</v>
      </c>
      <c r="BP975" t="s">
        <v>301</v>
      </c>
      <c r="BQ975" t="s">
        <v>302</v>
      </c>
      <c r="BT975" t="s">
        <v>291</v>
      </c>
      <c r="BU975" s="1">
        <v>45077</v>
      </c>
      <c r="BW975" t="s">
        <v>2320</v>
      </c>
      <c r="BX975" t="s">
        <v>293</v>
      </c>
      <c r="BY975">
        <v>25</v>
      </c>
      <c r="BZ975" t="s">
        <v>284</v>
      </c>
      <c r="CB975" t="s">
        <v>1181</v>
      </c>
      <c r="CC975" t="s">
        <v>169</v>
      </c>
    </row>
    <row r="976" spans="1:81" x14ac:dyDescent="0.35">
      <c r="A976" t="s">
        <v>160</v>
      </c>
      <c r="B976" t="s">
        <v>161</v>
      </c>
      <c r="C976" t="s">
        <v>1449</v>
      </c>
      <c r="D976" t="s">
        <v>373</v>
      </c>
      <c r="E976" t="s">
        <v>270</v>
      </c>
      <c r="F976" t="s">
        <v>271</v>
      </c>
      <c r="G976" s="1">
        <v>45039</v>
      </c>
      <c r="H976" s="2">
        <v>0.5625</v>
      </c>
      <c r="I976" t="s">
        <v>1059</v>
      </c>
      <c r="U976" t="s">
        <v>273</v>
      </c>
      <c r="V976" t="s">
        <v>274</v>
      </c>
      <c r="W976" t="s">
        <v>1060</v>
      </c>
      <c r="X976" t="s">
        <v>176</v>
      </c>
      <c r="Y976" t="s">
        <v>15</v>
      </c>
      <c r="AD976">
        <v>45.520789999999998</v>
      </c>
      <c r="AE976">
        <v>-108.83714000000001</v>
      </c>
      <c r="AF976" t="s">
        <v>276</v>
      </c>
      <c r="AG976" t="s">
        <v>277</v>
      </c>
      <c r="AH976" t="s">
        <v>278</v>
      </c>
      <c r="AJ976" t="s">
        <v>279</v>
      </c>
      <c r="AK976" t="s">
        <v>2321</v>
      </c>
      <c r="AL976" t="s">
        <v>375</v>
      </c>
      <c r="AM976" t="s">
        <v>297</v>
      </c>
      <c r="AN976" t="s">
        <v>332</v>
      </c>
      <c r="AO976" t="s">
        <v>333</v>
      </c>
      <c r="AS976" t="s">
        <v>285</v>
      </c>
      <c r="AU976" t="s">
        <v>286</v>
      </c>
      <c r="BE976" t="s">
        <v>1159</v>
      </c>
      <c r="BO976">
        <v>353.2</v>
      </c>
      <c r="BP976" t="s">
        <v>288</v>
      </c>
      <c r="BQ976" t="s">
        <v>335</v>
      </c>
      <c r="BS976" t="s">
        <v>336</v>
      </c>
      <c r="BT976" t="s">
        <v>291</v>
      </c>
      <c r="BU976" s="1">
        <v>45063</v>
      </c>
      <c r="BW976" t="s">
        <v>2322</v>
      </c>
      <c r="BX976" t="s">
        <v>293</v>
      </c>
      <c r="BY976">
        <v>1.5</v>
      </c>
      <c r="BZ976" t="s">
        <v>284</v>
      </c>
      <c r="CB976" t="s">
        <v>1075</v>
      </c>
      <c r="CC976" t="s">
        <v>169</v>
      </c>
    </row>
    <row r="977" spans="1:81" x14ac:dyDescent="0.35">
      <c r="A977" t="s">
        <v>160</v>
      </c>
      <c r="B977" t="s">
        <v>161</v>
      </c>
      <c r="C977" t="s">
        <v>1559</v>
      </c>
      <c r="D977" t="s">
        <v>269</v>
      </c>
      <c r="E977" t="s">
        <v>270</v>
      </c>
      <c r="F977" t="s">
        <v>271</v>
      </c>
      <c r="G977" s="1">
        <v>45039</v>
      </c>
      <c r="H977" s="2">
        <v>0.41666666666666669</v>
      </c>
      <c r="I977" t="s">
        <v>1059</v>
      </c>
      <c r="U977" t="s">
        <v>273</v>
      </c>
      <c r="V977" t="s">
        <v>274</v>
      </c>
      <c r="W977" t="s">
        <v>1060</v>
      </c>
      <c r="X977" t="s">
        <v>190</v>
      </c>
      <c r="Y977" t="s">
        <v>6</v>
      </c>
      <c r="AD977">
        <v>45.150280000000002</v>
      </c>
      <c r="AE977">
        <v>-109.34062</v>
      </c>
      <c r="AF977" t="s">
        <v>276</v>
      </c>
      <c r="AG977" t="s">
        <v>277</v>
      </c>
      <c r="AH977" t="s">
        <v>278</v>
      </c>
      <c r="AJ977" t="s">
        <v>279</v>
      </c>
      <c r="AK977" t="s">
        <v>2323</v>
      </c>
      <c r="AM977" t="s">
        <v>297</v>
      </c>
      <c r="AN977" t="s">
        <v>298</v>
      </c>
      <c r="AO977" t="s">
        <v>283</v>
      </c>
      <c r="AP977">
        <v>178</v>
      </c>
      <c r="AQ977" t="s">
        <v>284</v>
      </c>
      <c r="AS977" t="s">
        <v>285</v>
      </c>
      <c r="AU977" t="s">
        <v>286</v>
      </c>
      <c r="BE977" t="s">
        <v>1561</v>
      </c>
      <c r="BO977" t="s">
        <v>300</v>
      </c>
      <c r="BP977" t="s">
        <v>301</v>
      </c>
      <c r="BQ977" t="s">
        <v>302</v>
      </c>
      <c r="BT977" t="s">
        <v>291</v>
      </c>
      <c r="BU977" s="1">
        <v>45077</v>
      </c>
      <c r="BW977" t="s">
        <v>2324</v>
      </c>
      <c r="BX977" t="s">
        <v>293</v>
      </c>
      <c r="BY977">
        <v>25</v>
      </c>
      <c r="BZ977" t="s">
        <v>284</v>
      </c>
      <c r="CB977" t="s">
        <v>1082</v>
      </c>
      <c r="CC977" t="s">
        <v>169</v>
      </c>
    </row>
    <row r="978" spans="1:81" x14ac:dyDescent="0.35">
      <c r="A978" t="s">
        <v>160</v>
      </c>
      <c r="B978" t="s">
        <v>161</v>
      </c>
      <c r="C978" t="s">
        <v>1664</v>
      </c>
      <c r="D978" t="s">
        <v>269</v>
      </c>
      <c r="E978" t="s">
        <v>270</v>
      </c>
      <c r="F978" t="s">
        <v>271</v>
      </c>
      <c r="G978" s="1">
        <v>45236</v>
      </c>
      <c r="H978" s="2">
        <v>0.39930555555555558</v>
      </c>
      <c r="I978" t="s">
        <v>1059</v>
      </c>
      <c r="U978" t="s">
        <v>273</v>
      </c>
      <c r="V978" t="s">
        <v>274</v>
      </c>
      <c r="W978" t="s">
        <v>1060</v>
      </c>
      <c r="X978" t="s">
        <v>190</v>
      </c>
      <c r="Y978" t="s">
        <v>6</v>
      </c>
      <c r="AD978">
        <v>45.150280000000002</v>
      </c>
      <c r="AE978">
        <v>-109.34062</v>
      </c>
      <c r="AF978" t="s">
        <v>276</v>
      </c>
      <c r="AG978" t="s">
        <v>277</v>
      </c>
      <c r="AH978" t="s">
        <v>278</v>
      </c>
      <c r="AJ978" t="s">
        <v>279</v>
      </c>
      <c r="AK978" t="s">
        <v>2325</v>
      </c>
      <c r="AM978" t="s">
        <v>297</v>
      </c>
      <c r="AN978" t="s">
        <v>332</v>
      </c>
      <c r="AO978" t="s">
        <v>333</v>
      </c>
      <c r="AP978">
        <v>153</v>
      </c>
      <c r="AQ978" t="s">
        <v>284</v>
      </c>
      <c r="AS978" t="s">
        <v>285</v>
      </c>
      <c r="AU978" t="s">
        <v>286</v>
      </c>
      <c r="BE978" t="s">
        <v>1666</v>
      </c>
      <c r="BO978">
        <v>353.2</v>
      </c>
      <c r="BP978" t="s">
        <v>288</v>
      </c>
      <c r="BQ978" t="s">
        <v>335</v>
      </c>
      <c r="BS978" t="s">
        <v>336</v>
      </c>
      <c r="BT978" t="s">
        <v>291</v>
      </c>
      <c r="BU978" s="1">
        <v>45268</v>
      </c>
      <c r="BW978" t="s">
        <v>2326</v>
      </c>
      <c r="BX978" t="s">
        <v>293</v>
      </c>
      <c r="BY978">
        <v>1.5</v>
      </c>
      <c r="BZ978" t="s">
        <v>284</v>
      </c>
      <c r="CB978" t="s">
        <v>1082</v>
      </c>
      <c r="CC978" t="s">
        <v>169</v>
      </c>
    </row>
    <row r="979" spans="1:81" x14ac:dyDescent="0.35">
      <c r="A979" t="s">
        <v>160</v>
      </c>
      <c r="B979" t="s">
        <v>161</v>
      </c>
      <c r="C979" t="s">
        <v>1145</v>
      </c>
      <c r="D979" t="s">
        <v>1058</v>
      </c>
      <c r="E979" t="s">
        <v>270</v>
      </c>
      <c r="F979" t="s">
        <v>271</v>
      </c>
      <c r="G979" s="1">
        <v>45074</v>
      </c>
      <c r="H979" s="2">
        <v>0.52708333333333335</v>
      </c>
      <c r="I979" t="s">
        <v>1059</v>
      </c>
      <c r="U979" t="s">
        <v>273</v>
      </c>
      <c r="V979" t="s">
        <v>274</v>
      </c>
      <c r="W979" t="s">
        <v>1060</v>
      </c>
      <c r="X979" t="s">
        <v>170</v>
      </c>
      <c r="Y979" t="s">
        <v>11</v>
      </c>
      <c r="AD979">
        <v>45.457799999999999</v>
      </c>
      <c r="AE979">
        <v>-109.0801</v>
      </c>
      <c r="AK979" t="s">
        <v>2327</v>
      </c>
      <c r="AN979" t="s">
        <v>1090</v>
      </c>
      <c r="AP979">
        <v>11.52</v>
      </c>
      <c r="AQ979" t="s">
        <v>116</v>
      </c>
      <c r="AS979" t="s">
        <v>285</v>
      </c>
      <c r="AU979" t="s">
        <v>286</v>
      </c>
      <c r="BU979" s="1">
        <v>45074</v>
      </c>
      <c r="CB979" t="s">
        <v>1147</v>
      </c>
      <c r="CC979" t="s">
        <v>169</v>
      </c>
    </row>
    <row r="980" spans="1:81" x14ac:dyDescent="0.35">
      <c r="A980" t="s">
        <v>160</v>
      </c>
      <c r="B980" t="s">
        <v>161</v>
      </c>
      <c r="C980" t="s">
        <v>2211</v>
      </c>
      <c r="D980" t="s">
        <v>269</v>
      </c>
      <c r="E980" t="s">
        <v>270</v>
      </c>
      <c r="F980" t="s">
        <v>271</v>
      </c>
      <c r="G980" s="1">
        <v>45166</v>
      </c>
      <c r="H980" s="2">
        <v>0.46180555555555558</v>
      </c>
      <c r="I980" t="s">
        <v>1059</v>
      </c>
      <c r="U980" t="s">
        <v>273</v>
      </c>
      <c r="V980" t="s">
        <v>274</v>
      </c>
      <c r="W980" t="s">
        <v>1060</v>
      </c>
      <c r="X980" t="s">
        <v>182</v>
      </c>
      <c r="Y980" t="s">
        <v>10</v>
      </c>
      <c r="AD980">
        <v>45.384601000000004</v>
      </c>
      <c r="AE980">
        <v>-109.14138199999999</v>
      </c>
      <c r="AF980" t="s">
        <v>276</v>
      </c>
      <c r="AG980" t="s">
        <v>277</v>
      </c>
      <c r="AH980" t="s">
        <v>278</v>
      </c>
      <c r="AJ980" t="s">
        <v>279</v>
      </c>
      <c r="AK980" t="s">
        <v>2328</v>
      </c>
      <c r="AM980" t="s">
        <v>297</v>
      </c>
      <c r="AN980" t="s">
        <v>298</v>
      </c>
      <c r="AO980" t="s">
        <v>283</v>
      </c>
      <c r="AP980">
        <v>318</v>
      </c>
      <c r="AQ980" t="s">
        <v>284</v>
      </c>
      <c r="AS980" t="s">
        <v>285</v>
      </c>
      <c r="AU980" t="s">
        <v>286</v>
      </c>
      <c r="BE980" t="s">
        <v>2213</v>
      </c>
      <c r="BO980" t="s">
        <v>300</v>
      </c>
      <c r="BP980" t="s">
        <v>301</v>
      </c>
      <c r="BQ980" t="s">
        <v>302</v>
      </c>
      <c r="BT980" t="s">
        <v>291</v>
      </c>
      <c r="BU980" s="1">
        <v>45197</v>
      </c>
      <c r="BW980" t="s">
        <v>2329</v>
      </c>
      <c r="BX980" t="s">
        <v>293</v>
      </c>
      <c r="BY980">
        <v>25</v>
      </c>
      <c r="BZ980" t="s">
        <v>284</v>
      </c>
      <c r="CB980" t="s">
        <v>1066</v>
      </c>
      <c r="CC980" t="s">
        <v>169</v>
      </c>
    </row>
    <row r="981" spans="1:81" x14ac:dyDescent="0.35">
      <c r="A981" t="s">
        <v>160</v>
      </c>
      <c r="B981" t="s">
        <v>161</v>
      </c>
      <c r="C981" t="s">
        <v>1064</v>
      </c>
      <c r="D981" t="s">
        <v>1058</v>
      </c>
      <c r="E981" t="s">
        <v>270</v>
      </c>
      <c r="F981" t="s">
        <v>271</v>
      </c>
      <c r="G981" s="1">
        <v>45194</v>
      </c>
      <c r="H981" s="2">
        <v>0.44791666666666669</v>
      </c>
      <c r="I981" t="s">
        <v>1059</v>
      </c>
      <c r="U981" t="s">
        <v>273</v>
      </c>
      <c r="V981" t="s">
        <v>274</v>
      </c>
      <c r="W981" t="s">
        <v>1060</v>
      </c>
      <c r="X981" t="s">
        <v>182</v>
      </c>
      <c r="Y981" t="s">
        <v>10</v>
      </c>
      <c r="AD981">
        <v>45.384601000000004</v>
      </c>
      <c r="AE981">
        <v>-109.14138199999999</v>
      </c>
      <c r="AK981" t="s">
        <v>2330</v>
      </c>
      <c r="AN981" t="s">
        <v>1292</v>
      </c>
      <c r="AP981">
        <v>803.9</v>
      </c>
      <c r="AQ981" t="s">
        <v>119</v>
      </c>
      <c r="AS981" t="s">
        <v>285</v>
      </c>
      <c r="AU981" t="s">
        <v>286</v>
      </c>
      <c r="BU981" s="1">
        <v>45194</v>
      </c>
      <c r="CB981" t="s">
        <v>1066</v>
      </c>
      <c r="CC981" t="s">
        <v>169</v>
      </c>
    </row>
    <row r="982" spans="1:81" x14ac:dyDescent="0.35">
      <c r="A982" t="s">
        <v>160</v>
      </c>
      <c r="B982" t="s">
        <v>161</v>
      </c>
      <c r="C982" t="s">
        <v>1299</v>
      </c>
      <c r="D982" t="s">
        <v>269</v>
      </c>
      <c r="E982" t="s">
        <v>270</v>
      </c>
      <c r="F982" t="s">
        <v>271</v>
      </c>
      <c r="G982" s="1">
        <v>45236</v>
      </c>
      <c r="H982" s="2">
        <v>0.4513888888888889</v>
      </c>
      <c r="I982" t="s">
        <v>1059</v>
      </c>
      <c r="U982" t="s">
        <v>273</v>
      </c>
      <c r="V982" t="s">
        <v>274</v>
      </c>
      <c r="W982" t="s">
        <v>1060</v>
      </c>
      <c r="X982" t="s">
        <v>182</v>
      </c>
      <c r="Y982" t="s">
        <v>10</v>
      </c>
      <c r="AD982">
        <v>45.384601000000004</v>
      </c>
      <c r="AE982">
        <v>-109.14138199999999</v>
      </c>
      <c r="AF982" t="s">
        <v>276</v>
      </c>
      <c r="AG982" t="s">
        <v>277</v>
      </c>
      <c r="AH982" t="s">
        <v>278</v>
      </c>
      <c r="AJ982" t="s">
        <v>279</v>
      </c>
      <c r="AK982" t="s">
        <v>2331</v>
      </c>
      <c r="AM982" t="s">
        <v>281</v>
      </c>
      <c r="AN982" t="s">
        <v>1116</v>
      </c>
      <c r="AO982" t="s">
        <v>333</v>
      </c>
      <c r="AP982">
        <v>2</v>
      </c>
      <c r="AQ982" t="s">
        <v>284</v>
      </c>
      <c r="AS982" t="s">
        <v>285</v>
      </c>
      <c r="AU982" t="s">
        <v>286</v>
      </c>
      <c r="BE982" t="s">
        <v>1301</v>
      </c>
      <c r="BO982">
        <v>365.1</v>
      </c>
      <c r="BP982" t="s">
        <v>288</v>
      </c>
      <c r="BQ982" t="s">
        <v>289</v>
      </c>
      <c r="BS982" t="s">
        <v>290</v>
      </c>
      <c r="BT982" t="s">
        <v>291</v>
      </c>
      <c r="BU982" s="1">
        <v>45268</v>
      </c>
      <c r="BW982" t="s">
        <v>2332</v>
      </c>
      <c r="BX982" t="s">
        <v>293</v>
      </c>
      <c r="BY982">
        <v>0.8</v>
      </c>
      <c r="BZ982" t="s">
        <v>284</v>
      </c>
      <c r="CB982" t="s">
        <v>1066</v>
      </c>
      <c r="CC982" t="s">
        <v>169</v>
      </c>
    </row>
    <row r="983" spans="1:81" x14ac:dyDescent="0.35">
      <c r="A983" t="s">
        <v>160</v>
      </c>
      <c r="B983" t="s">
        <v>161</v>
      </c>
      <c r="C983" t="s">
        <v>1360</v>
      </c>
      <c r="D983" t="s">
        <v>269</v>
      </c>
      <c r="E983" t="s">
        <v>270</v>
      </c>
      <c r="F983" t="s">
        <v>271</v>
      </c>
      <c r="G983" s="1">
        <v>45137</v>
      </c>
      <c r="H983" s="2">
        <v>0.45833333333333331</v>
      </c>
      <c r="I983" t="s">
        <v>1059</v>
      </c>
      <c r="U983" t="s">
        <v>273</v>
      </c>
      <c r="V983" t="s">
        <v>274</v>
      </c>
      <c r="W983" t="s">
        <v>1060</v>
      </c>
      <c r="X983" t="s">
        <v>182</v>
      </c>
      <c r="Y983" t="s">
        <v>10</v>
      </c>
      <c r="AD983">
        <v>45.384601000000004</v>
      </c>
      <c r="AE983">
        <v>-109.14138199999999</v>
      </c>
      <c r="AF983" t="s">
        <v>276</v>
      </c>
      <c r="AG983" t="s">
        <v>277</v>
      </c>
      <c r="AH983" t="s">
        <v>278</v>
      </c>
      <c r="AJ983" t="s">
        <v>279</v>
      </c>
      <c r="AK983" t="s">
        <v>2333</v>
      </c>
      <c r="AM983" t="s">
        <v>297</v>
      </c>
      <c r="AN983" t="s">
        <v>332</v>
      </c>
      <c r="AO983" t="s">
        <v>333</v>
      </c>
      <c r="AP983">
        <v>121</v>
      </c>
      <c r="AQ983" t="s">
        <v>284</v>
      </c>
      <c r="AS983" t="s">
        <v>285</v>
      </c>
      <c r="AU983" t="s">
        <v>286</v>
      </c>
      <c r="BE983" t="s">
        <v>1362</v>
      </c>
      <c r="BO983">
        <v>353.2</v>
      </c>
      <c r="BP983" t="s">
        <v>288</v>
      </c>
      <c r="BQ983" t="s">
        <v>335</v>
      </c>
      <c r="BS983" t="s">
        <v>336</v>
      </c>
      <c r="BT983" t="s">
        <v>291</v>
      </c>
      <c r="BU983" s="1">
        <v>45148</v>
      </c>
      <c r="BW983" t="s">
        <v>2334</v>
      </c>
      <c r="BX983" t="s">
        <v>293</v>
      </c>
      <c r="BY983">
        <v>1.5</v>
      </c>
      <c r="BZ983" t="s">
        <v>284</v>
      </c>
      <c r="CB983" t="s">
        <v>1066</v>
      </c>
      <c r="CC983" t="s">
        <v>169</v>
      </c>
    </row>
    <row r="984" spans="1:81" x14ac:dyDescent="0.35">
      <c r="A984" t="s">
        <v>160</v>
      </c>
      <c r="B984" t="s">
        <v>161</v>
      </c>
      <c r="C984" t="s">
        <v>1470</v>
      </c>
      <c r="D984" t="s">
        <v>269</v>
      </c>
      <c r="E984" t="s">
        <v>270</v>
      </c>
      <c r="F984" t="s">
        <v>271</v>
      </c>
      <c r="G984" s="1">
        <v>45102</v>
      </c>
      <c r="H984" s="2">
        <v>0.52777777777777779</v>
      </c>
      <c r="I984" t="s">
        <v>1059</v>
      </c>
      <c r="U984" t="s">
        <v>273</v>
      </c>
      <c r="V984" t="s">
        <v>274</v>
      </c>
      <c r="W984" t="s">
        <v>1060</v>
      </c>
      <c r="X984" t="s">
        <v>170</v>
      </c>
      <c r="Y984" t="s">
        <v>11</v>
      </c>
      <c r="AD984">
        <v>45.457799999999999</v>
      </c>
      <c r="AE984">
        <v>-109.0801</v>
      </c>
      <c r="AF984" t="s">
        <v>276</v>
      </c>
      <c r="AG984" t="s">
        <v>277</v>
      </c>
      <c r="AH984" t="s">
        <v>278</v>
      </c>
      <c r="AJ984" t="s">
        <v>279</v>
      </c>
      <c r="AK984" t="s">
        <v>2335</v>
      </c>
      <c r="AM984" t="s">
        <v>281</v>
      </c>
      <c r="AN984" t="s">
        <v>282</v>
      </c>
      <c r="AO984" t="s">
        <v>283</v>
      </c>
      <c r="AP984">
        <v>41.8</v>
      </c>
      <c r="AQ984" t="s">
        <v>284</v>
      </c>
      <c r="AS984" t="s">
        <v>285</v>
      </c>
      <c r="AU984" t="s">
        <v>286</v>
      </c>
      <c r="BE984" t="s">
        <v>1472</v>
      </c>
      <c r="BO984">
        <v>365.1</v>
      </c>
      <c r="BP984" t="s">
        <v>288</v>
      </c>
      <c r="BQ984" t="s">
        <v>289</v>
      </c>
      <c r="BS984" t="s">
        <v>290</v>
      </c>
      <c r="BT984" t="s">
        <v>291</v>
      </c>
      <c r="BU984" s="1">
        <v>45110</v>
      </c>
      <c r="BW984" t="s">
        <v>2336</v>
      </c>
      <c r="BX984" t="s">
        <v>293</v>
      </c>
      <c r="BY984">
        <v>1.5</v>
      </c>
      <c r="BZ984" t="s">
        <v>284</v>
      </c>
      <c r="CB984" t="s">
        <v>1147</v>
      </c>
      <c r="CC984" t="s">
        <v>169</v>
      </c>
    </row>
    <row r="985" spans="1:81" x14ac:dyDescent="0.35">
      <c r="A985" t="s">
        <v>160</v>
      </c>
      <c r="B985" t="s">
        <v>161</v>
      </c>
      <c r="C985" t="s">
        <v>1544</v>
      </c>
      <c r="D985" t="s">
        <v>1058</v>
      </c>
      <c r="E985" t="s">
        <v>270</v>
      </c>
      <c r="F985" t="s">
        <v>271</v>
      </c>
      <c r="G985" s="1">
        <v>45236</v>
      </c>
      <c r="H985" s="2">
        <v>0.4861111111111111</v>
      </c>
      <c r="I985" t="s">
        <v>1059</v>
      </c>
      <c r="U985" t="s">
        <v>273</v>
      </c>
      <c r="V985" t="s">
        <v>274</v>
      </c>
      <c r="W985" t="s">
        <v>1060</v>
      </c>
      <c r="X985" t="s">
        <v>162</v>
      </c>
      <c r="Y985" t="s">
        <v>9</v>
      </c>
      <c r="AD985">
        <v>45.373699999999999</v>
      </c>
      <c r="AE985">
        <v>-109.14619999999999</v>
      </c>
      <c r="AK985" t="s">
        <v>2337</v>
      </c>
      <c r="AN985" t="s">
        <v>27</v>
      </c>
      <c r="AP985">
        <v>8.5399999999999991</v>
      </c>
      <c r="AQ985" t="s">
        <v>121</v>
      </c>
      <c r="AS985" t="s">
        <v>285</v>
      </c>
      <c r="AU985" t="s">
        <v>286</v>
      </c>
      <c r="BU985" s="1">
        <v>45236</v>
      </c>
      <c r="CB985" t="s">
        <v>1152</v>
      </c>
      <c r="CC985" t="s">
        <v>169</v>
      </c>
    </row>
    <row r="986" spans="1:81" x14ac:dyDescent="0.35">
      <c r="A986" t="s">
        <v>160</v>
      </c>
      <c r="B986" t="s">
        <v>161</v>
      </c>
      <c r="C986" t="s">
        <v>1338</v>
      </c>
      <c r="D986" t="s">
        <v>1058</v>
      </c>
      <c r="E986" t="s">
        <v>270</v>
      </c>
      <c r="F986" t="s">
        <v>271</v>
      </c>
      <c r="G986" s="1">
        <v>45137</v>
      </c>
      <c r="H986" s="2">
        <v>0.41319444444444442</v>
      </c>
      <c r="I986" t="s">
        <v>1059</v>
      </c>
      <c r="U986" t="s">
        <v>273</v>
      </c>
      <c r="V986" t="s">
        <v>274</v>
      </c>
      <c r="W986" t="s">
        <v>1060</v>
      </c>
      <c r="X986" t="s">
        <v>190</v>
      </c>
      <c r="Y986" t="s">
        <v>6</v>
      </c>
      <c r="AD986">
        <v>45.150280000000002</v>
      </c>
      <c r="AE986">
        <v>-109.34062</v>
      </c>
      <c r="AK986" t="s">
        <v>2338</v>
      </c>
      <c r="AN986" t="s">
        <v>1078</v>
      </c>
      <c r="AP986">
        <v>9.4600000000000009</v>
      </c>
      <c r="AQ986" t="s">
        <v>118</v>
      </c>
      <c r="AS986" t="s">
        <v>285</v>
      </c>
      <c r="AU986" t="s">
        <v>286</v>
      </c>
      <c r="BU986" s="1">
        <v>45137</v>
      </c>
      <c r="CB986" t="s">
        <v>1082</v>
      </c>
      <c r="CC986" t="s">
        <v>169</v>
      </c>
    </row>
    <row r="987" spans="1:81" x14ac:dyDescent="0.35">
      <c r="A987" t="s">
        <v>160</v>
      </c>
      <c r="B987" t="s">
        <v>161</v>
      </c>
      <c r="C987" t="s">
        <v>1580</v>
      </c>
      <c r="D987" t="s">
        <v>1058</v>
      </c>
      <c r="E987" t="s">
        <v>270</v>
      </c>
      <c r="F987" t="s">
        <v>271</v>
      </c>
      <c r="G987" s="1">
        <v>45194</v>
      </c>
      <c r="H987" s="2">
        <v>0.5</v>
      </c>
      <c r="I987" t="s">
        <v>1059</v>
      </c>
      <c r="U987" t="s">
        <v>273</v>
      </c>
      <c r="V987" t="s">
        <v>274</v>
      </c>
      <c r="W987" t="s">
        <v>1060</v>
      </c>
      <c r="X987" t="s">
        <v>170</v>
      </c>
      <c r="Y987" t="s">
        <v>11</v>
      </c>
      <c r="AD987">
        <v>45.457799999999999</v>
      </c>
      <c r="AE987">
        <v>-109.0801</v>
      </c>
      <c r="AK987" t="s">
        <v>2339</v>
      </c>
      <c r="AN987" t="s">
        <v>27</v>
      </c>
      <c r="AP987">
        <v>8.25</v>
      </c>
      <c r="AQ987" t="s">
        <v>121</v>
      </c>
      <c r="AS987" t="s">
        <v>285</v>
      </c>
      <c r="AU987" t="s">
        <v>286</v>
      </c>
      <c r="BU987" s="1">
        <v>45194</v>
      </c>
      <c r="CB987" t="s">
        <v>1147</v>
      </c>
      <c r="CC987" t="s">
        <v>169</v>
      </c>
    </row>
    <row r="988" spans="1:81" x14ac:dyDescent="0.35">
      <c r="A988" t="s">
        <v>160</v>
      </c>
      <c r="B988" t="s">
        <v>161</v>
      </c>
      <c r="C988" t="s">
        <v>1324</v>
      </c>
      <c r="D988" t="s">
        <v>269</v>
      </c>
      <c r="E988" t="s">
        <v>270</v>
      </c>
      <c r="F988" t="s">
        <v>271</v>
      </c>
      <c r="G988" s="1">
        <v>45074</v>
      </c>
      <c r="H988" s="2">
        <v>0.51458333333333328</v>
      </c>
      <c r="I988" t="s">
        <v>1059</v>
      </c>
      <c r="U988" t="s">
        <v>273</v>
      </c>
      <c r="V988" t="s">
        <v>274</v>
      </c>
      <c r="W988" t="s">
        <v>1060</v>
      </c>
      <c r="X988" t="s">
        <v>186</v>
      </c>
      <c r="Y988" t="s">
        <v>12</v>
      </c>
      <c r="AD988">
        <v>45.468200000000003</v>
      </c>
      <c r="AE988">
        <v>-109.0895</v>
      </c>
      <c r="AF988" t="s">
        <v>276</v>
      </c>
      <c r="AG988" t="s">
        <v>277</v>
      </c>
      <c r="AH988" t="s">
        <v>278</v>
      </c>
      <c r="AJ988" t="s">
        <v>279</v>
      </c>
      <c r="AK988" t="s">
        <v>2340</v>
      </c>
      <c r="AM988" t="s">
        <v>281</v>
      </c>
      <c r="AN988" t="s">
        <v>282</v>
      </c>
      <c r="AO988" t="s">
        <v>283</v>
      </c>
      <c r="AP988">
        <v>29.5</v>
      </c>
      <c r="AQ988" t="s">
        <v>284</v>
      </c>
      <c r="AS988" t="s">
        <v>285</v>
      </c>
      <c r="AU988" t="s">
        <v>286</v>
      </c>
      <c r="BE988" t="s">
        <v>1326</v>
      </c>
      <c r="BO988">
        <v>365.1</v>
      </c>
      <c r="BP988" t="s">
        <v>288</v>
      </c>
      <c r="BQ988" t="s">
        <v>289</v>
      </c>
      <c r="BS988" t="s">
        <v>290</v>
      </c>
      <c r="BT988" t="s">
        <v>291</v>
      </c>
      <c r="BU988" s="1">
        <v>45107</v>
      </c>
      <c r="BW988" t="s">
        <v>2341</v>
      </c>
      <c r="BX988" t="s">
        <v>293</v>
      </c>
      <c r="BY988">
        <v>1.5</v>
      </c>
      <c r="BZ988" t="s">
        <v>284</v>
      </c>
      <c r="CB988" t="s">
        <v>1104</v>
      </c>
      <c r="CC988" t="s">
        <v>169</v>
      </c>
    </row>
    <row r="989" spans="1:81" x14ac:dyDescent="0.35">
      <c r="A989" t="s">
        <v>160</v>
      </c>
      <c r="B989" t="s">
        <v>161</v>
      </c>
      <c r="C989" t="s">
        <v>1687</v>
      </c>
      <c r="D989" t="s">
        <v>269</v>
      </c>
      <c r="E989" t="s">
        <v>270</v>
      </c>
      <c r="F989" t="s">
        <v>271</v>
      </c>
      <c r="G989" s="1">
        <v>45194</v>
      </c>
      <c r="H989" s="2">
        <v>0.38541666666666669</v>
      </c>
      <c r="I989" t="s">
        <v>1059</v>
      </c>
      <c r="U989" t="s">
        <v>273</v>
      </c>
      <c r="V989" t="s">
        <v>274</v>
      </c>
      <c r="W989" t="s">
        <v>1060</v>
      </c>
      <c r="X989" t="s">
        <v>188</v>
      </c>
      <c r="Y989" t="s">
        <v>7</v>
      </c>
      <c r="AD989">
        <v>45.157600000000002</v>
      </c>
      <c r="AE989">
        <v>-109.2688</v>
      </c>
      <c r="AF989" t="s">
        <v>276</v>
      </c>
      <c r="AG989" t="s">
        <v>277</v>
      </c>
      <c r="AH989" t="s">
        <v>278</v>
      </c>
      <c r="AJ989" t="s">
        <v>279</v>
      </c>
      <c r="AK989" t="s">
        <v>2342</v>
      </c>
      <c r="AM989" t="s">
        <v>297</v>
      </c>
      <c r="AN989" t="s">
        <v>332</v>
      </c>
      <c r="AO989" t="s">
        <v>333</v>
      </c>
      <c r="AP989">
        <v>157</v>
      </c>
      <c r="AQ989" t="s">
        <v>284</v>
      </c>
      <c r="AS989" t="s">
        <v>285</v>
      </c>
      <c r="AU989" t="s">
        <v>286</v>
      </c>
      <c r="BE989" t="s">
        <v>1689</v>
      </c>
      <c r="BO989">
        <v>353.2</v>
      </c>
      <c r="BP989" t="s">
        <v>288</v>
      </c>
      <c r="BQ989" t="s">
        <v>335</v>
      </c>
      <c r="BS989" t="s">
        <v>336</v>
      </c>
      <c r="BT989" t="s">
        <v>291</v>
      </c>
      <c r="BU989" s="1">
        <v>45222</v>
      </c>
      <c r="BW989" t="s">
        <v>2343</v>
      </c>
      <c r="BX989" t="s">
        <v>293</v>
      </c>
      <c r="BY989">
        <v>1.5</v>
      </c>
      <c r="BZ989" t="s">
        <v>284</v>
      </c>
      <c r="CB989" t="s">
        <v>1521</v>
      </c>
      <c r="CC989" t="s">
        <v>169</v>
      </c>
    </row>
    <row r="990" spans="1:81" x14ac:dyDescent="0.35">
      <c r="A990" t="s">
        <v>160</v>
      </c>
      <c r="B990" t="s">
        <v>161</v>
      </c>
      <c r="C990" t="s">
        <v>2005</v>
      </c>
      <c r="D990" t="s">
        <v>269</v>
      </c>
      <c r="E990" t="s">
        <v>270</v>
      </c>
      <c r="F990" t="s">
        <v>271</v>
      </c>
      <c r="G990" s="1">
        <v>45074</v>
      </c>
      <c r="H990" s="2">
        <v>0.46319444444444446</v>
      </c>
      <c r="I990" t="s">
        <v>1059</v>
      </c>
      <c r="U990" t="s">
        <v>273</v>
      </c>
      <c r="V990" t="s">
        <v>274</v>
      </c>
      <c r="W990" t="s">
        <v>1060</v>
      </c>
      <c r="X990" t="s">
        <v>182</v>
      </c>
      <c r="Y990" t="s">
        <v>10</v>
      </c>
      <c r="AD990">
        <v>45.384601000000004</v>
      </c>
      <c r="AE990">
        <v>-109.14138199999999</v>
      </c>
      <c r="AF990" t="s">
        <v>276</v>
      </c>
      <c r="AG990" t="s">
        <v>277</v>
      </c>
      <c r="AH990" t="s">
        <v>278</v>
      </c>
      <c r="AJ990" t="s">
        <v>279</v>
      </c>
      <c r="AK990" t="s">
        <v>2344</v>
      </c>
      <c r="AM990" t="s">
        <v>281</v>
      </c>
      <c r="AN990" t="s">
        <v>282</v>
      </c>
      <c r="AO990" t="s">
        <v>283</v>
      </c>
      <c r="AP990">
        <v>23.1</v>
      </c>
      <c r="AQ990" t="s">
        <v>284</v>
      </c>
      <c r="AS990" t="s">
        <v>285</v>
      </c>
      <c r="AU990" t="s">
        <v>286</v>
      </c>
      <c r="BE990" t="s">
        <v>2007</v>
      </c>
      <c r="BO990">
        <v>365.1</v>
      </c>
      <c r="BP990" t="s">
        <v>288</v>
      </c>
      <c r="BQ990" t="s">
        <v>289</v>
      </c>
      <c r="BS990" t="s">
        <v>290</v>
      </c>
      <c r="BT990" t="s">
        <v>291</v>
      </c>
      <c r="BU990" s="1">
        <v>45107</v>
      </c>
      <c r="BW990" t="s">
        <v>2345</v>
      </c>
      <c r="BX990" t="s">
        <v>293</v>
      </c>
      <c r="BY990">
        <v>1.5</v>
      </c>
      <c r="BZ990" t="s">
        <v>284</v>
      </c>
      <c r="CB990" t="s">
        <v>1066</v>
      </c>
      <c r="CC990" t="s">
        <v>169</v>
      </c>
    </row>
    <row r="991" spans="1:81" x14ac:dyDescent="0.35">
      <c r="A991" t="s">
        <v>160</v>
      </c>
      <c r="B991" t="s">
        <v>161</v>
      </c>
      <c r="C991" t="s">
        <v>1360</v>
      </c>
      <c r="D991" t="s">
        <v>269</v>
      </c>
      <c r="E991" t="s">
        <v>270</v>
      </c>
      <c r="F991" t="s">
        <v>271</v>
      </c>
      <c r="G991" s="1">
        <v>45137</v>
      </c>
      <c r="H991" s="2">
        <v>0.45833333333333331</v>
      </c>
      <c r="I991" t="s">
        <v>1059</v>
      </c>
      <c r="U991" t="s">
        <v>273</v>
      </c>
      <c r="V991" t="s">
        <v>274</v>
      </c>
      <c r="W991" t="s">
        <v>1060</v>
      </c>
      <c r="X991" t="s">
        <v>182</v>
      </c>
      <c r="Y991" t="s">
        <v>10</v>
      </c>
      <c r="AD991">
        <v>45.384601000000004</v>
      </c>
      <c r="AE991">
        <v>-109.14138199999999</v>
      </c>
      <c r="AF991" t="s">
        <v>276</v>
      </c>
      <c r="AG991" t="s">
        <v>277</v>
      </c>
      <c r="AH991" t="s">
        <v>278</v>
      </c>
      <c r="AJ991" t="s">
        <v>279</v>
      </c>
      <c r="AK991" t="s">
        <v>2346</v>
      </c>
      <c r="AN991" t="s">
        <v>312</v>
      </c>
      <c r="AP991">
        <v>8.4</v>
      </c>
      <c r="AQ991" t="s">
        <v>116</v>
      </c>
      <c r="AS991" t="s">
        <v>285</v>
      </c>
      <c r="AU991" t="s">
        <v>286</v>
      </c>
      <c r="BE991" t="s">
        <v>1362</v>
      </c>
      <c r="BO991" t="s">
        <v>314</v>
      </c>
      <c r="BP991" t="s">
        <v>301</v>
      </c>
      <c r="BQ991" t="s">
        <v>315</v>
      </c>
      <c r="BS991" t="s">
        <v>316</v>
      </c>
      <c r="BT991" t="s">
        <v>291</v>
      </c>
      <c r="BU991" s="1">
        <v>45141</v>
      </c>
      <c r="BW991" t="s">
        <v>2347</v>
      </c>
      <c r="BX991" t="s">
        <v>293</v>
      </c>
      <c r="BY991">
        <v>0.2</v>
      </c>
      <c r="BZ991" t="s">
        <v>116</v>
      </c>
      <c r="CB991" t="s">
        <v>1066</v>
      </c>
      <c r="CC991" t="s">
        <v>169</v>
      </c>
    </row>
    <row r="992" spans="1:81" x14ac:dyDescent="0.35">
      <c r="A992" t="s">
        <v>160</v>
      </c>
      <c r="B992" t="s">
        <v>161</v>
      </c>
      <c r="C992" t="s">
        <v>1328</v>
      </c>
      <c r="D992" t="s">
        <v>1058</v>
      </c>
      <c r="E992" t="s">
        <v>270</v>
      </c>
      <c r="F992" t="s">
        <v>271</v>
      </c>
      <c r="G992" s="1">
        <v>45102</v>
      </c>
      <c r="H992" s="2">
        <v>0.4826388888888889</v>
      </c>
      <c r="I992" t="s">
        <v>1059</v>
      </c>
      <c r="U992" t="s">
        <v>273</v>
      </c>
      <c r="V992" t="s">
        <v>274</v>
      </c>
      <c r="W992" t="s">
        <v>1060</v>
      </c>
      <c r="X992" t="s">
        <v>162</v>
      </c>
      <c r="Y992" t="s">
        <v>9</v>
      </c>
      <c r="AD992">
        <v>45.373699999999999</v>
      </c>
      <c r="AE992">
        <v>-109.14619999999999</v>
      </c>
      <c r="AK992" t="s">
        <v>2348</v>
      </c>
      <c r="AN992" t="s">
        <v>1292</v>
      </c>
      <c r="AP992">
        <v>802.1</v>
      </c>
      <c r="AQ992" t="s">
        <v>119</v>
      </c>
      <c r="AS992" t="s">
        <v>285</v>
      </c>
      <c r="AU992" t="s">
        <v>286</v>
      </c>
      <c r="BU992" s="1">
        <v>45102</v>
      </c>
      <c r="CB992" t="s">
        <v>1172</v>
      </c>
      <c r="CC992" t="s">
        <v>169</v>
      </c>
    </row>
    <row r="993" spans="1:81" x14ac:dyDescent="0.35">
      <c r="A993" t="s">
        <v>160</v>
      </c>
      <c r="B993" t="s">
        <v>161</v>
      </c>
      <c r="C993" t="s">
        <v>1544</v>
      </c>
      <c r="D993" t="s">
        <v>1058</v>
      </c>
      <c r="E993" t="s">
        <v>270</v>
      </c>
      <c r="F993" t="s">
        <v>271</v>
      </c>
      <c r="G993" s="1">
        <v>45236</v>
      </c>
      <c r="H993" s="2">
        <v>0.4861111111111111</v>
      </c>
      <c r="I993" t="s">
        <v>1059</v>
      </c>
      <c r="U993" t="s">
        <v>273</v>
      </c>
      <c r="V993" t="s">
        <v>274</v>
      </c>
      <c r="W993" t="s">
        <v>1060</v>
      </c>
      <c r="X993" t="s">
        <v>162</v>
      </c>
      <c r="Y993" t="s">
        <v>9</v>
      </c>
      <c r="AD993">
        <v>45.373699999999999</v>
      </c>
      <c r="AE993">
        <v>-109.14619999999999</v>
      </c>
      <c r="AK993" t="s">
        <v>2349</v>
      </c>
      <c r="AN993" t="s">
        <v>1090</v>
      </c>
      <c r="AP993">
        <v>13.64</v>
      </c>
      <c r="AQ993" t="s">
        <v>116</v>
      </c>
      <c r="AS993" t="s">
        <v>285</v>
      </c>
      <c r="AU993" t="s">
        <v>286</v>
      </c>
      <c r="BU993" s="1">
        <v>45236</v>
      </c>
      <c r="CB993" t="s">
        <v>1152</v>
      </c>
      <c r="CC993" t="s">
        <v>169</v>
      </c>
    </row>
    <row r="994" spans="1:81" x14ac:dyDescent="0.35">
      <c r="A994" t="s">
        <v>160</v>
      </c>
      <c r="B994" t="s">
        <v>161</v>
      </c>
      <c r="C994" t="s">
        <v>1433</v>
      </c>
      <c r="D994" t="s">
        <v>320</v>
      </c>
      <c r="E994" t="s">
        <v>270</v>
      </c>
      <c r="F994" t="s">
        <v>271</v>
      </c>
      <c r="G994" s="1">
        <v>45102</v>
      </c>
      <c r="H994" s="2">
        <v>0.54166666666666663</v>
      </c>
      <c r="I994" t="s">
        <v>1059</v>
      </c>
      <c r="U994" t="s">
        <v>273</v>
      </c>
      <c r="V994" t="s">
        <v>274</v>
      </c>
      <c r="W994" t="s">
        <v>1060</v>
      </c>
      <c r="X994" t="s">
        <v>180</v>
      </c>
      <c r="Y994" t="s">
        <v>13</v>
      </c>
      <c r="AD994">
        <v>45.483319000000002</v>
      </c>
      <c r="AE994">
        <v>-108.961457</v>
      </c>
      <c r="AF994" t="s">
        <v>276</v>
      </c>
      <c r="AG994" t="s">
        <v>277</v>
      </c>
      <c r="AH994" t="s">
        <v>278</v>
      </c>
      <c r="AJ994" t="s">
        <v>279</v>
      </c>
      <c r="AK994" t="s">
        <v>2350</v>
      </c>
      <c r="AM994" t="s">
        <v>297</v>
      </c>
      <c r="AN994" t="s">
        <v>332</v>
      </c>
      <c r="AO994" t="s">
        <v>333</v>
      </c>
      <c r="AP994">
        <v>81.3</v>
      </c>
      <c r="AQ994" t="s">
        <v>284</v>
      </c>
      <c r="AS994" t="s">
        <v>285</v>
      </c>
      <c r="AU994" t="s">
        <v>286</v>
      </c>
      <c r="BE994" t="s">
        <v>1435</v>
      </c>
      <c r="BO994">
        <v>353.2</v>
      </c>
      <c r="BP994" t="s">
        <v>288</v>
      </c>
      <c r="BQ994" t="s">
        <v>335</v>
      </c>
      <c r="BS994" t="s">
        <v>336</v>
      </c>
      <c r="BT994" t="s">
        <v>291</v>
      </c>
      <c r="BU994" s="1">
        <v>45121</v>
      </c>
      <c r="BW994" t="s">
        <v>2351</v>
      </c>
      <c r="BX994" t="s">
        <v>293</v>
      </c>
      <c r="BY994">
        <v>1.5</v>
      </c>
      <c r="BZ994" t="s">
        <v>284</v>
      </c>
      <c r="CB994" t="s">
        <v>1063</v>
      </c>
      <c r="CC994" t="s">
        <v>169</v>
      </c>
    </row>
    <row r="995" spans="1:81" x14ac:dyDescent="0.35">
      <c r="A995" t="s">
        <v>160</v>
      </c>
      <c r="B995" t="s">
        <v>161</v>
      </c>
      <c r="C995" t="s">
        <v>1544</v>
      </c>
      <c r="D995" t="s">
        <v>1058</v>
      </c>
      <c r="E995" t="s">
        <v>270</v>
      </c>
      <c r="F995" t="s">
        <v>271</v>
      </c>
      <c r="G995" s="1">
        <v>45236</v>
      </c>
      <c r="H995" s="2">
        <v>0.4861111111111111</v>
      </c>
      <c r="I995" t="s">
        <v>1059</v>
      </c>
      <c r="U995" t="s">
        <v>273</v>
      </c>
      <c r="V995" t="s">
        <v>274</v>
      </c>
      <c r="W995" t="s">
        <v>1060</v>
      </c>
      <c r="X995" t="s">
        <v>162</v>
      </c>
      <c r="Y995" t="s">
        <v>9</v>
      </c>
      <c r="AD995">
        <v>45.373699999999999</v>
      </c>
      <c r="AE995">
        <v>-109.14619999999999</v>
      </c>
      <c r="AK995" t="s">
        <v>2352</v>
      </c>
      <c r="AN995" t="s">
        <v>89</v>
      </c>
      <c r="AP995">
        <v>5.09</v>
      </c>
      <c r="AQ995" t="s">
        <v>122</v>
      </c>
      <c r="AS995" t="s">
        <v>285</v>
      </c>
      <c r="AU995" t="s">
        <v>286</v>
      </c>
      <c r="BU995" s="1">
        <v>45236</v>
      </c>
      <c r="CB995" t="s">
        <v>1152</v>
      </c>
      <c r="CC995" t="s">
        <v>169</v>
      </c>
    </row>
    <row r="996" spans="1:81" x14ac:dyDescent="0.35">
      <c r="A996" t="s">
        <v>160</v>
      </c>
      <c r="B996" t="s">
        <v>161</v>
      </c>
      <c r="C996" t="s">
        <v>1240</v>
      </c>
      <c r="D996" t="s">
        <v>1058</v>
      </c>
      <c r="E996" t="s">
        <v>270</v>
      </c>
      <c r="F996" t="s">
        <v>271</v>
      </c>
      <c r="G996" s="1">
        <v>45137</v>
      </c>
      <c r="H996" s="2">
        <v>0.3923611111111111</v>
      </c>
      <c r="I996" t="s">
        <v>1059</v>
      </c>
      <c r="U996" t="s">
        <v>273</v>
      </c>
      <c r="V996" t="s">
        <v>274</v>
      </c>
      <c r="W996" t="s">
        <v>1060</v>
      </c>
      <c r="X996" t="s">
        <v>188</v>
      </c>
      <c r="Y996" t="s">
        <v>7</v>
      </c>
      <c r="AD996">
        <v>45.157600000000002</v>
      </c>
      <c r="AE996">
        <v>-109.2688</v>
      </c>
      <c r="AK996" t="s">
        <v>2353</v>
      </c>
      <c r="AN996" t="s">
        <v>1292</v>
      </c>
      <c r="AP996">
        <v>772.4</v>
      </c>
      <c r="AQ996" t="s">
        <v>119</v>
      </c>
      <c r="AS996" t="s">
        <v>285</v>
      </c>
      <c r="AU996" t="s">
        <v>286</v>
      </c>
      <c r="BU996" s="1">
        <v>45137</v>
      </c>
      <c r="CB996" t="s">
        <v>1186</v>
      </c>
      <c r="CC996" t="s">
        <v>169</v>
      </c>
    </row>
    <row r="997" spans="1:81" x14ac:dyDescent="0.35">
      <c r="A997" t="s">
        <v>160</v>
      </c>
      <c r="B997" t="s">
        <v>161</v>
      </c>
      <c r="C997" t="s">
        <v>1338</v>
      </c>
      <c r="D997" t="s">
        <v>1058</v>
      </c>
      <c r="E997" t="s">
        <v>270</v>
      </c>
      <c r="F997" t="s">
        <v>271</v>
      </c>
      <c r="G997" s="1">
        <v>45137</v>
      </c>
      <c r="H997" s="2">
        <v>0.41319444444444442</v>
      </c>
      <c r="I997" t="s">
        <v>1059</v>
      </c>
      <c r="U997" t="s">
        <v>273</v>
      </c>
      <c r="V997" t="s">
        <v>274</v>
      </c>
      <c r="W997" t="s">
        <v>1060</v>
      </c>
      <c r="X997" t="s">
        <v>190</v>
      </c>
      <c r="Y997" t="s">
        <v>6</v>
      </c>
      <c r="AD997">
        <v>45.150280000000002</v>
      </c>
      <c r="AE997">
        <v>-109.34062</v>
      </c>
      <c r="AK997" t="s">
        <v>2354</v>
      </c>
      <c r="AN997" t="s">
        <v>1292</v>
      </c>
      <c r="AP997">
        <v>757.3</v>
      </c>
      <c r="AQ997" t="s">
        <v>119</v>
      </c>
      <c r="AS997" t="s">
        <v>285</v>
      </c>
      <c r="AU997" t="s">
        <v>286</v>
      </c>
      <c r="BU997" s="1">
        <v>45137</v>
      </c>
      <c r="CB997" t="s">
        <v>1082</v>
      </c>
      <c r="CC997" t="s">
        <v>169</v>
      </c>
    </row>
    <row r="998" spans="1:81" x14ac:dyDescent="0.35">
      <c r="A998" t="s">
        <v>160</v>
      </c>
      <c r="B998" t="s">
        <v>161</v>
      </c>
      <c r="C998" t="s">
        <v>1845</v>
      </c>
      <c r="D998" t="s">
        <v>1058</v>
      </c>
      <c r="E998" t="s">
        <v>270</v>
      </c>
      <c r="F998" t="s">
        <v>271</v>
      </c>
      <c r="G998" s="1">
        <v>45074</v>
      </c>
      <c r="H998" s="2">
        <v>0.56944444444444442</v>
      </c>
      <c r="I998" t="s">
        <v>1059</v>
      </c>
      <c r="U998" t="s">
        <v>273</v>
      </c>
      <c r="V998" t="s">
        <v>274</v>
      </c>
      <c r="W998" t="s">
        <v>1060</v>
      </c>
      <c r="X998" t="s">
        <v>184</v>
      </c>
      <c r="Y998" t="s">
        <v>14</v>
      </c>
      <c r="AD998">
        <v>45.517800000000001</v>
      </c>
      <c r="AE998">
        <v>-108.8626</v>
      </c>
      <c r="AK998" t="s">
        <v>2355</v>
      </c>
      <c r="AN998" t="s">
        <v>1081</v>
      </c>
      <c r="AP998">
        <v>108.6</v>
      </c>
      <c r="AQ998" t="s">
        <v>120</v>
      </c>
      <c r="AS998" t="s">
        <v>285</v>
      </c>
      <c r="AU998" t="s">
        <v>286</v>
      </c>
      <c r="BU998" s="1">
        <v>45074</v>
      </c>
      <c r="CB998" t="s">
        <v>1109</v>
      </c>
      <c r="CC998" t="s">
        <v>169</v>
      </c>
    </row>
    <row r="999" spans="1:81" x14ac:dyDescent="0.35">
      <c r="A999" t="s">
        <v>160</v>
      </c>
      <c r="B999" t="s">
        <v>161</v>
      </c>
      <c r="C999" t="s">
        <v>1866</v>
      </c>
      <c r="D999" t="s">
        <v>269</v>
      </c>
      <c r="E999" t="s">
        <v>270</v>
      </c>
      <c r="F999" t="s">
        <v>271</v>
      </c>
      <c r="G999" s="1">
        <v>45137</v>
      </c>
      <c r="H999" s="2">
        <v>0.51041666666666663</v>
      </c>
      <c r="I999" t="s">
        <v>1059</v>
      </c>
      <c r="U999" t="s">
        <v>273</v>
      </c>
      <c r="V999" t="s">
        <v>274</v>
      </c>
      <c r="W999" t="s">
        <v>1060</v>
      </c>
      <c r="X999" t="s">
        <v>186</v>
      </c>
      <c r="Y999" t="s">
        <v>12</v>
      </c>
      <c r="AD999">
        <v>45.468200000000003</v>
      </c>
      <c r="AE999">
        <v>-109.0895</v>
      </c>
      <c r="AF999" t="s">
        <v>276</v>
      </c>
      <c r="AG999" t="s">
        <v>277</v>
      </c>
      <c r="AH999" t="s">
        <v>278</v>
      </c>
      <c r="AJ999" t="s">
        <v>279</v>
      </c>
      <c r="AK999" t="s">
        <v>2356</v>
      </c>
      <c r="AM999" t="s">
        <v>297</v>
      </c>
      <c r="AN999" t="s">
        <v>332</v>
      </c>
      <c r="AO999" t="s">
        <v>333</v>
      </c>
      <c r="AP999">
        <v>51.1</v>
      </c>
      <c r="AQ999" t="s">
        <v>284</v>
      </c>
      <c r="AS999" t="s">
        <v>285</v>
      </c>
      <c r="AU999" t="s">
        <v>286</v>
      </c>
      <c r="BE999" t="s">
        <v>1459</v>
      </c>
      <c r="BO999">
        <v>353.2</v>
      </c>
      <c r="BP999" t="s">
        <v>288</v>
      </c>
      <c r="BQ999" t="s">
        <v>335</v>
      </c>
      <c r="BS999" t="s">
        <v>336</v>
      </c>
      <c r="BT999" t="s">
        <v>291</v>
      </c>
      <c r="BU999" s="1">
        <v>45154</v>
      </c>
      <c r="BW999" t="s">
        <v>2357</v>
      </c>
      <c r="BX999" t="s">
        <v>293</v>
      </c>
      <c r="BY999">
        <v>1.5</v>
      </c>
      <c r="BZ999" t="s">
        <v>284</v>
      </c>
      <c r="CB999" t="s">
        <v>1091</v>
      </c>
      <c r="CC999" t="s">
        <v>169</v>
      </c>
    </row>
    <row r="1000" spans="1:81" x14ac:dyDescent="0.35">
      <c r="A1000" t="s">
        <v>160</v>
      </c>
      <c r="B1000" t="s">
        <v>161</v>
      </c>
      <c r="C1000" t="s">
        <v>1751</v>
      </c>
      <c r="D1000" t="s">
        <v>269</v>
      </c>
      <c r="E1000" t="s">
        <v>270</v>
      </c>
      <c r="F1000" t="s">
        <v>271</v>
      </c>
      <c r="G1000" s="1">
        <v>45194</v>
      </c>
      <c r="H1000" s="2">
        <v>0.52083333333333337</v>
      </c>
      <c r="I1000" t="s">
        <v>1059</v>
      </c>
      <c r="U1000" t="s">
        <v>273</v>
      </c>
      <c r="V1000" t="s">
        <v>274</v>
      </c>
      <c r="W1000" t="s">
        <v>1060</v>
      </c>
      <c r="X1000" t="s">
        <v>180</v>
      </c>
      <c r="Y1000" t="s">
        <v>13</v>
      </c>
      <c r="AD1000">
        <v>45.483319000000002</v>
      </c>
      <c r="AE1000">
        <v>-108.961457</v>
      </c>
      <c r="AF1000" t="s">
        <v>276</v>
      </c>
      <c r="AG1000" t="s">
        <v>277</v>
      </c>
      <c r="AH1000" t="s">
        <v>278</v>
      </c>
      <c r="AJ1000" t="s">
        <v>279</v>
      </c>
      <c r="AK1000" t="s">
        <v>2358</v>
      </c>
      <c r="AM1000" t="s">
        <v>297</v>
      </c>
      <c r="AN1000" t="s">
        <v>298</v>
      </c>
      <c r="AO1000" t="s">
        <v>283</v>
      </c>
      <c r="AP1000">
        <v>225</v>
      </c>
      <c r="AQ1000" t="s">
        <v>284</v>
      </c>
      <c r="AS1000" t="s">
        <v>285</v>
      </c>
      <c r="AU1000" t="s">
        <v>286</v>
      </c>
      <c r="BE1000" t="s">
        <v>1322</v>
      </c>
      <c r="BO1000" t="s">
        <v>300</v>
      </c>
      <c r="BP1000" t="s">
        <v>301</v>
      </c>
      <c r="BQ1000" t="s">
        <v>302</v>
      </c>
      <c r="BT1000" t="s">
        <v>291</v>
      </c>
      <c r="BU1000" s="1">
        <v>45211</v>
      </c>
      <c r="BW1000" t="s">
        <v>2359</v>
      </c>
      <c r="BX1000" t="s">
        <v>293</v>
      </c>
      <c r="BY1000">
        <v>25</v>
      </c>
      <c r="BZ1000" t="s">
        <v>284</v>
      </c>
      <c r="CB1000" t="s">
        <v>1063</v>
      </c>
      <c r="CC1000" t="s">
        <v>169</v>
      </c>
    </row>
    <row r="1001" spans="1:81" x14ac:dyDescent="0.35">
      <c r="A1001" t="s">
        <v>160</v>
      </c>
      <c r="B1001" t="s">
        <v>161</v>
      </c>
      <c r="C1001" t="s">
        <v>1382</v>
      </c>
      <c r="D1001" t="s">
        <v>269</v>
      </c>
      <c r="E1001" t="s">
        <v>270</v>
      </c>
      <c r="F1001" t="s">
        <v>271</v>
      </c>
      <c r="G1001" s="1">
        <v>45236</v>
      </c>
      <c r="H1001" s="2">
        <v>0.3611111111111111</v>
      </c>
      <c r="I1001" t="s">
        <v>1059</v>
      </c>
      <c r="U1001" t="s">
        <v>273</v>
      </c>
      <c r="V1001" t="s">
        <v>274</v>
      </c>
      <c r="W1001" t="s">
        <v>1060</v>
      </c>
      <c r="X1001" t="s">
        <v>174</v>
      </c>
      <c r="Y1001" t="s">
        <v>5</v>
      </c>
      <c r="AD1001">
        <v>45.085512000000001</v>
      </c>
      <c r="AE1001">
        <v>-109.329581</v>
      </c>
      <c r="AF1001" t="s">
        <v>276</v>
      </c>
      <c r="AG1001" t="s">
        <v>277</v>
      </c>
      <c r="AH1001" t="s">
        <v>278</v>
      </c>
      <c r="AJ1001" t="s">
        <v>279</v>
      </c>
      <c r="AK1001" t="s">
        <v>2360</v>
      </c>
      <c r="AM1001" t="s">
        <v>297</v>
      </c>
      <c r="AN1001" t="s">
        <v>298</v>
      </c>
      <c r="AO1001" t="s">
        <v>283</v>
      </c>
      <c r="AP1001">
        <v>260</v>
      </c>
      <c r="AQ1001" t="s">
        <v>284</v>
      </c>
      <c r="AS1001" t="s">
        <v>285</v>
      </c>
      <c r="AU1001" t="s">
        <v>286</v>
      </c>
      <c r="BE1001" t="s">
        <v>1384</v>
      </c>
      <c r="BO1001" t="s">
        <v>300</v>
      </c>
      <c r="BP1001" t="s">
        <v>301</v>
      </c>
      <c r="BQ1001" t="s">
        <v>302</v>
      </c>
      <c r="BT1001" t="s">
        <v>291</v>
      </c>
      <c r="BU1001" s="1">
        <v>45267</v>
      </c>
      <c r="BW1001" t="s">
        <v>2361</v>
      </c>
      <c r="BX1001" t="s">
        <v>293</v>
      </c>
      <c r="BY1001">
        <v>25</v>
      </c>
      <c r="BZ1001" t="s">
        <v>284</v>
      </c>
      <c r="CB1001" t="s">
        <v>1196</v>
      </c>
      <c r="CC1001" t="s">
        <v>169</v>
      </c>
    </row>
    <row r="1002" spans="1:81" x14ac:dyDescent="0.35">
      <c r="A1002" t="s">
        <v>160</v>
      </c>
      <c r="B1002" t="s">
        <v>161</v>
      </c>
      <c r="C1002" t="s">
        <v>1209</v>
      </c>
      <c r="D1002" t="s">
        <v>269</v>
      </c>
      <c r="E1002" t="s">
        <v>270</v>
      </c>
      <c r="F1002" t="s">
        <v>271</v>
      </c>
      <c r="G1002" s="1">
        <v>45166</v>
      </c>
      <c r="H1002" s="2">
        <v>0.36805555555555558</v>
      </c>
      <c r="I1002" t="s">
        <v>1059</v>
      </c>
      <c r="U1002" t="s">
        <v>273</v>
      </c>
      <c r="V1002" t="s">
        <v>274</v>
      </c>
      <c r="W1002" t="s">
        <v>1060</v>
      </c>
      <c r="X1002" t="s">
        <v>174</v>
      </c>
      <c r="Y1002" t="s">
        <v>5</v>
      </c>
      <c r="AD1002">
        <v>45.085512000000001</v>
      </c>
      <c r="AE1002">
        <v>-109.329581</v>
      </c>
      <c r="AF1002" t="s">
        <v>276</v>
      </c>
      <c r="AG1002" t="s">
        <v>277</v>
      </c>
      <c r="AH1002" t="s">
        <v>278</v>
      </c>
      <c r="AJ1002" t="s">
        <v>279</v>
      </c>
      <c r="AK1002" t="s">
        <v>2362</v>
      </c>
      <c r="AM1002" t="s">
        <v>297</v>
      </c>
      <c r="AN1002" t="s">
        <v>332</v>
      </c>
      <c r="AO1002" t="s">
        <v>333</v>
      </c>
      <c r="AP1002">
        <v>139</v>
      </c>
      <c r="AQ1002" t="s">
        <v>284</v>
      </c>
      <c r="AS1002" t="s">
        <v>285</v>
      </c>
      <c r="AU1002" t="s">
        <v>286</v>
      </c>
      <c r="BE1002" t="s">
        <v>1191</v>
      </c>
      <c r="BO1002">
        <v>353.2</v>
      </c>
      <c r="BP1002" t="s">
        <v>288</v>
      </c>
      <c r="BQ1002" t="s">
        <v>335</v>
      </c>
      <c r="BS1002" t="s">
        <v>336</v>
      </c>
      <c r="BT1002" t="s">
        <v>291</v>
      </c>
      <c r="BU1002" s="1">
        <v>45181</v>
      </c>
      <c r="BW1002" t="s">
        <v>2363</v>
      </c>
      <c r="BX1002" t="s">
        <v>293</v>
      </c>
      <c r="BY1002">
        <v>1.5</v>
      </c>
      <c r="BZ1002" t="s">
        <v>284</v>
      </c>
      <c r="CB1002" t="s">
        <v>1075</v>
      </c>
      <c r="CC1002" t="s">
        <v>169</v>
      </c>
    </row>
    <row r="1003" spans="1:81" x14ac:dyDescent="0.35">
      <c r="A1003" t="s">
        <v>160</v>
      </c>
      <c r="B1003" t="s">
        <v>161</v>
      </c>
      <c r="C1003" t="s">
        <v>1214</v>
      </c>
      <c r="D1003" t="s">
        <v>1058</v>
      </c>
      <c r="E1003" t="s">
        <v>270</v>
      </c>
      <c r="F1003" t="s">
        <v>271</v>
      </c>
      <c r="G1003" s="1">
        <v>45074</v>
      </c>
      <c r="H1003" s="2">
        <v>0.44097222222222221</v>
      </c>
      <c r="I1003" t="s">
        <v>1059</v>
      </c>
      <c r="U1003" t="s">
        <v>273</v>
      </c>
      <c r="V1003" t="s">
        <v>274</v>
      </c>
      <c r="W1003" t="s">
        <v>1060</v>
      </c>
      <c r="X1003" t="s">
        <v>172</v>
      </c>
      <c r="Y1003" t="s">
        <v>8</v>
      </c>
      <c r="AD1003">
        <v>45.277200000000001</v>
      </c>
      <c r="AE1003">
        <v>-109.20959999999999</v>
      </c>
      <c r="AK1003" t="s">
        <v>2364</v>
      </c>
      <c r="AN1003" t="s">
        <v>27</v>
      </c>
      <c r="AP1003">
        <v>7.31</v>
      </c>
      <c r="AQ1003" t="s">
        <v>121</v>
      </c>
      <c r="AS1003" t="s">
        <v>285</v>
      </c>
      <c r="AU1003" t="s">
        <v>286</v>
      </c>
      <c r="BU1003" s="1">
        <v>45074</v>
      </c>
      <c r="CB1003" t="s">
        <v>1147</v>
      </c>
      <c r="CC1003" t="s">
        <v>169</v>
      </c>
    </row>
    <row r="1004" spans="1:81" x14ac:dyDescent="0.35">
      <c r="A1004" t="s">
        <v>160</v>
      </c>
      <c r="B1004" t="s">
        <v>161</v>
      </c>
      <c r="C1004" t="s">
        <v>1762</v>
      </c>
      <c r="D1004" t="s">
        <v>1058</v>
      </c>
      <c r="E1004" t="s">
        <v>270</v>
      </c>
      <c r="F1004" t="s">
        <v>271</v>
      </c>
      <c r="G1004" s="1">
        <v>45236</v>
      </c>
      <c r="H1004" s="2">
        <v>0.39930555555555558</v>
      </c>
      <c r="I1004" t="s">
        <v>1059</v>
      </c>
      <c r="U1004" t="s">
        <v>273</v>
      </c>
      <c r="V1004" t="s">
        <v>274</v>
      </c>
      <c r="W1004" t="s">
        <v>1060</v>
      </c>
      <c r="X1004" t="s">
        <v>190</v>
      </c>
      <c r="Y1004" t="s">
        <v>6</v>
      </c>
      <c r="AD1004">
        <v>45.150280000000002</v>
      </c>
      <c r="AE1004">
        <v>-109.34062</v>
      </c>
      <c r="AK1004" t="s">
        <v>2365</v>
      </c>
      <c r="AN1004" t="s">
        <v>27</v>
      </c>
      <c r="AP1004">
        <v>7.64</v>
      </c>
      <c r="AQ1004" t="s">
        <v>121</v>
      </c>
      <c r="AS1004" t="s">
        <v>285</v>
      </c>
      <c r="AU1004" t="s">
        <v>286</v>
      </c>
      <c r="BU1004" s="1">
        <v>45236</v>
      </c>
      <c r="CB1004" t="s">
        <v>1764</v>
      </c>
      <c r="CC1004" t="s">
        <v>169</v>
      </c>
    </row>
    <row r="1005" spans="1:81" x14ac:dyDescent="0.35">
      <c r="A1005" t="s">
        <v>160</v>
      </c>
      <c r="B1005" t="s">
        <v>161</v>
      </c>
      <c r="C1005" t="s">
        <v>1691</v>
      </c>
      <c r="D1005" t="s">
        <v>1058</v>
      </c>
      <c r="E1005" t="s">
        <v>270</v>
      </c>
      <c r="F1005" t="s">
        <v>271</v>
      </c>
      <c r="G1005" s="1">
        <v>45236</v>
      </c>
      <c r="H1005" s="2">
        <v>0.52430555555555558</v>
      </c>
      <c r="I1005" t="s">
        <v>1059</v>
      </c>
      <c r="U1005" t="s">
        <v>273</v>
      </c>
      <c r="V1005" t="s">
        <v>274</v>
      </c>
      <c r="W1005" t="s">
        <v>1060</v>
      </c>
      <c r="X1005" t="s">
        <v>170</v>
      </c>
      <c r="Y1005" t="s">
        <v>11</v>
      </c>
      <c r="AD1005">
        <v>45.457799999999999</v>
      </c>
      <c r="AE1005">
        <v>-109.0801</v>
      </c>
      <c r="AK1005" t="s">
        <v>2366</v>
      </c>
      <c r="AN1005" t="s">
        <v>27</v>
      </c>
      <c r="AP1005">
        <v>8.8000000000000007</v>
      </c>
      <c r="AQ1005" t="s">
        <v>121</v>
      </c>
      <c r="AS1005" t="s">
        <v>285</v>
      </c>
      <c r="AU1005" t="s">
        <v>286</v>
      </c>
      <c r="BU1005" s="1">
        <v>45236</v>
      </c>
      <c r="CB1005" t="s">
        <v>1181</v>
      </c>
      <c r="CC1005" t="s">
        <v>169</v>
      </c>
    </row>
    <row r="1006" spans="1:81" x14ac:dyDescent="0.35">
      <c r="A1006" t="s">
        <v>160</v>
      </c>
      <c r="B1006" t="s">
        <v>161</v>
      </c>
      <c r="C1006" t="s">
        <v>1845</v>
      </c>
      <c r="D1006" t="s">
        <v>1058</v>
      </c>
      <c r="E1006" t="s">
        <v>270</v>
      </c>
      <c r="F1006" t="s">
        <v>271</v>
      </c>
      <c r="G1006" s="1">
        <v>45074</v>
      </c>
      <c r="H1006" s="2">
        <v>0.56944444444444442</v>
      </c>
      <c r="I1006" t="s">
        <v>1059</v>
      </c>
      <c r="U1006" t="s">
        <v>273</v>
      </c>
      <c r="V1006" t="s">
        <v>274</v>
      </c>
      <c r="W1006" t="s">
        <v>1060</v>
      </c>
      <c r="X1006" t="s">
        <v>184</v>
      </c>
      <c r="Y1006" t="s">
        <v>14</v>
      </c>
      <c r="AD1006">
        <v>45.517800000000001</v>
      </c>
      <c r="AE1006">
        <v>-108.8626</v>
      </c>
      <c r="AK1006" t="s">
        <v>2367</v>
      </c>
      <c r="AN1006" t="s">
        <v>1292</v>
      </c>
      <c r="AP1006">
        <v>820.2</v>
      </c>
      <c r="AQ1006" t="s">
        <v>119</v>
      </c>
      <c r="AS1006" t="s">
        <v>285</v>
      </c>
      <c r="AU1006" t="s">
        <v>286</v>
      </c>
      <c r="BU1006" s="1">
        <v>45074</v>
      </c>
      <c r="CB1006" t="s">
        <v>1109</v>
      </c>
      <c r="CC1006" t="s">
        <v>169</v>
      </c>
    </row>
    <row r="1007" spans="1:81" x14ac:dyDescent="0.35">
      <c r="A1007" t="s">
        <v>160</v>
      </c>
      <c r="B1007" t="s">
        <v>161</v>
      </c>
      <c r="C1007" t="s">
        <v>1251</v>
      </c>
      <c r="D1007" t="s">
        <v>1058</v>
      </c>
      <c r="E1007" t="s">
        <v>270</v>
      </c>
      <c r="F1007" t="s">
        <v>271</v>
      </c>
      <c r="G1007" s="1">
        <v>45137</v>
      </c>
      <c r="H1007" s="2">
        <v>0.59375</v>
      </c>
      <c r="I1007" t="s">
        <v>1059</v>
      </c>
      <c r="U1007" t="s">
        <v>273</v>
      </c>
      <c r="V1007" t="s">
        <v>274</v>
      </c>
      <c r="W1007" t="s">
        <v>1060</v>
      </c>
      <c r="X1007" t="s">
        <v>176</v>
      </c>
      <c r="Y1007" t="s">
        <v>15</v>
      </c>
      <c r="AD1007">
        <v>45.520789999999998</v>
      </c>
      <c r="AE1007">
        <v>-108.83714000000001</v>
      </c>
      <c r="AK1007" t="s">
        <v>2368</v>
      </c>
      <c r="AN1007" t="s">
        <v>27</v>
      </c>
      <c r="AP1007">
        <v>8.44</v>
      </c>
      <c r="AQ1007" t="s">
        <v>121</v>
      </c>
      <c r="AS1007" t="s">
        <v>285</v>
      </c>
      <c r="AU1007" t="s">
        <v>286</v>
      </c>
      <c r="BU1007" s="1">
        <v>45137</v>
      </c>
      <c r="CB1007" t="s">
        <v>1085</v>
      </c>
      <c r="CC1007" t="s">
        <v>169</v>
      </c>
    </row>
    <row r="1008" spans="1:81" x14ac:dyDescent="0.35">
      <c r="A1008" t="s">
        <v>160</v>
      </c>
      <c r="B1008" t="s">
        <v>161</v>
      </c>
      <c r="C1008" t="s">
        <v>1355</v>
      </c>
      <c r="D1008" t="s">
        <v>1058</v>
      </c>
      <c r="E1008" t="s">
        <v>270</v>
      </c>
      <c r="F1008" t="s">
        <v>271</v>
      </c>
      <c r="G1008" s="1">
        <v>45039</v>
      </c>
      <c r="H1008" s="2">
        <v>0.39583333333333331</v>
      </c>
      <c r="I1008" t="s">
        <v>1059</v>
      </c>
      <c r="U1008" t="s">
        <v>273</v>
      </c>
      <c r="V1008" t="s">
        <v>274</v>
      </c>
      <c r="W1008" t="s">
        <v>1060</v>
      </c>
      <c r="X1008" t="s">
        <v>188</v>
      </c>
      <c r="Y1008" t="s">
        <v>7</v>
      </c>
      <c r="AD1008">
        <v>45.157600000000002</v>
      </c>
      <c r="AE1008">
        <v>-109.2688</v>
      </c>
      <c r="AK1008" t="s">
        <v>2369</v>
      </c>
      <c r="AN1008" t="s">
        <v>1078</v>
      </c>
      <c r="AP1008">
        <v>1.2</v>
      </c>
      <c r="AQ1008" t="s">
        <v>118</v>
      </c>
      <c r="AS1008" t="s">
        <v>285</v>
      </c>
      <c r="AU1008" t="s">
        <v>286</v>
      </c>
      <c r="BU1008" s="1">
        <v>45039</v>
      </c>
      <c r="CB1008" t="s">
        <v>1186</v>
      </c>
      <c r="CC1008" t="s">
        <v>169</v>
      </c>
    </row>
    <row r="1009" spans="1:81" x14ac:dyDescent="0.35">
      <c r="A1009" t="s">
        <v>160</v>
      </c>
      <c r="B1009" t="s">
        <v>161</v>
      </c>
      <c r="C1009" t="s">
        <v>1496</v>
      </c>
      <c r="D1009" t="s">
        <v>1058</v>
      </c>
      <c r="E1009" t="s">
        <v>270</v>
      </c>
      <c r="F1009" t="s">
        <v>271</v>
      </c>
      <c r="G1009" s="1">
        <v>45236</v>
      </c>
      <c r="H1009" s="2">
        <v>0.4513888888888889</v>
      </c>
      <c r="I1009" t="s">
        <v>1059</v>
      </c>
      <c r="U1009" t="s">
        <v>273</v>
      </c>
      <c r="V1009" t="s">
        <v>274</v>
      </c>
      <c r="W1009" t="s">
        <v>1060</v>
      </c>
      <c r="X1009" t="s">
        <v>182</v>
      </c>
      <c r="Y1009" t="s">
        <v>10</v>
      </c>
      <c r="AD1009">
        <v>45.384601000000004</v>
      </c>
      <c r="AE1009">
        <v>-109.14138199999999</v>
      </c>
      <c r="AK1009" t="s">
        <v>2370</v>
      </c>
      <c r="AN1009" t="s">
        <v>27</v>
      </c>
      <c r="AP1009">
        <v>8.09</v>
      </c>
      <c r="AQ1009" t="s">
        <v>121</v>
      </c>
      <c r="AS1009" t="s">
        <v>285</v>
      </c>
      <c r="AU1009" t="s">
        <v>286</v>
      </c>
      <c r="BU1009" s="1">
        <v>45236</v>
      </c>
      <c r="CB1009" t="s">
        <v>1066</v>
      </c>
      <c r="CC1009" t="s">
        <v>169</v>
      </c>
    </row>
    <row r="1010" spans="1:81" x14ac:dyDescent="0.35">
      <c r="A1010" t="s">
        <v>160</v>
      </c>
      <c r="B1010" t="s">
        <v>161</v>
      </c>
      <c r="C1010" t="s">
        <v>1411</v>
      </c>
      <c r="D1010" t="s">
        <v>269</v>
      </c>
      <c r="E1010" t="s">
        <v>270</v>
      </c>
      <c r="F1010" t="s">
        <v>271</v>
      </c>
      <c r="G1010" s="1">
        <v>45137</v>
      </c>
      <c r="H1010" s="2">
        <v>0.52430555555555558</v>
      </c>
      <c r="I1010" t="s">
        <v>1059</v>
      </c>
      <c r="U1010" t="s">
        <v>273</v>
      </c>
      <c r="V1010" t="s">
        <v>274</v>
      </c>
      <c r="W1010" t="s">
        <v>1060</v>
      </c>
      <c r="X1010" t="s">
        <v>170</v>
      </c>
      <c r="Y1010" t="s">
        <v>11</v>
      </c>
      <c r="AD1010">
        <v>45.457799999999999</v>
      </c>
      <c r="AE1010">
        <v>-109.0801</v>
      </c>
      <c r="AF1010" t="s">
        <v>276</v>
      </c>
      <c r="AG1010" t="s">
        <v>277</v>
      </c>
      <c r="AH1010" t="s">
        <v>278</v>
      </c>
      <c r="AJ1010" t="s">
        <v>279</v>
      </c>
      <c r="AK1010" t="s">
        <v>2371</v>
      </c>
      <c r="AM1010" t="s">
        <v>297</v>
      </c>
      <c r="AN1010" t="s">
        <v>332</v>
      </c>
      <c r="AO1010" t="s">
        <v>333</v>
      </c>
      <c r="AP1010">
        <v>20.8</v>
      </c>
      <c r="AQ1010" t="s">
        <v>284</v>
      </c>
      <c r="AS1010" t="s">
        <v>285</v>
      </c>
      <c r="AU1010" t="s">
        <v>286</v>
      </c>
      <c r="BE1010" t="s">
        <v>1413</v>
      </c>
      <c r="BO1010">
        <v>353.2</v>
      </c>
      <c r="BP1010" t="s">
        <v>288</v>
      </c>
      <c r="BQ1010" t="s">
        <v>335</v>
      </c>
      <c r="BS1010" t="s">
        <v>336</v>
      </c>
      <c r="BT1010" t="s">
        <v>291</v>
      </c>
      <c r="BU1010" s="1">
        <v>45154</v>
      </c>
      <c r="BW1010" t="s">
        <v>2372</v>
      </c>
      <c r="BX1010" t="s">
        <v>293</v>
      </c>
      <c r="BY1010">
        <v>1.5</v>
      </c>
      <c r="BZ1010" t="s">
        <v>284</v>
      </c>
      <c r="CB1010" t="s">
        <v>1147</v>
      </c>
      <c r="CC1010" t="s">
        <v>169</v>
      </c>
    </row>
    <row r="1011" spans="1:81" x14ac:dyDescent="0.35">
      <c r="A1011" t="s">
        <v>160</v>
      </c>
      <c r="B1011" t="s">
        <v>161</v>
      </c>
      <c r="C1011" t="s">
        <v>1342</v>
      </c>
      <c r="D1011" t="s">
        <v>269</v>
      </c>
      <c r="E1011" t="s">
        <v>270</v>
      </c>
      <c r="F1011" t="s">
        <v>271</v>
      </c>
      <c r="G1011" s="1">
        <v>45039</v>
      </c>
      <c r="H1011" s="2">
        <v>0.39583333333333331</v>
      </c>
      <c r="I1011" t="s">
        <v>1059</v>
      </c>
      <c r="U1011" t="s">
        <v>273</v>
      </c>
      <c r="V1011" t="s">
        <v>274</v>
      </c>
      <c r="W1011" t="s">
        <v>1060</v>
      </c>
      <c r="X1011" t="s">
        <v>188</v>
      </c>
      <c r="Y1011" t="s">
        <v>7</v>
      </c>
      <c r="AD1011">
        <v>45.157600000000002</v>
      </c>
      <c r="AE1011">
        <v>-109.2688</v>
      </c>
      <c r="AF1011" t="s">
        <v>276</v>
      </c>
      <c r="AG1011" t="s">
        <v>277</v>
      </c>
      <c r="AH1011" t="s">
        <v>278</v>
      </c>
      <c r="AJ1011" t="s">
        <v>279</v>
      </c>
      <c r="AK1011" t="s">
        <v>2373</v>
      </c>
      <c r="AM1011" t="s">
        <v>297</v>
      </c>
      <c r="AN1011" t="s">
        <v>298</v>
      </c>
      <c r="AO1011" t="s">
        <v>283</v>
      </c>
      <c r="AP1011">
        <v>183</v>
      </c>
      <c r="AQ1011" t="s">
        <v>284</v>
      </c>
      <c r="AS1011" t="s">
        <v>285</v>
      </c>
      <c r="AU1011" t="s">
        <v>286</v>
      </c>
      <c r="BE1011" t="s">
        <v>1344</v>
      </c>
      <c r="BO1011" t="s">
        <v>300</v>
      </c>
      <c r="BP1011" t="s">
        <v>301</v>
      </c>
      <c r="BQ1011" t="s">
        <v>302</v>
      </c>
      <c r="BT1011" t="s">
        <v>291</v>
      </c>
      <c r="BU1011" s="1">
        <v>45077</v>
      </c>
      <c r="BW1011" t="s">
        <v>2374</v>
      </c>
      <c r="BX1011" t="s">
        <v>293</v>
      </c>
      <c r="BY1011">
        <v>25</v>
      </c>
      <c r="BZ1011" t="s">
        <v>284</v>
      </c>
      <c r="CB1011" t="s">
        <v>1186</v>
      </c>
      <c r="CC1011" t="s">
        <v>169</v>
      </c>
    </row>
    <row r="1012" spans="1:81" x14ac:dyDescent="0.35">
      <c r="A1012" t="s">
        <v>160</v>
      </c>
      <c r="B1012" t="s">
        <v>161</v>
      </c>
      <c r="C1012" t="s">
        <v>1240</v>
      </c>
      <c r="D1012" t="s">
        <v>1058</v>
      </c>
      <c r="E1012" t="s">
        <v>270</v>
      </c>
      <c r="F1012" t="s">
        <v>271</v>
      </c>
      <c r="G1012" s="1">
        <v>45137</v>
      </c>
      <c r="H1012" s="2">
        <v>0.3923611111111111</v>
      </c>
      <c r="I1012" t="s">
        <v>1059</v>
      </c>
      <c r="U1012" t="s">
        <v>273</v>
      </c>
      <c r="V1012" t="s">
        <v>274</v>
      </c>
      <c r="W1012" t="s">
        <v>1060</v>
      </c>
      <c r="X1012" t="s">
        <v>188</v>
      </c>
      <c r="Y1012" t="s">
        <v>7</v>
      </c>
      <c r="AD1012">
        <v>45.157600000000002</v>
      </c>
      <c r="AE1012">
        <v>-109.2688</v>
      </c>
      <c r="AK1012" t="s">
        <v>2375</v>
      </c>
      <c r="AN1012" t="s">
        <v>1062</v>
      </c>
      <c r="AP1012">
        <v>47</v>
      </c>
      <c r="AQ1012" t="s">
        <v>117</v>
      </c>
      <c r="AS1012" t="s">
        <v>285</v>
      </c>
      <c r="AU1012" t="s">
        <v>286</v>
      </c>
      <c r="BU1012" s="1">
        <v>45137</v>
      </c>
      <c r="CB1012" t="s">
        <v>1186</v>
      </c>
      <c r="CC1012" t="s">
        <v>169</v>
      </c>
    </row>
    <row r="1013" spans="1:81" x14ac:dyDescent="0.35">
      <c r="A1013" t="s">
        <v>160</v>
      </c>
      <c r="B1013" t="s">
        <v>161</v>
      </c>
      <c r="C1013" t="s">
        <v>1105</v>
      </c>
      <c r="D1013" t="s">
        <v>269</v>
      </c>
      <c r="E1013" t="s">
        <v>270</v>
      </c>
      <c r="F1013" t="s">
        <v>271</v>
      </c>
      <c r="G1013" s="1">
        <v>45166</v>
      </c>
      <c r="H1013" s="2">
        <v>0.56597222222222221</v>
      </c>
      <c r="I1013" t="s">
        <v>1059</v>
      </c>
      <c r="U1013" t="s">
        <v>273</v>
      </c>
      <c r="V1013" t="s">
        <v>274</v>
      </c>
      <c r="W1013" t="s">
        <v>1060</v>
      </c>
      <c r="X1013" t="s">
        <v>184</v>
      </c>
      <c r="Y1013" t="s">
        <v>14</v>
      </c>
      <c r="AD1013">
        <v>45.517800000000001</v>
      </c>
      <c r="AE1013">
        <v>-108.8626</v>
      </c>
      <c r="AF1013" t="s">
        <v>276</v>
      </c>
      <c r="AG1013" t="s">
        <v>277</v>
      </c>
      <c r="AH1013" t="s">
        <v>278</v>
      </c>
      <c r="AJ1013" t="s">
        <v>279</v>
      </c>
      <c r="AK1013" t="s">
        <v>2376</v>
      </c>
      <c r="AN1013" t="s">
        <v>312</v>
      </c>
      <c r="AP1013">
        <v>6</v>
      </c>
      <c r="AQ1013" t="s">
        <v>116</v>
      </c>
      <c r="AS1013" t="s">
        <v>285</v>
      </c>
      <c r="AU1013" t="s">
        <v>286</v>
      </c>
      <c r="BE1013" t="s">
        <v>1107</v>
      </c>
      <c r="BO1013" t="s">
        <v>314</v>
      </c>
      <c r="BP1013" t="s">
        <v>301</v>
      </c>
      <c r="BQ1013" t="s">
        <v>315</v>
      </c>
      <c r="BS1013" t="s">
        <v>316</v>
      </c>
      <c r="BT1013" t="s">
        <v>291</v>
      </c>
      <c r="BU1013" s="1">
        <v>45170</v>
      </c>
      <c r="BW1013" t="s">
        <v>2377</v>
      </c>
      <c r="BX1013" t="s">
        <v>293</v>
      </c>
      <c r="BY1013">
        <v>0.2</v>
      </c>
      <c r="BZ1013" t="s">
        <v>116</v>
      </c>
      <c r="CB1013" t="s">
        <v>1109</v>
      </c>
      <c r="CC1013" t="s">
        <v>169</v>
      </c>
    </row>
    <row r="1014" spans="1:81" x14ac:dyDescent="0.35">
      <c r="A1014" t="s">
        <v>160</v>
      </c>
      <c r="B1014" t="s">
        <v>161</v>
      </c>
      <c r="C1014" t="s">
        <v>1485</v>
      </c>
      <c r="D1014" t="s">
        <v>269</v>
      </c>
      <c r="E1014" t="s">
        <v>270</v>
      </c>
      <c r="F1014" t="s">
        <v>271</v>
      </c>
      <c r="G1014" s="1">
        <v>45039</v>
      </c>
      <c r="H1014" s="2">
        <v>0.49652777777777779</v>
      </c>
      <c r="I1014" t="s">
        <v>1059</v>
      </c>
      <c r="U1014" t="s">
        <v>273</v>
      </c>
      <c r="V1014" t="s">
        <v>274</v>
      </c>
      <c r="W1014" t="s">
        <v>1060</v>
      </c>
      <c r="X1014" t="s">
        <v>186</v>
      </c>
      <c r="Y1014" t="s">
        <v>12</v>
      </c>
      <c r="AD1014">
        <v>45.468200000000003</v>
      </c>
      <c r="AE1014">
        <v>-109.0895</v>
      </c>
      <c r="AF1014" t="s">
        <v>276</v>
      </c>
      <c r="AG1014" t="s">
        <v>277</v>
      </c>
      <c r="AH1014" t="s">
        <v>278</v>
      </c>
      <c r="AJ1014" t="s">
        <v>279</v>
      </c>
      <c r="AK1014" t="s">
        <v>2378</v>
      </c>
      <c r="AN1014" t="s">
        <v>312</v>
      </c>
      <c r="AP1014">
        <v>10</v>
      </c>
      <c r="AQ1014" t="s">
        <v>116</v>
      </c>
      <c r="AS1014" t="s">
        <v>285</v>
      </c>
      <c r="AU1014" t="s">
        <v>286</v>
      </c>
      <c r="BE1014" t="s">
        <v>1487</v>
      </c>
      <c r="BO1014" t="s">
        <v>314</v>
      </c>
      <c r="BP1014" t="s">
        <v>301</v>
      </c>
      <c r="BQ1014" t="s">
        <v>315</v>
      </c>
      <c r="BS1014" t="s">
        <v>316</v>
      </c>
      <c r="BT1014" t="s">
        <v>291</v>
      </c>
      <c r="BU1014" s="1">
        <v>45042</v>
      </c>
      <c r="BW1014" t="s">
        <v>2379</v>
      </c>
      <c r="BX1014" t="s">
        <v>293</v>
      </c>
      <c r="BY1014">
        <v>0.2</v>
      </c>
      <c r="BZ1014" t="s">
        <v>116</v>
      </c>
      <c r="CB1014" t="s">
        <v>1104</v>
      </c>
      <c r="CC1014" t="s">
        <v>169</v>
      </c>
    </row>
    <row r="1015" spans="1:81" x14ac:dyDescent="0.35">
      <c r="A1015" t="s">
        <v>160</v>
      </c>
      <c r="B1015" t="s">
        <v>161</v>
      </c>
      <c r="C1015" t="s">
        <v>1284</v>
      </c>
      <c r="D1015" t="s">
        <v>269</v>
      </c>
      <c r="E1015" t="s">
        <v>270</v>
      </c>
      <c r="F1015" t="s">
        <v>271</v>
      </c>
      <c r="G1015" s="1">
        <v>45074</v>
      </c>
      <c r="H1015" s="2">
        <v>0.58888888888888891</v>
      </c>
      <c r="I1015" t="s">
        <v>1059</v>
      </c>
      <c r="U1015" t="s">
        <v>273</v>
      </c>
      <c r="V1015" t="s">
        <v>274</v>
      </c>
      <c r="W1015" t="s">
        <v>1060</v>
      </c>
      <c r="X1015" t="s">
        <v>176</v>
      </c>
      <c r="Y1015" t="s">
        <v>15</v>
      </c>
      <c r="AD1015">
        <v>45.520789999999998</v>
      </c>
      <c r="AE1015">
        <v>-108.83714000000001</v>
      </c>
      <c r="AF1015" t="s">
        <v>276</v>
      </c>
      <c r="AG1015" t="s">
        <v>277</v>
      </c>
      <c r="AH1015" t="s">
        <v>278</v>
      </c>
      <c r="AJ1015" t="s">
        <v>279</v>
      </c>
      <c r="AK1015" t="s">
        <v>2380</v>
      </c>
      <c r="AM1015" t="s">
        <v>297</v>
      </c>
      <c r="AN1015" t="s">
        <v>332</v>
      </c>
      <c r="AO1015" t="s">
        <v>333</v>
      </c>
      <c r="AP1015">
        <v>96.7</v>
      </c>
      <c r="AQ1015" t="s">
        <v>284</v>
      </c>
      <c r="AS1015" t="s">
        <v>285</v>
      </c>
      <c r="AU1015" t="s">
        <v>286</v>
      </c>
      <c r="BE1015" t="s">
        <v>1155</v>
      </c>
      <c r="BO1015">
        <v>353.2</v>
      </c>
      <c r="BP1015" t="s">
        <v>288</v>
      </c>
      <c r="BQ1015" t="s">
        <v>335</v>
      </c>
      <c r="BS1015" t="s">
        <v>336</v>
      </c>
      <c r="BT1015" t="s">
        <v>291</v>
      </c>
      <c r="BU1015" s="1">
        <v>45089</v>
      </c>
      <c r="BW1015" t="s">
        <v>2381</v>
      </c>
      <c r="BX1015" t="s">
        <v>293</v>
      </c>
      <c r="BY1015">
        <v>1.5</v>
      </c>
      <c r="BZ1015" t="s">
        <v>284</v>
      </c>
      <c r="CB1015" t="s">
        <v>1085</v>
      </c>
      <c r="CC1015" t="s">
        <v>169</v>
      </c>
    </row>
    <row r="1016" spans="1:81" x14ac:dyDescent="0.35">
      <c r="A1016" t="s">
        <v>160</v>
      </c>
      <c r="B1016" t="s">
        <v>161</v>
      </c>
      <c r="C1016" t="s">
        <v>1096</v>
      </c>
      <c r="D1016" t="s">
        <v>269</v>
      </c>
      <c r="E1016" t="s">
        <v>270</v>
      </c>
      <c r="F1016" t="s">
        <v>271</v>
      </c>
      <c r="G1016" s="1">
        <v>45137</v>
      </c>
      <c r="H1016" s="2">
        <v>0.36458333333333331</v>
      </c>
      <c r="I1016" t="s">
        <v>1059</v>
      </c>
      <c r="U1016" t="s">
        <v>273</v>
      </c>
      <c r="V1016" t="s">
        <v>274</v>
      </c>
      <c r="W1016" t="s">
        <v>1060</v>
      </c>
      <c r="X1016" t="s">
        <v>174</v>
      </c>
      <c r="Y1016" t="s">
        <v>5</v>
      </c>
      <c r="AD1016">
        <v>45.085512000000001</v>
      </c>
      <c r="AE1016">
        <v>-109.329581</v>
      </c>
      <c r="AF1016" t="s">
        <v>276</v>
      </c>
      <c r="AG1016" t="s">
        <v>277</v>
      </c>
      <c r="AH1016" t="s">
        <v>278</v>
      </c>
      <c r="AJ1016" t="s">
        <v>279</v>
      </c>
      <c r="AK1016" t="s">
        <v>2382</v>
      </c>
      <c r="AM1016" t="s">
        <v>281</v>
      </c>
      <c r="AN1016" t="s">
        <v>282</v>
      </c>
      <c r="AO1016" t="s">
        <v>283</v>
      </c>
      <c r="AP1016">
        <v>12.3</v>
      </c>
      <c r="AQ1016" t="s">
        <v>284</v>
      </c>
      <c r="AS1016" t="s">
        <v>285</v>
      </c>
      <c r="AU1016" t="s">
        <v>286</v>
      </c>
      <c r="BE1016" t="s">
        <v>1098</v>
      </c>
      <c r="BO1016">
        <v>365.1</v>
      </c>
      <c r="BP1016" t="s">
        <v>288</v>
      </c>
      <c r="BQ1016" t="s">
        <v>289</v>
      </c>
      <c r="BS1016" t="s">
        <v>290</v>
      </c>
      <c r="BT1016" t="s">
        <v>291</v>
      </c>
      <c r="BU1016" s="1">
        <v>45160</v>
      </c>
      <c r="BW1016" t="s">
        <v>2383</v>
      </c>
      <c r="BX1016" t="s">
        <v>293</v>
      </c>
      <c r="BY1016">
        <v>1.5</v>
      </c>
      <c r="BZ1016" t="s">
        <v>284</v>
      </c>
      <c r="CB1016" t="s">
        <v>1075</v>
      </c>
      <c r="CC1016" t="s">
        <v>169</v>
      </c>
    </row>
    <row r="1017" spans="1:81" x14ac:dyDescent="0.35">
      <c r="A1017" t="s">
        <v>160</v>
      </c>
      <c r="B1017" t="s">
        <v>161</v>
      </c>
      <c r="C1017" t="s">
        <v>1114</v>
      </c>
      <c r="D1017" t="s">
        <v>269</v>
      </c>
      <c r="E1017" t="s">
        <v>270</v>
      </c>
      <c r="F1017" t="s">
        <v>271</v>
      </c>
      <c r="G1017" s="1">
        <v>45166</v>
      </c>
      <c r="H1017" s="2">
        <v>0.50694444444444442</v>
      </c>
      <c r="I1017" t="s">
        <v>1059</v>
      </c>
      <c r="U1017" t="s">
        <v>273</v>
      </c>
      <c r="V1017" t="s">
        <v>274</v>
      </c>
      <c r="W1017" t="s">
        <v>1060</v>
      </c>
      <c r="X1017" t="s">
        <v>186</v>
      </c>
      <c r="Y1017" t="s">
        <v>12</v>
      </c>
      <c r="AD1017">
        <v>45.468200000000003</v>
      </c>
      <c r="AE1017">
        <v>-109.0895</v>
      </c>
      <c r="AF1017" t="s">
        <v>276</v>
      </c>
      <c r="AG1017" t="s">
        <v>277</v>
      </c>
      <c r="AH1017" t="s">
        <v>278</v>
      </c>
      <c r="AJ1017" t="s">
        <v>279</v>
      </c>
      <c r="AK1017" t="s">
        <v>2384</v>
      </c>
      <c r="AM1017" t="s">
        <v>297</v>
      </c>
      <c r="AN1017" t="s">
        <v>298</v>
      </c>
      <c r="AO1017" t="s">
        <v>283</v>
      </c>
      <c r="AP1017">
        <v>274</v>
      </c>
      <c r="AQ1017" t="s">
        <v>284</v>
      </c>
      <c r="AS1017" t="s">
        <v>285</v>
      </c>
      <c r="AU1017" t="s">
        <v>286</v>
      </c>
      <c r="BE1017" t="s">
        <v>1117</v>
      </c>
      <c r="BO1017" t="s">
        <v>300</v>
      </c>
      <c r="BP1017" t="s">
        <v>301</v>
      </c>
      <c r="BQ1017" t="s">
        <v>302</v>
      </c>
      <c r="BT1017" t="s">
        <v>291</v>
      </c>
      <c r="BU1017" s="1">
        <v>45197</v>
      </c>
      <c r="BW1017" t="s">
        <v>2385</v>
      </c>
      <c r="BX1017" t="s">
        <v>293</v>
      </c>
      <c r="BY1017">
        <v>25</v>
      </c>
      <c r="BZ1017" t="s">
        <v>284</v>
      </c>
      <c r="CB1017" t="s">
        <v>1091</v>
      </c>
      <c r="CC1017" t="s">
        <v>169</v>
      </c>
    </row>
    <row r="1018" spans="1:81" x14ac:dyDescent="0.35">
      <c r="A1018" t="s">
        <v>160</v>
      </c>
      <c r="B1018" t="s">
        <v>161</v>
      </c>
      <c r="C1018" t="s">
        <v>1433</v>
      </c>
      <c r="D1018" t="s">
        <v>320</v>
      </c>
      <c r="E1018" t="s">
        <v>270</v>
      </c>
      <c r="F1018" t="s">
        <v>271</v>
      </c>
      <c r="G1018" s="1">
        <v>45102</v>
      </c>
      <c r="H1018" s="2">
        <v>0.54166666666666663</v>
      </c>
      <c r="I1018" t="s">
        <v>1059</v>
      </c>
      <c r="U1018" t="s">
        <v>273</v>
      </c>
      <c r="V1018" t="s">
        <v>274</v>
      </c>
      <c r="W1018" t="s">
        <v>1060</v>
      </c>
      <c r="X1018" t="s">
        <v>180</v>
      </c>
      <c r="Y1018" t="s">
        <v>13</v>
      </c>
      <c r="AD1018">
        <v>45.483319000000002</v>
      </c>
      <c r="AE1018">
        <v>-108.961457</v>
      </c>
      <c r="AF1018" t="s">
        <v>276</v>
      </c>
      <c r="AG1018" t="s">
        <v>277</v>
      </c>
      <c r="AH1018" t="s">
        <v>278</v>
      </c>
      <c r="AJ1018" t="s">
        <v>279</v>
      </c>
      <c r="AK1018" t="s">
        <v>2386</v>
      </c>
      <c r="AM1018" t="s">
        <v>281</v>
      </c>
      <c r="AN1018" t="s">
        <v>1116</v>
      </c>
      <c r="AO1018" t="s">
        <v>333</v>
      </c>
      <c r="AP1018">
        <v>7.4</v>
      </c>
      <c r="AQ1018" t="s">
        <v>284</v>
      </c>
      <c r="AS1018" t="s">
        <v>285</v>
      </c>
      <c r="AU1018" t="s">
        <v>286</v>
      </c>
      <c r="BE1018" t="s">
        <v>1435</v>
      </c>
      <c r="BO1018">
        <v>365.1</v>
      </c>
      <c r="BP1018" t="s">
        <v>288</v>
      </c>
      <c r="BQ1018" t="s">
        <v>289</v>
      </c>
      <c r="BS1018" t="s">
        <v>290</v>
      </c>
      <c r="BT1018" t="s">
        <v>291</v>
      </c>
      <c r="BU1018" s="1">
        <v>45121</v>
      </c>
      <c r="BW1018" t="s">
        <v>2387</v>
      </c>
      <c r="BX1018" t="s">
        <v>293</v>
      </c>
      <c r="BY1018">
        <v>0.8</v>
      </c>
      <c r="BZ1018" t="s">
        <v>284</v>
      </c>
      <c r="CB1018" t="s">
        <v>1063</v>
      </c>
      <c r="CC1018" t="s">
        <v>169</v>
      </c>
    </row>
    <row r="1019" spans="1:81" x14ac:dyDescent="0.35">
      <c r="A1019" t="s">
        <v>160</v>
      </c>
      <c r="B1019" t="s">
        <v>161</v>
      </c>
      <c r="C1019" t="s">
        <v>1559</v>
      </c>
      <c r="D1019" t="s">
        <v>269</v>
      </c>
      <c r="E1019" t="s">
        <v>270</v>
      </c>
      <c r="F1019" t="s">
        <v>271</v>
      </c>
      <c r="G1019" s="1">
        <v>45039</v>
      </c>
      <c r="H1019" s="2">
        <v>0.41666666666666669</v>
      </c>
      <c r="I1019" t="s">
        <v>1059</v>
      </c>
      <c r="U1019" t="s">
        <v>273</v>
      </c>
      <c r="V1019" t="s">
        <v>274</v>
      </c>
      <c r="W1019" t="s">
        <v>1060</v>
      </c>
      <c r="X1019" t="s">
        <v>190</v>
      </c>
      <c r="Y1019" t="s">
        <v>6</v>
      </c>
      <c r="AD1019">
        <v>45.150280000000002</v>
      </c>
      <c r="AE1019">
        <v>-109.34062</v>
      </c>
      <c r="AF1019" t="s">
        <v>276</v>
      </c>
      <c r="AG1019" t="s">
        <v>277</v>
      </c>
      <c r="AH1019" t="s">
        <v>278</v>
      </c>
      <c r="AJ1019" t="s">
        <v>279</v>
      </c>
      <c r="AK1019" t="s">
        <v>2388</v>
      </c>
      <c r="AN1019" t="s">
        <v>312</v>
      </c>
      <c r="AP1019">
        <v>0.4</v>
      </c>
      <c r="AQ1019" t="s">
        <v>116</v>
      </c>
      <c r="AS1019" t="s">
        <v>285</v>
      </c>
      <c r="AU1019" t="s">
        <v>286</v>
      </c>
      <c r="BE1019" t="s">
        <v>1561</v>
      </c>
      <c r="BO1019" t="s">
        <v>314</v>
      </c>
      <c r="BP1019" t="s">
        <v>301</v>
      </c>
      <c r="BQ1019" t="s">
        <v>315</v>
      </c>
      <c r="BS1019" t="s">
        <v>316</v>
      </c>
      <c r="BT1019" t="s">
        <v>291</v>
      </c>
      <c r="BU1019" s="1">
        <v>45042</v>
      </c>
      <c r="BW1019" t="s">
        <v>2389</v>
      </c>
      <c r="BX1019" t="s">
        <v>293</v>
      </c>
      <c r="BY1019">
        <v>0.2</v>
      </c>
      <c r="BZ1019" t="s">
        <v>116</v>
      </c>
      <c r="CB1019" t="s">
        <v>1082</v>
      </c>
      <c r="CC1019" t="s">
        <v>169</v>
      </c>
    </row>
    <row r="1020" spans="1:81" x14ac:dyDescent="0.35">
      <c r="A1020" t="s">
        <v>160</v>
      </c>
      <c r="B1020" t="s">
        <v>161</v>
      </c>
      <c r="C1020" t="s">
        <v>1086</v>
      </c>
      <c r="D1020" t="s">
        <v>1058</v>
      </c>
      <c r="E1020" t="s">
        <v>270</v>
      </c>
      <c r="F1020" t="s">
        <v>271</v>
      </c>
      <c r="G1020" s="1">
        <v>45074</v>
      </c>
      <c r="H1020" s="2">
        <v>0.46319444444444446</v>
      </c>
      <c r="I1020" t="s">
        <v>1059</v>
      </c>
      <c r="U1020" t="s">
        <v>273</v>
      </c>
      <c r="V1020" t="s">
        <v>274</v>
      </c>
      <c r="W1020" t="s">
        <v>1060</v>
      </c>
      <c r="X1020" t="s">
        <v>182</v>
      </c>
      <c r="Y1020" t="s">
        <v>10</v>
      </c>
      <c r="AD1020">
        <v>45.384601000000004</v>
      </c>
      <c r="AE1020">
        <v>-109.14138199999999</v>
      </c>
      <c r="AK1020" t="s">
        <v>2390</v>
      </c>
      <c r="AN1020" t="s">
        <v>27</v>
      </c>
      <c r="AP1020">
        <v>7.36</v>
      </c>
      <c r="AQ1020" t="s">
        <v>121</v>
      </c>
      <c r="AS1020" t="s">
        <v>285</v>
      </c>
      <c r="AU1020" t="s">
        <v>286</v>
      </c>
      <c r="BU1020" s="1">
        <v>45074</v>
      </c>
      <c r="CB1020" t="s">
        <v>1066</v>
      </c>
      <c r="CC1020" t="s">
        <v>169</v>
      </c>
    </row>
    <row r="1021" spans="1:81" x14ac:dyDescent="0.35">
      <c r="A1021" t="s">
        <v>160</v>
      </c>
      <c r="B1021" t="s">
        <v>161</v>
      </c>
      <c r="C1021" t="s">
        <v>1278</v>
      </c>
      <c r="D1021" t="s">
        <v>269</v>
      </c>
      <c r="E1021" t="s">
        <v>270</v>
      </c>
      <c r="F1021" t="s">
        <v>271</v>
      </c>
      <c r="G1021" s="1">
        <v>45166</v>
      </c>
      <c r="H1021" s="2">
        <v>0.54861111111111116</v>
      </c>
      <c r="I1021" t="s">
        <v>1059</v>
      </c>
      <c r="U1021" t="s">
        <v>273</v>
      </c>
      <c r="V1021" t="s">
        <v>274</v>
      </c>
      <c r="W1021" t="s">
        <v>1060</v>
      </c>
      <c r="X1021" t="s">
        <v>180</v>
      </c>
      <c r="Y1021" t="s">
        <v>13</v>
      </c>
      <c r="AD1021">
        <v>45.483319000000002</v>
      </c>
      <c r="AE1021">
        <v>-108.961457</v>
      </c>
      <c r="AF1021" t="s">
        <v>276</v>
      </c>
      <c r="AG1021" t="s">
        <v>277</v>
      </c>
      <c r="AH1021" t="s">
        <v>278</v>
      </c>
      <c r="AJ1021" t="s">
        <v>279</v>
      </c>
      <c r="AK1021" t="s">
        <v>2391</v>
      </c>
      <c r="AM1021" t="s">
        <v>281</v>
      </c>
      <c r="AN1021" t="s">
        <v>1116</v>
      </c>
      <c r="AO1021" t="s">
        <v>333</v>
      </c>
      <c r="AP1021">
        <v>6.9</v>
      </c>
      <c r="AQ1021" t="s">
        <v>284</v>
      </c>
      <c r="AS1021" t="s">
        <v>285</v>
      </c>
      <c r="AU1021" t="s">
        <v>286</v>
      </c>
      <c r="BE1021" t="s">
        <v>1280</v>
      </c>
      <c r="BO1021">
        <v>365.1</v>
      </c>
      <c r="BP1021" t="s">
        <v>288</v>
      </c>
      <c r="BQ1021" t="s">
        <v>289</v>
      </c>
      <c r="BS1021" t="s">
        <v>290</v>
      </c>
      <c r="BT1021" t="s">
        <v>291</v>
      </c>
      <c r="BU1021" s="1">
        <v>45181</v>
      </c>
      <c r="BW1021" t="s">
        <v>2392</v>
      </c>
      <c r="BX1021" t="s">
        <v>293</v>
      </c>
      <c r="BY1021">
        <v>0.8</v>
      </c>
      <c r="BZ1021" t="s">
        <v>284</v>
      </c>
      <c r="CB1021" t="s">
        <v>1063</v>
      </c>
      <c r="CC1021" t="s">
        <v>169</v>
      </c>
    </row>
    <row r="1022" spans="1:81" x14ac:dyDescent="0.35">
      <c r="A1022" t="s">
        <v>160</v>
      </c>
      <c r="B1022" t="s">
        <v>161</v>
      </c>
      <c r="C1022" t="s">
        <v>1603</v>
      </c>
      <c r="D1022" t="s">
        <v>269</v>
      </c>
      <c r="E1022" t="s">
        <v>270</v>
      </c>
      <c r="F1022" t="s">
        <v>271</v>
      </c>
      <c r="G1022" s="1">
        <v>45102</v>
      </c>
      <c r="H1022" s="2">
        <v>0.44097222222222221</v>
      </c>
      <c r="I1022" t="s">
        <v>1059</v>
      </c>
      <c r="U1022" t="s">
        <v>273</v>
      </c>
      <c r="V1022" t="s">
        <v>274</v>
      </c>
      <c r="W1022" t="s">
        <v>1060</v>
      </c>
      <c r="X1022" t="s">
        <v>172</v>
      </c>
      <c r="Y1022" t="s">
        <v>8</v>
      </c>
      <c r="AD1022">
        <v>45.277200000000001</v>
      </c>
      <c r="AE1022">
        <v>-109.20959999999999</v>
      </c>
      <c r="AF1022" t="s">
        <v>276</v>
      </c>
      <c r="AG1022" t="s">
        <v>277</v>
      </c>
      <c r="AH1022" t="s">
        <v>278</v>
      </c>
      <c r="AJ1022" t="s">
        <v>279</v>
      </c>
      <c r="AK1022" t="s">
        <v>2393</v>
      </c>
      <c r="AM1022" t="s">
        <v>297</v>
      </c>
      <c r="AN1022" t="s">
        <v>332</v>
      </c>
      <c r="AO1022" t="s">
        <v>333</v>
      </c>
      <c r="AP1022">
        <v>145</v>
      </c>
      <c r="AQ1022" t="s">
        <v>284</v>
      </c>
      <c r="AS1022" t="s">
        <v>285</v>
      </c>
      <c r="AU1022" t="s">
        <v>286</v>
      </c>
      <c r="BE1022" t="s">
        <v>1605</v>
      </c>
      <c r="BO1022">
        <v>353.2</v>
      </c>
      <c r="BP1022" t="s">
        <v>288</v>
      </c>
      <c r="BQ1022" t="s">
        <v>335</v>
      </c>
      <c r="BS1022" t="s">
        <v>336</v>
      </c>
      <c r="BT1022" t="s">
        <v>291</v>
      </c>
      <c r="BU1022" s="1">
        <v>45121</v>
      </c>
      <c r="BW1022" t="s">
        <v>2394</v>
      </c>
      <c r="BX1022" t="s">
        <v>293</v>
      </c>
      <c r="BY1022">
        <v>1.5</v>
      </c>
      <c r="BZ1022" t="s">
        <v>284</v>
      </c>
      <c r="CB1022" t="s">
        <v>1196</v>
      </c>
      <c r="CC1022" t="s">
        <v>169</v>
      </c>
    </row>
    <row r="1023" spans="1:81" x14ac:dyDescent="0.35">
      <c r="A1023" t="s">
        <v>160</v>
      </c>
      <c r="B1023" t="s">
        <v>161</v>
      </c>
      <c r="C1023" t="s">
        <v>1648</v>
      </c>
      <c r="D1023" t="s">
        <v>269</v>
      </c>
      <c r="E1023" t="s">
        <v>270</v>
      </c>
      <c r="F1023" t="s">
        <v>271</v>
      </c>
      <c r="G1023" s="1">
        <v>45137</v>
      </c>
      <c r="H1023" s="2">
        <v>0.3923611111111111</v>
      </c>
      <c r="I1023" t="s">
        <v>1059</v>
      </c>
      <c r="U1023" t="s">
        <v>273</v>
      </c>
      <c r="V1023" t="s">
        <v>274</v>
      </c>
      <c r="W1023" t="s">
        <v>1060</v>
      </c>
      <c r="X1023" t="s">
        <v>188</v>
      </c>
      <c r="Y1023" t="s">
        <v>7</v>
      </c>
      <c r="AD1023">
        <v>45.157600000000002</v>
      </c>
      <c r="AE1023">
        <v>-109.2688</v>
      </c>
      <c r="AF1023" t="s">
        <v>276</v>
      </c>
      <c r="AG1023" t="s">
        <v>277</v>
      </c>
      <c r="AH1023" t="s">
        <v>278</v>
      </c>
      <c r="AJ1023" t="s">
        <v>279</v>
      </c>
      <c r="AK1023" t="s">
        <v>2395</v>
      </c>
      <c r="AM1023" t="s">
        <v>297</v>
      </c>
      <c r="AN1023" t="s">
        <v>298</v>
      </c>
      <c r="AO1023" t="s">
        <v>283</v>
      </c>
      <c r="AP1023">
        <v>140</v>
      </c>
      <c r="AQ1023" t="s">
        <v>284</v>
      </c>
      <c r="AS1023" t="s">
        <v>285</v>
      </c>
      <c r="AU1023" t="s">
        <v>286</v>
      </c>
      <c r="BE1023" t="s">
        <v>1650</v>
      </c>
      <c r="BO1023" t="s">
        <v>300</v>
      </c>
      <c r="BP1023" t="s">
        <v>301</v>
      </c>
      <c r="BQ1023" t="s">
        <v>302</v>
      </c>
      <c r="BT1023" t="s">
        <v>291</v>
      </c>
      <c r="BU1023" s="1">
        <v>45160</v>
      </c>
      <c r="BW1023" t="s">
        <v>2396</v>
      </c>
      <c r="BX1023" t="s">
        <v>293</v>
      </c>
      <c r="BY1023">
        <v>25</v>
      </c>
      <c r="BZ1023" t="s">
        <v>284</v>
      </c>
      <c r="CB1023" t="s">
        <v>1186</v>
      </c>
      <c r="CC1023" t="s">
        <v>169</v>
      </c>
    </row>
    <row r="1024" spans="1:81" x14ac:dyDescent="0.35">
      <c r="A1024" t="s">
        <v>160</v>
      </c>
      <c r="B1024" t="s">
        <v>161</v>
      </c>
      <c r="C1024" t="s">
        <v>1457</v>
      </c>
      <c r="D1024" t="s">
        <v>269</v>
      </c>
      <c r="E1024" t="s">
        <v>270</v>
      </c>
      <c r="F1024" t="s">
        <v>271</v>
      </c>
      <c r="G1024" s="1">
        <v>45137</v>
      </c>
      <c r="H1024" s="2">
        <v>0.51041666666666663</v>
      </c>
      <c r="I1024" t="s">
        <v>1059</v>
      </c>
      <c r="U1024" t="s">
        <v>273</v>
      </c>
      <c r="V1024" t="s">
        <v>274</v>
      </c>
      <c r="W1024" t="s">
        <v>1060</v>
      </c>
      <c r="X1024" t="s">
        <v>180</v>
      </c>
      <c r="Y1024" t="s">
        <v>13</v>
      </c>
      <c r="AD1024">
        <v>45.483319000000002</v>
      </c>
      <c r="AE1024">
        <v>-108.961457</v>
      </c>
      <c r="AF1024" t="s">
        <v>276</v>
      </c>
      <c r="AG1024" t="s">
        <v>277</v>
      </c>
      <c r="AH1024" t="s">
        <v>278</v>
      </c>
      <c r="AJ1024" t="s">
        <v>279</v>
      </c>
      <c r="AK1024" t="s">
        <v>2397</v>
      </c>
      <c r="AM1024" t="s">
        <v>281</v>
      </c>
      <c r="AN1024" t="s">
        <v>1116</v>
      </c>
      <c r="AO1024" t="s">
        <v>333</v>
      </c>
      <c r="AP1024">
        <v>7.2</v>
      </c>
      <c r="AQ1024" t="s">
        <v>284</v>
      </c>
      <c r="AS1024" t="s">
        <v>285</v>
      </c>
      <c r="AU1024" t="s">
        <v>286</v>
      </c>
      <c r="BE1024" t="s">
        <v>1459</v>
      </c>
      <c r="BO1024">
        <v>365.1</v>
      </c>
      <c r="BP1024" t="s">
        <v>288</v>
      </c>
      <c r="BQ1024" t="s">
        <v>289</v>
      </c>
      <c r="BS1024" t="s">
        <v>290</v>
      </c>
      <c r="BT1024" t="s">
        <v>291</v>
      </c>
      <c r="BU1024" s="1">
        <v>45148</v>
      </c>
      <c r="BW1024" t="s">
        <v>2398</v>
      </c>
      <c r="BX1024" t="s">
        <v>293</v>
      </c>
      <c r="BY1024">
        <v>0.8</v>
      </c>
      <c r="BZ1024" t="s">
        <v>284</v>
      </c>
      <c r="CB1024" t="s">
        <v>1063</v>
      </c>
      <c r="CC1024" t="s">
        <v>169</v>
      </c>
    </row>
    <row r="1025" spans="1:81" x14ac:dyDescent="0.35">
      <c r="A1025" t="s">
        <v>160</v>
      </c>
      <c r="B1025" t="s">
        <v>161</v>
      </c>
      <c r="C1025" t="s">
        <v>1067</v>
      </c>
      <c r="D1025" t="s">
        <v>269</v>
      </c>
      <c r="E1025" t="s">
        <v>270</v>
      </c>
      <c r="F1025" t="s">
        <v>271</v>
      </c>
      <c r="G1025" s="1">
        <v>45039</v>
      </c>
      <c r="H1025" s="2">
        <v>0.52777777777777779</v>
      </c>
      <c r="I1025" t="s">
        <v>1059</v>
      </c>
      <c r="U1025" t="s">
        <v>273</v>
      </c>
      <c r="V1025" t="s">
        <v>274</v>
      </c>
      <c r="W1025" t="s">
        <v>1060</v>
      </c>
      <c r="X1025" t="s">
        <v>180</v>
      </c>
      <c r="Y1025" t="s">
        <v>13</v>
      </c>
      <c r="AD1025">
        <v>45.483319000000002</v>
      </c>
      <c r="AE1025">
        <v>-108.961457</v>
      </c>
      <c r="AF1025" t="s">
        <v>276</v>
      </c>
      <c r="AG1025" t="s">
        <v>277</v>
      </c>
      <c r="AH1025" t="s">
        <v>278</v>
      </c>
      <c r="AJ1025" t="s">
        <v>279</v>
      </c>
      <c r="AK1025" t="s">
        <v>2399</v>
      </c>
      <c r="AM1025" t="s">
        <v>297</v>
      </c>
      <c r="AN1025" t="s">
        <v>332</v>
      </c>
      <c r="AO1025" t="s">
        <v>333</v>
      </c>
      <c r="AP1025">
        <v>208</v>
      </c>
      <c r="AQ1025" t="s">
        <v>284</v>
      </c>
      <c r="AS1025" t="s">
        <v>285</v>
      </c>
      <c r="AU1025" t="s">
        <v>286</v>
      </c>
      <c r="BE1025" t="s">
        <v>1069</v>
      </c>
      <c r="BO1025">
        <v>353.2</v>
      </c>
      <c r="BP1025" t="s">
        <v>288</v>
      </c>
      <c r="BQ1025" t="s">
        <v>335</v>
      </c>
      <c r="BS1025" t="s">
        <v>336</v>
      </c>
      <c r="BT1025" t="s">
        <v>291</v>
      </c>
      <c r="BU1025" s="1">
        <v>45063</v>
      </c>
      <c r="BW1025" t="s">
        <v>2400</v>
      </c>
      <c r="BX1025" t="s">
        <v>293</v>
      </c>
      <c r="BY1025">
        <v>1.5</v>
      </c>
      <c r="BZ1025" t="s">
        <v>284</v>
      </c>
      <c r="CB1025" t="s">
        <v>1063</v>
      </c>
      <c r="CC1025" t="s">
        <v>169</v>
      </c>
    </row>
    <row r="1026" spans="1:81" x14ac:dyDescent="0.35">
      <c r="A1026" t="s">
        <v>160</v>
      </c>
      <c r="B1026" t="s">
        <v>161</v>
      </c>
      <c r="C1026" t="s">
        <v>1682</v>
      </c>
      <c r="D1026" t="s">
        <v>1058</v>
      </c>
      <c r="E1026" t="s">
        <v>270</v>
      </c>
      <c r="F1026" t="s">
        <v>271</v>
      </c>
      <c r="G1026" s="1">
        <v>45074</v>
      </c>
      <c r="H1026" s="2">
        <v>0.49027777777777776</v>
      </c>
      <c r="I1026" t="s">
        <v>1059</v>
      </c>
      <c r="U1026" t="s">
        <v>273</v>
      </c>
      <c r="V1026" t="s">
        <v>274</v>
      </c>
      <c r="W1026" t="s">
        <v>1060</v>
      </c>
      <c r="X1026" t="s">
        <v>162</v>
      </c>
      <c r="Y1026" t="s">
        <v>9</v>
      </c>
      <c r="AD1026">
        <v>45.373699999999999</v>
      </c>
      <c r="AE1026">
        <v>-109.14619999999999</v>
      </c>
      <c r="AK1026" t="s">
        <v>2401</v>
      </c>
      <c r="AN1026" t="s">
        <v>1292</v>
      </c>
      <c r="AP1026">
        <v>797.1</v>
      </c>
      <c r="AQ1026" t="s">
        <v>119</v>
      </c>
      <c r="AS1026" t="s">
        <v>285</v>
      </c>
      <c r="AU1026" t="s">
        <v>286</v>
      </c>
      <c r="BU1026" s="1">
        <v>45074</v>
      </c>
      <c r="CB1026" t="s">
        <v>1152</v>
      </c>
      <c r="CC1026" t="s">
        <v>169</v>
      </c>
    </row>
    <row r="1027" spans="1:81" x14ac:dyDescent="0.35">
      <c r="A1027" t="s">
        <v>160</v>
      </c>
      <c r="B1027" t="s">
        <v>161</v>
      </c>
      <c r="C1027" t="s">
        <v>1751</v>
      </c>
      <c r="D1027" t="s">
        <v>269</v>
      </c>
      <c r="E1027" t="s">
        <v>270</v>
      </c>
      <c r="F1027" t="s">
        <v>271</v>
      </c>
      <c r="G1027" s="1">
        <v>45194</v>
      </c>
      <c r="H1027" s="2">
        <v>0.52083333333333337</v>
      </c>
      <c r="I1027" t="s">
        <v>1059</v>
      </c>
      <c r="U1027" t="s">
        <v>273</v>
      </c>
      <c r="V1027" t="s">
        <v>274</v>
      </c>
      <c r="W1027" t="s">
        <v>1060</v>
      </c>
      <c r="X1027" t="s">
        <v>180</v>
      </c>
      <c r="Y1027" t="s">
        <v>13</v>
      </c>
      <c r="AD1027">
        <v>45.483319000000002</v>
      </c>
      <c r="AE1027">
        <v>-108.961457</v>
      </c>
      <c r="AF1027" t="s">
        <v>276</v>
      </c>
      <c r="AG1027" t="s">
        <v>277</v>
      </c>
      <c r="AH1027" t="s">
        <v>278</v>
      </c>
      <c r="AJ1027" t="s">
        <v>279</v>
      </c>
      <c r="AK1027" t="s">
        <v>2402</v>
      </c>
      <c r="AN1027" t="s">
        <v>312</v>
      </c>
      <c r="AP1027">
        <v>11.4</v>
      </c>
      <c r="AQ1027" t="s">
        <v>116</v>
      </c>
      <c r="AS1027" t="s">
        <v>285</v>
      </c>
      <c r="AU1027" t="s">
        <v>286</v>
      </c>
      <c r="BE1027" t="s">
        <v>1322</v>
      </c>
      <c r="BO1027" t="s">
        <v>314</v>
      </c>
      <c r="BP1027" t="s">
        <v>301</v>
      </c>
      <c r="BQ1027" t="s">
        <v>315</v>
      </c>
      <c r="BS1027" t="s">
        <v>316</v>
      </c>
      <c r="BT1027" t="s">
        <v>291</v>
      </c>
      <c r="BU1027" s="1">
        <v>45201</v>
      </c>
      <c r="BW1027" t="s">
        <v>2403</v>
      </c>
      <c r="BX1027" t="s">
        <v>293</v>
      </c>
      <c r="BY1027">
        <v>0.2</v>
      </c>
      <c r="BZ1027" t="s">
        <v>116</v>
      </c>
      <c r="CB1027" t="s">
        <v>1066</v>
      </c>
      <c r="CC1027" t="s">
        <v>169</v>
      </c>
    </row>
    <row r="1028" spans="1:81" x14ac:dyDescent="0.35">
      <c r="A1028" t="s">
        <v>160</v>
      </c>
      <c r="B1028" t="s">
        <v>161</v>
      </c>
      <c r="C1028" t="s">
        <v>1776</v>
      </c>
      <c r="D1028" t="s">
        <v>269</v>
      </c>
      <c r="E1028" t="s">
        <v>270</v>
      </c>
      <c r="F1028" t="s">
        <v>271</v>
      </c>
      <c r="G1028" s="1">
        <v>45236</v>
      </c>
      <c r="H1028" s="2">
        <v>0.4861111111111111</v>
      </c>
      <c r="I1028" t="s">
        <v>1059</v>
      </c>
      <c r="U1028" t="s">
        <v>273</v>
      </c>
      <c r="V1028" t="s">
        <v>274</v>
      </c>
      <c r="W1028" t="s">
        <v>1060</v>
      </c>
      <c r="X1028" t="s">
        <v>162</v>
      </c>
      <c r="Y1028" t="s">
        <v>9</v>
      </c>
      <c r="AD1028">
        <v>45.373699999999999</v>
      </c>
      <c r="AE1028">
        <v>-109.14619999999999</v>
      </c>
      <c r="AF1028" t="s">
        <v>276</v>
      </c>
      <c r="AG1028" t="s">
        <v>277</v>
      </c>
      <c r="AH1028" t="s">
        <v>278</v>
      </c>
      <c r="AJ1028" t="s">
        <v>279</v>
      </c>
      <c r="AK1028" t="s">
        <v>2404</v>
      </c>
      <c r="AM1028" t="s">
        <v>297</v>
      </c>
      <c r="AN1028" t="s">
        <v>298</v>
      </c>
      <c r="AO1028" t="s">
        <v>283</v>
      </c>
      <c r="AP1028">
        <v>632</v>
      </c>
      <c r="AQ1028" t="s">
        <v>284</v>
      </c>
      <c r="AS1028" t="s">
        <v>285</v>
      </c>
      <c r="AU1028" t="s">
        <v>286</v>
      </c>
      <c r="BE1028" t="s">
        <v>1778</v>
      </c>
      <c r="BO1028" t="s">
        <v>300</v>
      </c>
      <c r="BP1028" t="s">
        <v>301</v>
      </c>
      <c r="BQ1028" t="s">
        <v>302</v>
      </c>
      <c r="BT1028" t="s">
        <v>291</v>
      </c>
      <c r="BU1028" s="1">
        <v>45267</v>
      </c>
      <c r="BW1028" t="s">
        <v>2405</v>
      </c>
      <c r="BX1028" t="s">
        <v>293</v>
      </c>
      <c r="BY1028">
        <v>25</v>
      </c>
      <c r="BZ1028" t="s">
        <v>284</v>
      </c>
      <c r="CB1028" t="s">
        <v>1152</v>
      </c>
      <c r="CC1028" t="s">
        <v>169</v>
      </c>
    </row>
    <row r="1029" spans="1:81" x14ac:dyDescent="0.35">
      <c r="A1029" t="s">
        <v>160</v>
      </c>
      <c r="B1029" t="s">
        <v>161</v>
      </c>
      <c r="C1029" t="s">
        <v>1517</v>
      </c>
      <c r="D1029" t="s">
        <v>1058</v>
      </c>
      <c r="E1029" t="s">
        <v>270</v>
      </c>
      <c r="F1029" t="s">
        <v>271</v>
      </c>
      <c r="G1029" s="1">
        <v>45074</v>
      </c>
      <c r="H1029" s="2">
        <v>0.51458333333333328</v>
      </c>
      <c r="I1029" t="s">
        <v>1059</v>
      </c>
      <c r="U1029" t="s">
        <v>273</v>
      </c>
      <c r="V1029" t="s">
        <v>274</v>
      </c>
      <c r="W1029" t="s">
        <v>1060</v>
      </c>
      <c r="X1029" t="s">
        <v>186</v>
      </c>
      <c r="Y1029" t="s">
        <v>12</v>
      </c>
      <c r="AD1029">
        <v>45.468200000000003</v>
      </c>
      <c r="AE1029">
        <v>-109.0895</v>
      </c>
      <c r="AK1029" t="s">
        <v>2406</v>
      </c>
      <c r="AN1029" t="s">
        <v>1078</v>
      </c>
      <c r="AP1029">
        <v>13.41</v>
      </c>
      <c r="AQ1029" t="s">
        <v>118</v>
      </c>
      <c r="AS1029" t="s">
        <v>285</v>
      </c>
      <c r="AU1029" t="s">
        <v>286</v>
      </c>
      <c r="BU1029" s="1">
        <v>45074</v>
      </c>
      <c r="CB1029" t="s">
        <v>1104</v>
      </c>
      <c r="CC1029" t="s">
        <v>169</v>
      </c>
    </row>
    <row r="1030" spans="1:81" x14ac:dyDescent="0.35">
      <c r="A1030" t="s">
        <v>160</v>
      </c>
      <c r="B1030" t="s">
        <v>161</v>
      </c>
      <c r="C1030" t="s">
        <v>1166</v>
      </c>
      <c r="D1030" t="s">
        <v>269</v>
      </c>
      <c r="E1030" t="s">
        <v>270</v>
      </c>
      <c r="F1030" t="s">
        <v>271</v>
      </c>
      <c r="G1030" s="1">
        <v>45236</v>
      </c>
      <c r="H1030" s="2">
        <v>0.59722222222222221</v>
      </c>
      <c r="I1030" t="s">
        <v>1059</v>
      </c>
      <c r="U1030" t="s">
        <v>273</v>
      </c>
      <c r="V1030" t="s">
        <v>274</v>
      </c>
      <c r="W1030" t="s">
        <v>1060</v>
      </c>
      <c r="X1030" t="s">
        <v>184</v>
      </c>
      <c r="Y1030" t="s">
        <v>14</v>
      </c>
      <c r="AD1030">
        <v>45.517800000000001</v>
      </c>
      <c r="AE1030">
        <v>-108.8626</v>
      </c>
      <c r="AF1030" t="s">
        <v>276</v>
      </c>
      <c r="AG1030" t="s">
        <v>277</v>
      </c>
      <c r="AH1030" t="s">
        <v>278</v>
      </c>
      <c r="AJ1030" t="s">
        <v>279</v>
      </c>
      <c r="AK1030" t="s">
        <v>2407</v>
      </c>
      <c r="AM1030" t="s">
        <v>297</v>
      </c>
      <c r="AN1030" t="s">
        <v>332</v>
      </c>
      <c r="AO1030" t="s">
        <v>333</v>
      </c>
      <c r="AP1030">
        <v>2.7</v>
      </c>
      <c r="AQ1030" t="s">
        <v>284</v>
      </c>
      <c r="AS1030" t="s">
        <v>285</v>
      </c>
      <c r="AU1030" t="s">
        <v>286</v>
      </c>
      <c r="BE1030" t="s">
        <v>1168</v>
      </c>
      <c r="BO1030">
        <v>353.2</v>
      </c>
      <c r="BP1030" t="s">
        <v>288</v>
      </c>
      <c r="BQ1030" t="s">
        <v>335</v>
      </c>
      <c r="BS1030" t="s">
        <v>336</v>
      </c>
      <c r="BT1030" t="s">
        <v>291</v>
      </c>
      <c r="BU1030" s="1">
        <v>45268</v>
      </c>
      <c r="BW1030" t="s">
        <v>2408</v>
      </c>
      <c r="BX1030" t="s">
        <v>293</v>
      </c>
      <c r="BY1030">
        <v>1.5</v>
      </c>
      <c r="BZ1030" t="s">
        <v>284</v>
      </c>
      <c r="CB1030" t="s">
        <v>1109</v>
      </c>
      <c r="CC1030" t="s">
        <v>169</v>
      </c>
    </row>
    <row r="1031" spans="1:81" x14ac:dyDescent="0.35">
      <c r="A1031" t="s">
        <v>160</v>
      </c>
      <c r="B1031" t="s">
        <v>161</v>
      </c>
      <c r="C1031" t="s">
        <v>1233</v>
      </c>
      <c r="D1031" t="s">
        <v>269</v>
      </c>
      <c r="E1031" t="s">
        <v>270</v>
      </c>
      <c r="F1031" t="s">
        <v>271</v>
      </c>
      <c r="G1031" s="1">
        <v>45166</v>
      </c>
      <c r="H1031" s="2">
        <v>0.57986111111111116</v>
      </c>
      <c r="I1031" t="s">
        <v>1059</v>
      </c>
      <c r="U1031" t="s">
        <v>273</v>
      </c>
      <c r="V1031" t="s">
        <v>274</v>
      </c>
      <c r="W1031" t="s">
        <v>1060</v>
      </c>
      <c r="X1031" t="s">
        <v>176</v>
      </c>
      <c r="Y1031" t="s">
        <v>15</v>
      </c>
      <c r="AD1031">
        <v>45.520789999999998</v>
      </c>
      <c r="AE1031">
        <v>-108.83714000000001</v>
      </c>
      <c r="AF1031" t="s">
        <v>276</v>
      </c>
      <c r="AG1031" t="s">
        <v>277</v>
      </c>
      <c r="AH1031" t="s">
        <v>278</v>
      </c>
      <c r="AJ1031" t="s">
        <v>279</v>
      </c>
      <c r="AK1031" t="s">
        <v>2409</v>
      </c>
      <c r="AM1031" t="s">
        <v>297</v>
      </c>
      <c r="AN1031" t="s">
        <v>298</v>
      </c>
      <c r="AO1031" t="s">
        <v>283</v>
      </c>
      <c r="AP1031">
        <v>234</v>
      </c>
      <c r="AQ1031" t="s">
        <v>284</v>
      </c>
      <c r="AS1031" t="s">
        <v>285</v>
      </c>
      <c r="AU1031" t="s">
        <v>286</v>
      </c>
      <c r="BE1031" t="s">
        <v>1191</v>
      </c>
      <c r="BO1031" t="s">
        <v>300</v>
      </c>
      <c r="BP1031" t="s">
        <v>301</v>
      </c>
      <c r="BQ1031" t="s">
        <v>302</v>
      </c>
      <c r="BT1031" t="s">
        <v>291</v>
      </c>
      <c r="BU1031" s="1">
        <v>45197</v>
      </c>
      <c r="BW1031" t="s">
        <v>2410</v>
      </c>
      <c r="BX1031" t="s">
        <v>293</v>
      </c>
      <c r="BY1031">
        <v>25</v>
      </c>
      <c r="BZ1031" t="s">
        <v>284</v>
      </c>
      <c r="CB1031" t="s">
        <v>1085</v>
      </c>
      <c r="CC1031" t="s">
        <v>169</v>
      </c>
    </row>
    <row r="1032" spans="1:81" x14ac:dyDescent="0.35">
      <c r="A1032" t="s">
        <v>160</v>
      </c>
      <c r="B1032" t="s">
        <v>161</v>
      </c>
      <c r="C1032" t="s">
        <v>1984</v>
      </c>
      <c r="D1032" t="s">
        <v>269</v>
      </c>
      <c r="E1032" t="s">
        <v>270</v>
      </c>
      <c r="F1032" t="s">
        <v>271</v>
      </c>
      <c r="G1032" s="1">
        <v>45194</v>
      </c>
      <c r="H1032" s="2">
        <v>0.46875</v>
      </c>
      <c r="I1032" t="s">
        <v>1059</v>
      </c>
      <c r="U1032" t="s">
        <v>273</v>
      </c>
      <c r="V1032" t="s">
        <v>274</v>
      </c>
      <c r="W1032" t="s">
        <v>1060</v>
      </c>
      <c r="X1032" t="s">
        <v>162</v>
      </c>
      <c r="Y1032" t="s">
        <v>9</v>
      </c>
      <c r="AD1032">
        <v>45.373699999999999</v>
      </c>
      <c r="AE1032">
        <v>-109.14619999999999</v>
      </c>
      <c r="AF1032" t="s">
        <v>276</v>
      </c>
      <c r="AG1032" t="s">
        <v>277</v>
      </c>
      <c r="AH1032" t="s">
        <v>278</v>
      </c>
      <c r="AJ1032" t="s">
        <v>279</v>
      </c>
      <c r="AK1032" t="s">
        <v>2411</v>
      </c>
      <c r="AM1032" t="s">
        <v>297</v>
      </c>
      <c r="AN1032" t="s">
        <v>332</v>
      </c>
      <c r="AO1032" t="s">
        <v>333</v>
      </c>
      <c r="AP1032">
        <v>214</v>
      </c>
      <c r="AQ1032" t="s">
        <v>284</v>
      </c>
      <c r="AS1032" t="s">
        <v>285</v>
      </c>
      <c r="AU1032" t="s">
        <v>286</v>
      </c>
      <c r="BE1032" t="s">
        <v>1986</v>
      </c>
      <c r="BO1032">
        <v>353.2</v>
      </c>
      <c r="BP1032" t="s">
        <v>288</v>
      </c>
      <c r="BQ1032" t="s">
        <v>335</v>
      </c>
      <c r="BS1032" t="s">
        <v>336</v>
      </c>
      <c r="BT1032" t="s">
        <v>291</v>
      </c>
      <c r="BU1032" s="1">
        <v>45222</v>
      </c>
      <c r="BW1032" t="s">
        <v>2412</v>
      </c>
      <c r="BX1032" t="s">
        <v>293</v>
      </c>
      <c r="BY1032">
        <v>1.5</v>
      </c>
      <c r="BZ1032" t="s">
        <v>284</v>
      </c>
      <c r="CB1032" t="s">
        <v>1172</v>
      </c>
      <c r="CC1032" t="s">
        <v>169</v>
      </c>
    </row>
    <row r="1033" spans="1:81" x14ac:dyDescent="0.35">
      <c r="A1033" t="s">
        <v>160</v>
      </c>
      <c r="B1033" t="s">
        <v>161</v>
      </c>
      <c r="C1033" t="s">
        <v>1145</v>
      </c>
      <c r="D1033" t="s">
        <v>1058</v>
      </c>
      <c r="E1033" t="s">
        <v>270</v>
      </c>
      <c r="F1033" t="s">
        <v>271</v>
      </c>
      <c r="G1033" s="1">
        <v>45074</v>
      </c>
      <c r="H1033" s="2">
        <v>0.52708333333333335</v>
      </c>
      <c r="I1033" t="s">
        <v>1059</v>
      </c>
      <c r="U1033" t="s">
        <v>273</v>
      </c>
      <c r="V1033" t="s">
        <v>274</v>
      </c>
      <c r="W1033" t="s">
        <v>1060</v>
      </c>
      <c r="X1033" t="s">
        <v>170</v>
      </c>
      <c r="Y1033" t="s">
        <v>11</v>
      </c>
      <c r="AD1033">
        <v>45.457799999999999</v>
      </c>
      <c r="AE1033">
        <v>-109.0801</v>
      </c>
      <c r="AK1033" t="s">
        <v>2413</v>
      </c>
      <c r="AN1033" t="s">
        <v>1078</v>
      </c>
      <c r="AP1033">
        <v>11.9</v>
      </c>
      <c r="AQ1033" t="s">
        <v>118</v>
      </c>
      <c r="AS1033" t="s">
        <v>285</v>
      </c>
      <c r="AU1033" t="s">
        <v>286</v>
      </c>
      <c r="BU1033" s="1">
        <v>45074</v>
      </c>
      <c r="CB1033" t="s">
        <v>1147</v>
      </c>
      <c r="CC1033" t="s">
        <v>169</v>
      </c>
    </row>
    <row r="1034" spans="1:81" x14ac:dyDescent="0.35">
      <c r="A1034" t="s">
        <v>160</v>
      </c>
      <c r="B1034" t="s">
        <v>161</v>
      </c>
      <c r="C1034" t="s">
        <v>1119</v>
      </c>
      <c r="D1034" t="s">
        <v>1058</v>
      </c>
      <c r="E1034" t="s">
        <v>270</v>
      </c>
      <c r="F1034" t="s">
        <v>271</v>
      </c>
      <c r="G1034" s="1">
        <v>45039</v>
      </c>
      <c r="H1034" s="2">
        <v>0.45833333333333331</v>
      </c>
      <c r="I1034" t="s">
        <v>1059</v>
      </c>
      <c r="U1034" t="s">
        <v>273</v>
      </c>
      <c r="V1034" t="s">
        <v>274</v>
      </c>
      <c r="W1034" t="s">
        <v>1060</v>
      </c>
      <c r="X1034" t="s">
        <v>182</v>
      </c>
      <c r="Y1034" t="s">
        <v>10</v>
      </c>
      <c r="AD1034">
        <v>45.384601000000004</v>
      </c>
      <c r="AE1034">
        <v>-109.14138199999999</v>
      </c>
      <c r="AK1034" t="s">
        <v>2414</v>
      </c>
      <c r="AN1034" t="s">
        <v>1062</v>
      </c>
      <c r="AP1034">
        <v>103.4</v>
      </c>
      <c r="AQ1034" t="s">
        <v>117</v>
      </c>
      <c r="AS1034" t="s">
        <v>285</v>
      </c>
      <c r="AU1034" t="s">
        <v>286</v>
      </c>
      <c r="BU1034" s="1">
        <v>45039</v>
      </c>
      <c r="CB1034" t="s">
        <v>1066</v>
      </c>
      <c r="CC1034" t="s">
        <v>169</v>
      </c>
    </row>
    <row r="1035" spans="1:81" x14ac:dyDescent="0.35">
      <c r="A1035" t="s">
        <v>160</v>
      </c>
      <c r="B1035" t="s">
        <v>161</v>
      </c>
      <c r="C1035" t="s">
        <v>1589</v>
      </c>
      <c r="D1035" t="s">
        <v>269</v>
      </c>
      <c r="E1035" t="s">
        <v>270</v>
      </c>
      <c r="F1035" t="s">
        <v>271</v>
      </c>
      <c r="G1035" s="1">
        <v>45074</v>
      </c>
      <c r="H1035" s="2">
        <v>0.3888888888888889</v>
      </c>
      <c r="I1035" t="s">
        <v>1059</v>
      </c>
      <c r="U1035" t="s">
        <v>273</v>
      </c>
      <c r="V1035" t="s">
        <v>274</v>
      </c>
      <c r="W1035" t="s">
        <v>1060</v>
      </c>
      <c r="X1035" t="s">
        <v>188</v>
      </c>
      <c r="Y1035" t="s">
        <v>7</v>
      </c>
      <c r="AD1035">
        <v>45.157600000000002</v>
      </c>
      <c r="AE1035">
        <v>-109.2688</v>
      </c>
      <c r="AF1035" t="s">
        <v>276</v>
      </c>
      <c r="AG1035" t="s">
        <v>277</v>
      </c>
      <c r="AH1035" t="s">
        <v>278</v>
      </c>
      <c r="AJ1035" t="s">
        <v>279</v>
      </c>
      <c r="AK1035" t="s">
        <v>2415</v>
      </c>
      <c r="AM1035" t="s">
        <v>281</v>
      </c>
      <c r="AN1035" t="s">
        <v>282</v>
      </c>
      <c r="AO1035" t="s">
        <v>283</v>
      </c>
      <c r="AP1035">
        <v>5.0999999999999996</v>
      </c>
      <c r="AQ1035" t="s">
        <v>284</v>
      </c>
      <c r="AS1035" t="s">
        <v>285</v>
      </c>
      <c r="AU1035" t="s">
        <v>286</v>
      </c>
      <c r="BE1035" t="s">
        <v>1591</v>
      </c>
      <c r="BO1035">
        <v>365.1</v>
      </c>
      <c r="BP1035" t="s">
        <v>288</v>
      </c>
      <c r="BQ1035" t="s">
        <v>289</v>
      </c>
      <c r="BS1035" t="s">
        <v>290</v>
      </c>
      <c r="BT1035" t="s">
        <v>291</v>
      </c>
      <c r="BU1035" s="1">
        <v>45107</v>
      </c>
      <c r="BW1035" t="s">
        <v>2416</v>
      </c>
      <c r="BX1035" t="s">
        <v>293</v>
      </c>
      <c r="BY1035">
        <v>1.5</v>
      </c>
      <c r="BZ1035" t="s">
        <v>284</v>
      </c>
      <c r="CB1035" t="s">
        <v>1186</v>
      </c>
      <c r="CC1035" t="s">
        <v>169</v>
      </c>
    </row>
    <row r="1036" spans="1:81" x14ac:dyDescent="0.35">
      <c r="A1036" t="s">
        <v>160</v>
      </c>
      <c r="B1036" t="s">
        <v>161</v>
      </c>
      <c r="C1036" t="s">
        <v>1256</v>
      </c>
      <c r="D1036" t="s">
        <v>269</v>
      </c>
      <c r="E1036" t="s">
        <v>270</v>
      </c>
      <c r="F1036" t="s">
        <v>271</v>
      </c>
      <c r="G1036" s="1">
        <v>45194</v>
      </c>
      <c r="H1036" s="2">
        <v>0.40625</v>
      </c>
      <c r="I1036" t="s">
        <v>1059</v>
      </c>
      <c r="U1036" t="s">
        <v>273</v>
      </c>
      <c r="V1036" t="s">
        <v>274</v>
      </c>
      <c r="W1036" t="s">
        <v>1060</v>
      </c>
      <c r="X1036" t="s">
        <v>190</v>
      </c>
      <c r="Y1036" t="s">
        <v>6</v>
      </c>
      <c r="AD1036">
        <v>45.150280000000002</v>
      </c>
      <c r="AE1036">
        <v>-109.34062</v>
      </c>
      <c r="AF1036" t="s">
        <v>276</v>
      </c>
      <c r="AG1036" t="s">
        <v>277</v>
      </c>
      <c r="AH1036" t="s">
        <v>278</v>
      </c>
      <c r="AJ1036" t="s">
        <v>279</v>
      </c>
      <c r="AK1036" t="s">
        <v>2417</v>
      </c>
      <c r="AM1036" t="s">
        <v>297</v>
      </c>
      <c r="AN1036" t="s">
        <v>332</v>
      </c>
      <c r="AO1036" t="s">
        <v>333</v>
      </c>
      <c r="AP1036">
        <v>166</v>
      </c>
      <c r="AQ1036" t="s">
        <v>284</v>
      </c>
      <c r="AS1036" t="s">
        <v>285</v>
      </c>
      <c r="AU1036" t="s">
        <v>286</v>
      </c>
      <c r="BE1036" t="s">
        <v>1258</v>
      </c>
      <c r="BO1036">
        <v>353.2</v>
      </c>
      <c r="BP1036" t="s">
        <v>288</v>
      </c>
      <c r="BQ1036" t="s">
        <v>335</v>
      </c>
      <c r="BS1036" t="s">
        <v>336</v>
      </c>
      <c r="BT1036" t="s">
        <v>291</v>
      </c>
      <c r="BU1036" s="1">
        <v>45222</v>
      </c>
      <c r="BW1036" t="s">
        <v>2418</v>
      </c>
      <c r="BX1036" t="s">
        <v>293</v>
      </c>
      <c r="BY1036">
        <v>1.5</v>
      </c>
      <c r="BZ1036" t="s">
        <v>284</v>
      </c>
      <c r="CB1036" t="s">
        <v>1260</v>
      </c>
      <c r="CC1036" t="s">
        <v>169</v>
      </c>
    </row>
    <row r="1037" spans="1:81" x14ac:dyDescent="0.35">
      <c r="A1037" t="s">
        <v>160</v>
      </c>
      <c r="B1037" t="s">
        <v>161</v>
      </c>
      <c r="C1037" t="s">
        <v>2005</v>
      </c>
      <c r="D1037" t="s">
        <v>269</v>
      </c>
      <c r="E1037" t="s">
        <v>270</v>
      </c>
      <c r="F1037" t="s">
        <v>271</v>
      </c>
      <c r="G1037" s="1">
        <v>45074</v>
      </c>
      <c r="H1037" s="2">
        <v>0.46319444444444446</v>
      </c>
      <c r="I1037" t="s">
        <v>1059</v>
      </c>
      <c r="U1037" t="s">
        <v>273</v>
      </c>
      <c r="V1037" t="s">
        <v>274</v>
      </c>
      <c r="W1037" t="s">
        <v>1060</v>
      </c>
      <c r="X1037" t="s">
        <v>182</v>
      </c>
      <c r="Y1037" t="s">
        <v>10</v>
      </c>
      <c r="AD1037">
        <v>45.384601000000004</v>
      </c>
      <c r="AE1037">
        <v>-109.14138199999999</v>
      </c>
      <c r="AF1037" t="s">
        <v>276</v>
      </c>
      <c r="AG1037" t="s">
        <v>277</v>
      </c>
      <c r="AH1037" t="s">
        <v>278</v>
      </c>
      <c r="AJ1037" t="s">
        <v>279</v>
      </c>
      <c r="AK1037" t="s">
        <v>2419</v>
      </c>
      <c r="AM1037" t="s">
        <v>297</v>
      </c>
      <c r="AN1037" t="s">
        <v>332</v>
      </c>
      <c r="AO1037" t="s">
        <v>333</v>
      </c>
      <c r="AP1037">
        <v>145</v>
      </c>
      <c r="AQ1037" t="s">
        <v>284</v>
      </c>
      <c r="AS1037" t="s">
        <v>285</v>
      </c>
      <c r="AU1037" t="s">
        <v>286</v>
      </c>
      <c r="BE1037" t="s">
        <v>2007</v>
      </c>
      <c r="BO1037">
        <v>353.2</v>
      </c>
      <c r="BP1037" t="s">
        <v>288</v>
      </c>
      <c r="BQ1037" t="s">
        <v>335</v>
      </c>
      <c r="BS1037" t="s">
        <v>336</v>
      </c>
      <c r="BT1037" t="s">
        <v>291</v>
      </c>
      <c r="BU1037" s="1">
        <v>45089</v>
      </c>
      <c r="BW1037" t="s">
        <v>2420</v>
      </c>
      <c r="BX1037" t="s">
        <v>293</v>
      </c>
      <c r="BY1037">
        <v>1.5</v>
      </c>
      <c r="BZ1037" t="s">
        <v>284</v>
      </c>
      <c r="CB1037" t="s">
        <v>1066</v>
      </c>
      <c r="CC1037" t="s">
        <v>169</v>
      </c>
    </row>
    <row r="1038" spans="1:81" x14ac:dyDescent="0.35">
      <c r="A1038" t="s">
        <v>160</v>
      </c>
      <c r="B1038" t="s">
        <v>161</v>
      </c>
      <c r="C1038" t="s">
        <v>1294</v>
      </c>
      <c r="D1038" t="s">
        <v>269</v>
      </c>
      <c r="E1038" t="s">
        <v>270</v>
      </c>
      <c r="F1038" t="s">
        <v>271</v>
      </c>
      <c r="G1038" s="1">
        <v>45039</v>
      </c>
      <c r="H1038" s="2">
        <v>0.54513888888888884</v>
      </c>
      <c r="I1038" t="s">
        <v>1059</v>
      </c>
      <c r="U1038" t="s">
        <v>273</v>
      </c>
      <c r="V1038" t="s">
        <v>274</v>
      </c>
      <c r="W1038" t="s">
        <v>1060</v>
      </c>
      <c r="X1038" t="s">
        <v>184</v>
      </c>
      <c r="Y1038" t="s">
        <v>14</v>
      </c>
      <c r="AD1038">
        <v>45.517800000000001</v>
      </c>
      <c r="AE1038">
        <v>-108.8626</v>
      </c>
      <c r="AF1038" t="s">
        <v>276</v>
      </c>
      <c r="AG1038" t="s">
        <v>277</v>
      </c>
      <c r="AH1038" t="s">
        <v>278</v>
      </c>
      <c r="AJ1038" t="s">
        <v>279</v>
      </c>
      <c r="AK1038" t="s">
        <v>2421</v>
      </c>
      <c r="AN1038" t="s">
        <v>312</v>
      </c>
      <c r="AP1038">
        <v>8.1999999999999993</v>
      </c>
      <c r="AQ1038" t="s">
        <v>116</v>
      </c>
      <c r="AS1038" t="s">
        <v>285</v>
      </c>
      <c r="AU1038" t="s">
        <v>286</v>
      </c>
      <c r="BE1038" t="s">
        <v>1223</v>
      </c>
      <c r="BO1038" t="s">
        <v>314</v>
      </c>
      <c r="BP1038" t="s">
        <v>301</v>
      </c>
      <c r="BQ1038" t="s">
        <v>315</v>
      </c>
      <c r="BS1038" t="s">
        <v>316</v>
      </c>
      <c r="BT1038" t="s">
        <v>291</v>
      </c>
      <c r="BU1038" s="1">
        <v>45042</v>
      </c>
      <c r="BW1038" t="s">
        <v>2422</v>
      </c>
      <c r="BX1038" t="s">
        <v>293</v>
      </c>
      <c r="BY1038">
        <v>0.2</v>
      </c>
      <c r="BZ1038" t="s">
        <v>116</v>
      </c>
      <c r="CB1038" t="s">
        <v>1109</v>
      </c>
      <c r="CC1038" t="s">
        <v>169</v>
      </c>
    </row>
    <row r="1039" spans="1:81" x14ac:dyDescent="0.35">
      <c r="A1039" t="s">
        <v>160</v>
      </c>
      <c r="B1039" t="s">
        <v>161</v>
      </c>
      <c r="C1039" t="s">
        <v>1714</v>
      </c>
      <c r="D1039" t="s">
        <v>269</v>
      </c>
      <c r="E1039" t="s">
        <v>270</v>
      </c>
      <c r="F1039" t="s">
        <v>271</v>
      </c>
      <c r="G1039" s="1">
        <v>45074</v>
      </c>
      <c r="H1039" s="2">
        <v>0.40972222222222221</v>
      </c>
      <c r="I1039" t="s">
        <v>1059</v>
      </c>
      <c r="U1039" t="s">
        <v>273</v>
      </c>
      <c r="V1039" t="s">
        <v>274</v>
      </c>
      <c r="W1039" t="s">
        <v>1060</v>
      </c>
      <c r="X1039" t="s">
        <v>190</v>
      </c>
      <c r="Y1039" t="s">
        <v>6</v>
      </c>
      <c r="AD1039">
        <v>45.150280000000002</v>
      </c>
      <c r="AE1039">
        <v>-109.34062</v>
      </c>
      <c r="AF1039" t="s">
        <v>276</v>
      </c>
      <c r="AG1039" t="s">
        <v>277</v>
      </c>
      <c r="AH1039" t="s">
        <v>278</v>
      </c>
      <c r="AJ1039" t="s">
        <v>279</v>
      </c>
      <c r="AK1039" t="s">
        <v>2423</v>
      </c>
      <c r="AM1039" t="s">
        <v>297</v>
      </c>
      <c r="AN1039" t="s">
        <v>332</v>
      </c>
      <c r="AO1039" t="s">
        <v>333</v>
      </c>
      <c r="AP1039">
        <v>142</v>
      </c>
      <c r="AQ1039" t="s">
        <v>284</v>
      </c>
      <c r="AS1039" t="s">
        <v>285</v>
      </c>
      <c r="AU1039" t="s">
        <v>286</v>
      </c>
      <c r="BE1039" t="s">
        <v>1716</v>
      </c>
      <c r="BO1039">
        <v>353.2</v>
      </c>
      <c r="BP1039" t="s">
        <v>288</v>
      </c>
      <c r="BQ1039" t="s">
        <v>335</v>
      </c>
      <c r="BS1039" t="s">
        <v>336</v>
      </c>
      <c r="BT1039" t="s">
        <v>291</v>
      </c>
      <c r="BU1039" s="1">
        <v>45089</v>
      </c>
      <c r="BW1039" t="s">
        <v>2424</v>
      </c>
      <c r="BX1039" t="s">
        <v>293</v>
      </c>
      <c r="BY1039">
        <v>1.5</v>
      </c>
      <c r="BZ1039" t="s">
        <v>284</v>
      </c>
      <c r="CB1039" t="s">
        <v>1082</v>
      </c>
      <c r="CC1039" t="s">
        <v>169</v>
      </c>
    </row>
    <row r="1040" spans="1:81" x14ac:dyDescent="0.35">
      <c r="A1040" t="s">
        <v>160</v>
      </c>
      <c r="B1040" t="s">
        <v>161</v>
      </c>
      <c r="C1040" t="s">
        <v>1519</v>
      </c>
      <c r="D1040" t="s">
        <v>1058</v>
      </c>
      <c r="E1040" t="s">
        <v>270</v>
      </c>
      <c r="F1040" t="s">
        <v>271</v>
      </c>
      <c r="G1040" s="1">
        <v>45194</v>
      </c>
      <c r="H1040" s="2">
        <v>0.38541666666666669</v>
      </c>
      <c r="I1040" t="s">
        <v>1059</v>
      </c>
      <c r="U1040" t="s">
        <v>273</v>
      </c>
      <c r="V1040" t="s">
        <v>274</v>
      </c>
      <c r="W1040" t="s">
        <v>1060</v>
      </c>
      <c r="X1040" t="s">
        <v>188</v>
      </c>
      <c r="Y1040" t="s">
        <v>7</v>
      </c>
      <c r="AD1040">
        <v>45.157600000000002</v>
      </c>
      <c r="AE1040">
        <v>-109.2688</v>
      </c>
      <c r="AK1040" t="s">
        <v>2425</v>
      </c>
      <c r="AN1040" t="s">
        <v>27</v>
      </c>
      <c r="AP1040">
        <v>7.6</v>
      </c>
      <c r="AQ1040" t="s">
        <v>121</v>
      </c>
      <c r="AS1040" t="s">
        <v>285</v>
      </c>
      <c r="AU1040" t="s">
        <v>286</v>
      </c>
      <c r="BU1040" s="1">
        <v>45194</v>
      </c>
      <c r="CB1040" t="s">
        <v>1521</v>
      </c>
      <c r="CC1040" t="s">
        <v>169</v>
      </c>
    </row>
    <row r="1041" spans="1:81" x14ac:dyDescent="0.35">
      <c r="A1041" t="s">
        <v>160</v>
      </c>
      <c r="B1041" t="s">
        <v>161</v>
      </c>
      <c r="C1041" t="s">
        <v>1266</v>
      </c>
      <c r="D1041" t="s">
        <v>1058</v>
      </c>
      <c r="E1041" t="s">
        <v>270</v>
      </c>
      <c r="F1041" t="s">
        <v>271</v>
      </c>
      <c r="G1041" s="1">
        <v>45236</v>
      </c>
      <c r="H1041" s="2">
        <v>0.38194444444444442</v>
      </c>
      <c r="I1041" t="s">
        <v>1059</v>
      </c>
      <c r="U1041" t="s">
        <v>273</v>
      </c>
      <c r="V1041" t="s">
        <v>274</v>
      </c>
      <c r="W1041" t="s">
        <v>1060</v>
      </c>
      <c r="X1041" t="s">
        <v>188</v>
      </c>
      <c r="Y1041" t="s">
        <v>7</v>
      </c>
      <c r="AD1041">
        <v>45.157600000000002</v>
      </c>
      <c r="AE1041">
        <v>-109.2688</v>
      </c>
      <c r="AK1041" t="s">
        <v>2426</v>
      </c>
      <c r="AN1041" t="s">
        <v>27</v>
      </c>
      <c r="AP1041">
        <v>7.71</v>
      </c>
      <c r="AQ1041" t="s">
        <v>121</v>
      </c>
      <c r="AS1041" t="s">
        <v>285</v>
      </c>
      <c r="AU1041" t="s">
        <v>286</v>
      </c>
      <c r="BU1041" s="1">
        <v>45236</v>
      </c>
      <c r="CB1041" t="s">
        <v>1260</v>
      </c>
      <c r="CC1041" t="s">
        <v>169</v>
      </c>
    </row>
    <row r="1042" spans="1:81" x14ac:dyDescent="0.35">
      <c r="A1042" t="s">
        <v>160</v>
      </c>
      <c r="B1042" t="s">
        <v>161</v>
      </c>
      <c r="C1042" t="s">
        <v>1366</v>
      </c>
      <c r="D1042" t="s">
        <v>1058</v>
      </c>
      <c r="E1042" t="s">
        <v>270</v>
      </c>
      <c r="F1042" t="s">
        <v>271</v>
      </c>
      <c r="G1042" s="1">
        <v>45137</v>
      </c>
      <c r="H1042" s="2">
        <v>0.51041666666666663</v>
      </c>
      <c r="I1042" t="s">
        <v>1059</v>
      </c>
      <c r="U1042" t="s">
        <v>273</v>
      </c>
      <c r="V1042" t="s">
        <v>274</v>
      </c>
      <c r="W1042" t="s">
        <v>1060</v>
      </c>
      <c r="X1042" t="s">
        <v>186</v>
      </c>
      <c r="Y1042" t="s">
        <v>12</v>
      </c>
      <c r="AD1042">
        <v>45.468200000000003</v>
      </c>
      <c r="AE1042">
        <v>-109.0895</v>
      </c>
      <c r="AK1042" t="s">
        <v>2427</v>
      </c>
      <c r="AN1042" t="s">
        <v>1078</v>
      </c>
      <c r="AP1042">
        <v>17.72</v>
      </c>
      <c r="AQ1042" t="s">
        <v>118</v>
      </c>
      <c r="AS1042" t="s">
        <v>285</v>
      </c>
      <c r="AU1042" t="s">
        <v>286</v>
      </c>
      <c r="BU1042" s="1">
        <v>45137</v>
      </c>
      <c r="CB1042" t="s">
        <v>1091</v>
      </c>
      <c r="CC1042" t="s">
        <v>169</v>
      </c>
    </row>
    <row r="1043" spans="1:81" x14ac:dyDescent="0.35">
      <c r="A1043" t="s">
        <v>160</v>
      </c>
      <c r="B1043" t="s">
        <v>161</v>
      </c>
      <c r="C1043" t="s">
        <v>1664</v>
      </c>
      <c r="D1043" t="s">
        <v>269</v>
      </c>
      <c r="E1043" t="s">
        <v>270</v>
      </c>
      <c r="F1043" t="s">
        <v>271</v>
      </c>
      <c r="G1043" s="1">
        <v>45236</v>
      </c>
      <c r="H1043" s="2">
        <v>0.39930555555555558</v>
      </c>
      <c r="I1043" t="s">
        <v>1059</v>
      </c>
      <c r="U1043" t="s">
        <v>273</v>
      </c>
      <c r="V1043" t="s">
        <v>274</v>
      </c>
      <c r="W1043" t="s">
        <v>1060</v>
      </c>
      <c r="X1043" t="s">
        <v>190</v>
      </c>
      <c r="Y1043" t="s">
        <v>6</v>
      </c>
      <c r="AD1043">
        <v>45.150280000000002</v>
      </c>
      <c r="AE1043">
        <v>-109.34062</v>
      </c>
      <c r="AF1043" t="s">
        <v>276</v>
      </c>
      <c r="AG1043" t="s">
        <v>277</v>
      </c>
      <c r="AH1043" t="s">
        <v>278</v>
      </c>
      <c r="AJ1043" t="s">
        <v>279</v>
      </c>
      <c r="AK1043" t="s">
        <v>2428</v>
      </c>
      <c r="AM1043" t="s">
        <v>281</v>
      </c>
      <c r="AN1043" t="s">
        <v>282</v>
      </c>
      <c r="AO1043" t="s">
        <v>283</v>
      </c>
      <c r="AP1043">
        <v>2.9</v>
      </c>
      <c r="AQ1043" t="s">
        <v>284</v>
      </c>
      <c r="AS1043" t="s">
        <v>285</v>
      </c>
      <c r="AU1043" t="s">
        <v>286</v>
      </c>
      <c r="BE1043" t="s">
        <v>1666</v>
      </c>
      <c r="BO1043">
        <v>365.1</v>
      </c>
      <c r="BP1043" t="s">
        <v>288</v>
      </c>
      <c r="BQ1043" t="s">
        <v>289</v>
      </c>
      <c r="BS1043" t="s">
        <v>290</v>
      </c>
      <c r="BT1043" t="s">
        <v>291</v>
      </c>
      <c r="BU1043" s="1">
        <v>45267</v>
      </c>
      <c r="BW1043" t="s">
        <v>2429</v>
      </c>
      <c r="BX1043" t="s">
        <v>293</v>
      </c>
      <c r="BY1043">
        <v>1.5</v>
      </c>
      <c r="BZ1043" t="s">
        <v>284</v>
      </c>
      <c r="CB1043" t="s">
        <v>1082</v>
      </c>
      <c r="CC1043" t="s">
        <v>169</v>
      </c>
    </row>
    <row r="1044" spans="1:81" x14ac:dyDescent="0.35">
      <c r="A1044" t="s">
        <v>160</v>
      </c>
      <c r="B1044" t="s">
        <v>161</v>
      </c>
      <c r="C1044" t="s">
        <v>1228</v>
      </c>
      <c r="D1044" t="s">
        <v>1058</v>
      </c>
      <c r="E1044" t="s">
        <v>270</v>
      </c>
      <c r="F1044" t="s">
        <v>271</v>
      </c>
      <c r="G1044" s="1">
        <v>45102</v>
      </c>
      <c r="H1044" s="2">
        <v>0.44097222222222221</v>
      </c>
      <c r="I1044" t="s">
        <v>1059</v>
      </c>
      <c r="U1044" t="s">
        <v>273</v>
      </c>
      <c r="V1044" t="s">
        <v>274</v>
      </c>
      <c r="W1044" t="s">
        <v>1060</v>
      </c>
      <c r="X1044" t="s">
        <v>172</v>
      </c>
      <c r="Y1044" t="s">
        <v>8</v>
      </c>
      <c r="AD1044">
        <v>45.277200000000001</v>
      </c>
      <c r="AE1044">
        <v>-109.20959999999999</v>
      </c>
      <c r="AK1044" t="s">
        <v>2430</v>
      </c>
      <c r="AN1044" t="s">
        <v>89</v>
      </c>
      <c r="AP1044">
        <v>5.12</v>
      </c>
      <c r="AQ1044" t="s">
        <v>122</v>
      </c>
      <c r="AS1044" t="s">
        <v>285</v>
      </c>
      <c r="AU1044" t="s">
        <v>286</v>
      </c>
      <c r="BU1044" s="1">
        <v>45102</v>
      </c>
      <c r="CB1044" t="s">
        <v>1196</v>
      </c>
      <c r="CC1044" t="s">
        <v>169</v>
      </c>
    </row>
    <row r="1045" spans="1:81" x14ac:dyDescent="0.35">
      <c r="A1045" t="s">
        <v>160</v>
      </c>
      <c r="B1045" t="s">
        <v>161</v>
      </c>
      <c r="C1045" t="s">
        <v>1297</v>
      </c>
      <c r="D1045" t="s">
        <v>1058</v>
      </c>
      <c r="E1045" t="s">
        <v>270</v>
      </c>
      <c r="F1045" t="s">
        <v>271</v>
      </c>
      <c r="G1045" s="1">
        <v>45194</v>
      </c>
      <c r="H1045" s="2">
        <v>0.52083333333333337</v>
      </c>
      <c r="I1045" t="s">
        <v>1059</v>
      </c>
      <c r="U1045" t="s">
        <v>273</v>
      </c>
      <c r="V1045" t="s">
        <v>274</v>
      </c>
      <c r="W1045" t="s">
        <v>1060</v>
      </c>
      <c r="X1045" t="s">
        <v>180</v>
      </c>
      <c r="Y1045" t="s">
        <v>13</v>
      </c>
      <c r="AD1045">
        <v>45.483319000000002</v>
      </c>
      <c r="AE1045">
        <v>-108.961457</v>
      </c>
      <c r="AK1045" t="s">
        <v>2431</v>
      </c>
      <c r="AN1045" t="s">
        <v>1081</v>
      </c>
      <c r="AP1045">
        <v>123.9</v>
      </c>
      <c r="AQ1045" t="s">
        <v>120</v>
      </c>
      <c r="AS1045" t="s">
        <v>285</v>
      </c>
      <c r="AU1045" t="s">
        <v>286</v>
      </c>
      <c r="BU1045" s="1">
        <v>45194</v>
      </c>
      <c r="CB1045" t="s">
        <v>1063</v>
      </c>
      <c r="CC1045" t="s">
        <v>169</v>
      </c>
    </row>
    <row r="1046" spans="1:81" x14ac:dyDescent="0.35">
      <c r="A1046" t="s">
        <v>160</v>
      </c>
      <c r="B1046" t="s">
        <v>161</v>
      </c>
      <c r="C1046" t="s">
        <v>1166</v>
      </c>
      <c r="D1046" t="s">
        <v>269</v>
      </c>
      <c r="E1046" t="s">
        <v>270</v>
      </c>
      <c r="F1046" t="s">
        <v>271</v>
      </c>
      <c r="G1046" s="1">
        <v>45236</v>
      </c>
      <c r="H1046" s="2">
        <v>0.59722222222222221</v>
      </c>
      <c r="I1046" t="s">
        <v>1059</v>
      </c>
      <c r="U1046" t="s">
        <v>273</v>
      </c>
      <c r="V1046" t="s">
        <v>274</v>
      </c>
      <c r="W1046" t="s">
        <v>1060</v>
      </c>
      <c r="X1046" t="s">
        <v>184</v>
      </c>
      <c r="Y1046" t="s">
        <v>14</v>
      </c>
      <c r="AD1046">
        <v>45.517800000000001</v>
      </c>
      <c r="AE1046">
        <v>-108.8626</v>
      </c>
      <c r="AF1046" t="s">
        <v>276</v>
      </c>
      <c r="AG1046" t="s">
        <v>277</v>
      </c>
      <c r="AH1046" t="s">
        <v>278</v>
      </c>
      <c r="AJ1046" t="s">
        <v>279</v>
      </c>
      <c r="AK1046" t="s">
        <v>2432</v>
      </c>
      <c r="AM1046" t="s">
        <v>281</v>
      </c>
      <c r="AN1046" t="s">
        <v>282</v>
      </c>
      <c r="AO1046" t="s">
        <v>283</v>
      </c>
      <c r="AP1046">
        <v>7.5</v>
      </c>
      <c r="AQ1046" t="s">
        <v>284</v>
      </c>
      <c r="AS1046" t="s">
        <v>285</v>
      </c>
      <c r="AU1046" t="s">
        <v>286</v>
      </c>
      <c r="BE1046" t="s">
        <v>1168</v>
      </c>
      <c r="BO1046">
        <v>365.1</v>
      </c>
      <c r="BP1046" t="s">
        <v>288</v>
      </c>
      <c r="BQ1046" t="s">
        <v>289</v>
      </c>
      <c r="BS1046" t="s">
        <v>290</v>
      </c>
      <c r="BT1046" t="s">
        <v>291</v>
      </c>
      <c r="BU1046" s="1">
        <v>45267</v>
      </c>
      <c r="BW1046" t="s">
        <v>2433</v>
      </c>
      <c r="BX1046" t="s">
        <v>293</v>
      </c>
      <c r="BY1046">
        <v>1.5</v>
      </c>
      <c r="BZ1046" t="s">
        <v>284</v>
      </c>
      <c r="CB1046" t="s">
        <v>1109</v>
      </c>
      <c r="CC1046" t="s">
        <v>169</v>
      </c>
    </row>
    <row r="1047" spans="1:81" x14ac:dyDescent="0.35">
      <c r="A1047" t="s">
        <v>160</v>
      </c>
      <c r="B1047" t="s">
        <v>161</v>
      </c>
      <c r="C1047" t="s">
        <v>1294</v>
      </c>
      <c r="D1047" t="s">
        <v>269</v>
      </c>
      <c r="E1047" t="s">
        <v>270</v>
      </c>
      <c r="F1047" t="s">
        <v>271</v>
      </c>
      <c r="G1047" s="1">
        <v>45039</v>
      </c>
      <c r="H1047" s="2">
        <v>0.54513888888888884</v>
      </c>
      <c r="I1047" t="s">
        <v>1059</v>
      </c>
      <c r="U1047" t="s">
        <v>273</v>
      </c>
      <c r="V1047" t="s">
        <v>274</v>
      </c>
      <c r="W1047" t="s">
        <v>1060</v>
      </c>
      <c r="X1047" t="s">
        <v>184</v>
      </c>
      <c r="Y1047" t="s">
        <v>14</v>
      </c>
      <c r="AD1047">
        <v>45.517800000000001</v>
      </c>
      <c r="AE1047">
        <v>-108.8626</v>
      </c>
      <c r="AF1047" t="s">
        <v>276</v>
      </c>
      <c r="AG1047" t="s">
        <v>277</v>
      </c>
      <c r="AH1047" t="s">
        <v>278</v>
      </c>
      <c r="AJ1047" t="s">
        <v>279</v>
      </c>
      <c r="AK1047" t="s">
        <v>2434</v>
      </c>
      <c r="AM1047" t="s">
        <v>297</v>
      </c>
      <c r="AN1047" t="s">
        <v>332</v>
      </c>
      <c r="AO1047" t="s">
        <v>333</v>
      </c>
      <c r="AP1047">
        <v>205</v>
      </c>
      <c r="AQ1047" t="s">
        <v>284</v>
      </c>
      <c r="AS1047" t="s">
        <v>285</v>
      </c>
      <c r="AU1047" t="s">
        <v>286</v>
      </c>
      <c r="BE1047" t="s">
        <v>1223</v>
      </c>
      <c r="BO1047">
        <v>353.2</v>
      </c>
      <c r="BP1047" t="s">
        <v>288</v>
      </c>
      <c r="BQ1047" t="s">
        <v>335</v>
      </c>
      <c r="BS1047" t="s">
        <v>336</v>
      </c>
      <c r="BT1047" t="s">
        <v>291</v>
      </c>
      <c r="BU1047" s="1">
        <v>45063</v>
      </c>
      <c r="BW1047" t="s">
        <v>2435</v>
      </c>
      <c r="BX1047" t="s">
        <v>293</v>
      </c>
      <c r="BY1047">
        <v>1.5</v>
      </c>
      <c r="BZ1047" t="s">
        <v>284</v>
      </c>
      <c r="CB1047" t="s">
        <v>1109</v>
      </c>
      <c r="CC1047" t="s">
        <v>169</v>
      </c>
    </row>
    <row r="1048" spans="1:81" x14ac:dyDescent="0.35">
      <c r="A1048" t="s">
        <v>160</v>
      </c>
      <c r="B1048" t="s">
        <v>161</v>
      </c>
      <c r="C1048" t="s">
        <v>1477</v>
      </c>
      <c r="D1048" t="s">
        <v>1058</v>
      </c>
      <c r="E1048" t="s">
        <v>270</v>
      </c>
      <c r="F1048" t="s">
        <v>271</v>
      </c>
      <c r="G1048" s="1">
        <v>45194</v>
      </c>
      <c r="H1048" s="2">
        <v>0.40625</v>
      </c>
      <c r="I1048" t="s">
        <v>1059</v>
      </c>
      <c r="U1048" t="s">
        <v>273</v>
      </c>
      <c r="V1048" t="s">
        <v>274</v>
      </c>
      <c r="W1048" t="s">
        <v>1060</v>
      </c>
      <c r="X1048" t="s">
        <v>190</v>
      </c>
      <c r="Y1048" t="s">
        <v>6</v>
      </c>
      <c r="AD1048">
        <v>45.150280000000002</v>
      </c>
      <c r="AE1048">
        <v>-109.34062</v>
      </c>
      <c r="AK1048" t="s">
        <v>2436</v>
      </c>
      <c r="AN1048" t="s">
        <v>1081</v>
      </c>
      <c r="AP1048">
        <v>105.9</v>
      </c>
      <c r="AQ1048" t="s">
        <v>120</v>
      </c>
      <c r="AS1048" t="s">
        <v>285</v>
      </c>
      <c r="AU1048" t="s">
        <v>286</v>
      </c>
      <c r="BU1048" s="1">
        <v>45194</v>
      </c>
      <c r="CB1048" t="s">
        <v>1260</v>
      </c>
      <c r="CC1048" t="s">
        <v>169</v>
      </c>
    </row>
    <row r="1049" spans="1:81" x14ac:dyDescent="0.35">
      <c r="A1049" t="s">
        <v>160</v>
      </c>
      <c r="B1049" t="s">
        <v>161</v>
      </c>
      <c r="C1049" t="s">
        <v>1845</v>
      </c>
      <c r="D1049" t="s">
        <v>1058</v>
      </c>
      <c r="E1049" t="s">
        <v>270</v>
      </c>
      <c r="F1049" t="s">
        <v>271</v>
      </c>
      <c r="G1049" s="1">
        <v>45074</v>
      </c>
      <c r="H1049" s="2">
        <v>0.56944444444444442</v>
      </c>
      <c r="I1049" t="s">
        <v>1059</v>
      </c>
      <c r="U1049" t="s">
        <v>273</v>
      </c>
      <c r="V1049" t="s">
        <v>274</v>
      </c>
      <c r="W1049" t="s">
        <v>1060</v>
      </c>
      <c r="X1049" t="s">
        <v>184</v>
      </c>
      <c r="Y1049" t="s">
        <v>14</v>
      </c>
      <c r="AD1049">
        <v>45.517800000000001</v>
      </c>
      <c r="AE1049">
        <v>-108.8626</v>
      </c>
      <c r="AK1049" t="s">
        <v>2437</v>
      </c>
      <c r="AN1049" t="s">
        <v>1062</v>
      </c>
      <c r="AP1049">
        <v>152</v>
      </c>
      <c r="AQ1049" t="s">
        <v>117</v>
      </c>
      <c r="AS1049" t="s">
        <v>285</v>
      </c>
      <c r="AU1049" t="s">
        <v>286</v>
      </c>
      <c r="BU1049" s="1">
        <v>45074</v>
      </c>
      <c r="CB1049" t="s">
        <v>1109</v>
      </c>
      <c r="CC1049" t="s">
        <v>169</v>
      </c>
    </row>
    <row r="1050" spans="1:81" x14ac:dyDescent="0.35">
      <c r="A1050" t="s">
        <v>160</v>
      </c>
      <c r="B1050" t="s">
        <v>161</v>
      </c>
      <c r="C1050" t="s">
        <v>1088</v>
      </c>
      <c r="D1050" t="s">
        <v>1058</v>
      </c>
      <c r="E1050" t="s">
        <v>270</v>
      </c>
      <c r="F1050" t="s">
        <v>271</v>
      </c>
      <c r="G1050" s="1">
        <v>45194</v>
      </c>
      <c r="H1050" s="2">
        <v>0.48958333333333331</v>
      </c>
      <c r="I1050" t="s">
        <v>1059</v>
      </c>
      <c r="U1050" t="s">
        <v>273</v>
      </c>
      <c r="V1050" t="s">
        <v>274</v>
      </c>
      <c r="W1050" t="s">
        <v>1060</v>
      </c>
      <c r="X1050" t="s">
        <v>186</v>
      </c>
      <c r="Y1050" t="s">
        <v>12</v>
      </c>
      <c r="AD1050">
        <v>45.468200000000003</v>
      </c>
      <c r="AE1050">
        <v>-109.0895</v>
      </c>
      <c r="AK1050" t="s">
        <v>2438</v>
      </c>
      <c r="AN1050" t="s">
        <v>1062</v>
      </c>
      <c r="AP1050">
        <v>300</v>
      </c>
      <c r="AQ1050" t="s">
        <v>117</v>
      </c>
      <c r="AS1050" t="s">
        <v>285</v>
      </c>
      <c r="AU1050" t="s">
        <v>286</v>
      </c>
      <c r="BU1050" s="1">
        <v>45194</v>
      </c>
      <c r="CB1050" t="s">
        <v>1091</v>
      </c>
      <c r="CC1050" t="s">
        <v>169</v>
      </c>
    </row>
    <row r="1051" spans="1:81" x14ac:dyDescent="0.35">
      <c r="A1051" t="s">
        <v>160</v>
      </c>
      <c r="B1051" t="s">
        <v>161</v>
      </c>
      <c r="C1051" t="s">
        <v>1411</v>
      </c>
      <c r="D1051" t="s">
        <v>269</v>
      </c>
      <c r="E1051" t="s">
        <v>270</v>
      </c>
      <c r="F1051" t="s">
        <v>271</v>
      </c>
      <c r="G1051" s="1">
        <v>45137</v>
      </c>
      <c r="H1051" s="2">
        <v>0.52430555555555558</v>
      </c>
      <c r="I1051" t="s">
        <v>1059</v>
      </c>
      <c r="U1051" t="s">
        <v>273</v>
      </c>
      <c r="V1051" t="s">
        <v>274</v>
      </c>
      <c r="W1051" t="s">
        <v>1060</v>
      </c>
      <c r="X1051" t="s">
        <v>170</v>
      </c>
      <c r="Y1051" t="s">
        <v>11</v>
      </c>
      <c r="AD1051">
        <v>45.457799999999999</v>
      </c>
      <c r="AE1051">
        <v>-109.0801</v>
      </c>
      <c r="AF1051" t="s">
        <v>276</v>
      </c>
      <c r="AG1051" t="s">
        <v>277</v>
      </c>
      <c r="AH1051" t="s">
        <v>278</v>
      </c>
      <c r="AJ1051" t="s">
        <v>279</v>
      </c>
      <c r="AK1051" t="s">
        <v>2439</v>
      </c>
      <c r="AM1051" t="s">
        <v>281</v>
      </c>
      <c r="AN1051" t="s">
        <v>282</v>
      </c>
      <c r="AO1051" t="s">
        <v>283</v>
      </c>
      <c r="AP1051">
        <v>15.5</v>
      </c>
      <c r="AQ1051" t="s">
        <v>284</v>
      </c>
      <c r="AS1051" t="s">
        <v>285</v>
      </c>
      <c r="AU1051" t="s">
        <v>286</v>
      </c>
      <c r="BE1051" t="s">
        <v>1413</v>
      </c>
      <c r="BO1051">
        <v>365.1</v>
      </c>
      <c r="BP1051" t="s">
        <v>288</v>
      </c>
      <c r="BQ1051" t="s">
        <v>289</v>
      </c>
      <c r="BS1051" t="s">
        <v>290</v>
      </c>
      <c r="BT1051" t="s">
        <v>291</v>
      </c>
      <c r="BU1051" s="1">
        <v>45160</v>
      </c>
      <c r="BW1051" t="s">
        <v>2440</v>
      </c>
      <c r="BX1051" t="s">
        <v>293</v>
      </c>
      <c r="BY1051">
        <v>1.5</v>
      </c>
      <c r="BZ1051" t="s">
        <v>284</v>
      </c>
      <c r="CB1051" t="s">
        <v>1147</v>
      </c>
      <c r="CC1051" t="s">
        <v>169</v>
      </c>
    </row>
    <row r="1052" spans="1:81" x14ac:dyDescent="0.35">
      <c r="A1052" t="s">
        <v>160</v>
      </c>
      <c r="B1052" t="s">
        <v>161</v>
      </c>
      <c r="C1052" t="s">
        <v>1625</v>
      </c>
      <c r="D1052" t="s">
        <v>269</v>
      </c>
      <c r="E1052" t="s">
        <v>270</v>
      </c>
      <c r="F1052" t="s">
        <v>271</v>
      </c>
      <c r="G1052" s="1">
        <v>45166</v>
      </c>
      <c r="H1052" s="2">
        <v>0.3923611111111111</v>
      </c>
      <c r="I1052" t="s">
        <v>1059</v>
      </c>
      <c r="U1052" t="s">
        <v>273</v>
      </c>
      <c r="V1052" t="s">
        <v>274</v>
      </c>
      <c r="W1052" t="s">
        <v>1060</v>
      </c>
      <c r="X1052" t="s">
        <v>188</v>
      </c>
      <c r="Y1052" t="s">
        <v>7</v>
      </c>
      <c r="AD1052">
        <v>45.157600000000002</v>
      </c>
      <c r="AE1052">
        <v>-109.2688</v>
      </c>
      <c r="AF1052" t="s">
        <v>276</v>
      </c>
      <c r="AG1052" t="s">
        <v>277</v>
      </c>
      <c r="AH1052" t="s">
        <v>278</v>
      </c>
      <c r="AJ1052" t="s">
        <v>279</v>
      </c>
      <c r="AK1052" t="s">
        <v>2441</v>
      </c>
      <c r="AM1052" t="s">
        <v>297</v>
      </c>
      <c r="AN1052" t="s">
        <v>332</v>
      </c>
      <c r="AO1052" t="s">
        <v>333</v>
      </c>
      <c r="AP1052">
        <v>139</v>
      </c>
      <c r="AQ1052" t="s">
        <v>284</v>
      </c>
      <c r="AS1052" t="s">
        <v>285</v>
      </c>
      <c r="AU1052" t="s">
        <v>286</v>
      </c>
      <c r="BE1052" t="s">
        <v>1627</v>
      </c>
      <c r="BO1052">
        <v>353.2</v>
      </c>
      <c r="BP1052" t="s">
        <v>288</v>
      </c>
      <c r="BQ1052" t="s">
        <v>335</v>
      </c>
      <c r="BS1052" t="s">
        <v>336</v>
      </c>
      <c r="BT1052" t="s">
        <v>291</v>
      </c>
      <c r="BU1052" s="1">
        <v>45181</v>
      </c>
      <c r="BW1052" t="s">
        <v>2442</v>
      </c>
      <c r="BX1052" t="s">
        <v>293</v>
      </c>
      <c r="BY1052">
        <v>1.5</v>
      </c>
      <c r="BZ1052" t="s">
        <v>284</v>
      </c>
      <c r="CB1052" t="s">
        <v>1521</v>
      </c>
      <c r="CC1052" t="s">
        <v>169</v>
      </c>
    </row>
    <row r="1053" spans="1:81" x14ac:dyDescent="0.35">
      <c r="A1053" t="s">
        <v>160</v>
      </c>
      <c r="B1053" t="s">
        <v>161</v>
      </c>
      <c r="C1053" t="s">
        <v>1500</v>
      </c>
      <c r="D1053" t="s">
        <v>1058</v>
      </c>
      <c r="E1053" t="s">
        <v>270</v>
      </c>
      <c r="F1053" t="s">
        <v>271</v>
      </c>
      <c r="G1053" s="1">
        <v>45166</v>
      </c>
      <c r="H1053" s="2">
        <v>0.50694444444444442</v>
      </c>
      <c r="I1053" t="s">
        <v>1059</v>
      </c>
      <c r="U1053" t="s">
        <v>273</v>
      </c>
      <c r="V1053" t="s">
        <v>274</v>
      </c>
      <c r="W1053" t="s">
        <v>1060</v>
      </c>
      <c r="X1053" t="s">
        <v>186</v>
      </c>
      <c r="Y1053" t="s">
        <v>12</v>
      </c>
      <c r="AD1053">
        <v>45.468200000000003</v>
      </c>
      <c r="AE1053">
        <v>-109.0895</v>
      </c>
      <c r="AK1053" t="s">
        <v>2443</v>
      </c>
      <c r="AN1053" t="s">
        <v>1062</v>
      </c>
      <c r="AP1053">
        <v>291</v>
      </c>
      <c r="AQ1053" t="s">
        <v>117</v>
      </c>
      <c r="AS1053" t="s">
        <v>285</v>
      </c>
      <c r="AU1053" t="s">
        <v>286</v>
      </c>
      <c r="BU1053" s="1">
        <v>45166</v>
      </c>
      <c r="CB1053" t="s">
        <v>1091</v>
      </c>
      <c r="CC1053" t="s">
        <v>169</v>
      </c>
    </row>
    <row r="1054" spans="1:81" x14ac:dyDescent="0.35">
      <c r="A1054" t="s">
        <v>160</v>
      </c>
      <c r="B1054" t="s">
        <v>161</v>
      </c>
      <c r="C1054" t="s">
        <v>1397</v>
      </c>
      <c r="D1054" t="s">
        <v>1058</v>
      </c>
      <c r="E1054" t="s">
        <v>270</v>
      </c>
      <c r="F1054" t="s">
        <v>271</v>
      </c>
      <c r="G1054" s="1">
        <v>45236</v>
      </c>
      <c r="H1054" s="2">
        <v>0.56944444444444442</v>
      </c>
      <c r="I1054" t="s">
        <v>1059</v>
      </c>
      <c r="U1054" t="s">
        <v>273</v>
      </c>
      <c r="V1054" t="s">
        <v>274</v>
      </c>
      <c r="W1054" t="s">
        <v>1060</v>
      </c>
      <c r="X1054" t="s">
        <v>180</v>
      </c>
      <c r="Y1054" t="s">
        <v>13</v>
      </c>
      <c r="AD1054">
        <v>45.483319000000002</v>
      </c>
      <c r="AE1054">
        <v>-108.961457</v>
      </c>
      <c r="AK1054" t="s">
        <v>2444</v>
      </c>
      <c r="AN1054" t="s">
        <v>1078</v>
      </c>
      <c r="AP1054">
        <v>7.53</v>
      </c>
      <c r="AQ1054" t="s">
        <v>118</v>
      </c>
      <c r="AS1054" t="s">
        <v>285</v>
      </c>
      <c r="AU1054" t="s">
        <v>286</v>
      </c>
      <c r="BU1054" s="1">
        <v>45236</v>
      </c>
      <c r="CB1054" t="s">
        <v>1085</v>
      </c>
      <c r="CC1054" t="s">
        <v>169</v>
      </c>
    </row>
    <row r="1055" spans="1:81" x14ac:dyDescent="0.35">
      <c r="A1055" t="s">
        <v>160</v>
      </c>
      <c r="B1055" t="s">
        <v>161</v>
      </c>
      <c r="C1055" t="s">
        <v>1182</v>
      </c>
      <c r="D1055" t="s">
        <v>269</v>
      </c>
      <c r="E1055" t="s">
        <v>270</v>
      </c>
      <c r="F1055" t="s">
        <v>271</v>
      </c>
      <c r="G1055" s="1">
        <v>45102</v>
      </c>
      <c r="H1055" s="2">
        <v>0.3888888888888889</v>
      </c>
      <c r="I1055" t="s">
        <v>1059</v>
      </c>
      <c r="U1055" t="s">
        <v>273</v>
      </c>
      <c r="V1055" t="s">
        <v>274</v>
      </c>
      <c r="W1055" t="s">
        <v>1060</v>
      </c>
      <c r="X1055" t="s">
        <v>188</v>
      </c>
      <c r="Y1055" t="s">
        <v>7</v>
      </c>
      <c r="AD1055">
        <v>45.157600000000002</v>
      </c>
      <c r="AE1055">
        <v>-109.2688</v>
      </c>
      <c r="AF1055" t="s">
        <v>276</v>
      </c>
      <c r="AG1055" t="s">
        <v>277</v>
      </c>
      <c r="AH1055" t="s">
        <v>278</v>
      </c>
      <c r="AJ1055" t="s">
        <v>279</v>
      </c>
      <c r="AK1055" t="s">
        <v>2445</v>
      </c>
      <c r="AM1055" t="s">
        <v>281</v>
      </c>
      <c r="AN1055" t="s">
        <v>282</v>
      </c>
      <c r="AO1055" t="s">
        <v>283</v>
      </c>
      <c r="AP1055">
        <v>4</v>
      </c>
      <c r="AQ1055" t="s">
        <v>284</v>
      </c>
      <c r="AS1055" t="s">
        <v>285</v>
      </c>
      <c r="AU1055" t="s">
        <v>286</v>
      </c>
      <c r="BE1055" t="s">
        <v>1184</v>
      </c>
      <c r="BO1055">
        <v>365.1</v>
      </c>
      <c r="BP1055" t="s">
        <v>288</v>
      </c>
      <c r="BQ1055" t="s">
        <v>289</v>
      </c>
      <c r="BS1055" t="s">
        <v>290</v>
      </c>
      <c r="BT1055" t="s">
        <v>291</v>
      </c>
      <c r="BU1055" s="1">
        <v>45110</v>
      </c>
      <c r="BW1055" t="s">
        <v>2446</v>
      </c>
      <c r="BX1055" t="s">
        <v>293</v>
      </c>
      <c r="BY1055">
        <v>1.5</v>
      </c>
      <c r="BZ1055" t="s">
        <v>284</v>
      </c>
      <c r="CB1055" t="s">
        <v>1186</v>
      </c>
      <c r="CC1055" t="s">
        <v>169</v>
      </c>
    </row>
    <row r="1056" spans="1:81" x14ac:dyDescent="0.35">
      <c r="A1056" t="s">
        <v>160</v>
      </c>
      <c r="B1056" t="s">
        <v>161</v>
      </c>
      <c r="C1056" t="s">
        <v>1524</v>
      </c>
      <c r="D1056" t="s">
        <v>1058</v>
      </c>
      <c r="E1056" t="s">
        <v>270</v>
      </c>
      <c r="F1056" t="s">
        <v>271</v>
      </c>
      <c r="G1056" s="1">
        <v>45236</v>
      </c>
      <c r="H1056" s="2">
        <v>0.43055555555555558</v>
      </c>
      <c r="I1056" t="s">
        <v>1059</v>
      </c>
      <c r="U1056" t="s">
        <v>273</v>
      </c>
      <c r="V1056" t="s">
        <v>274</v>
      </c>
      <c r="W1056" t="s">
        <v>1060</v>
      </c>
      <c r="X1056" t="s">
        <v>172</v>
      </c>
      <c r="Y1056" t="s">
        <v>8</v>
      </c>
      <c r="AD1056">
        <v>45.277200000000001</v>
      </c>
      <c r="AE1056">
        <v>-109.20959999999999</v>
      </c>
      <c r="AK1056" t="s">
        <v>2447</v>
      </c>
      <c r="AN1056" t="s">
        <v>1062</v>
      </c>
      <c r="AP1056">
        <v>92</v>
      </c>
      <c r="AQ1056" t="s">
        <v>117</v>
      </c>
      <c r="AS1056" t="s">
        <v>285</v>
      </c>
      <c r="AU1056" t="s">
        <v>286</v>
      </c>
      <c r="BU1056" s="1">
        <v>45236</v>
      </c>
      <c r="CB1056" t="s">
        <v>1147</v>
      </c>
      <c r="CC1056" t="s">
        <v>169</v>
      </c>
    </row>
    <row r="1057" spans="1:81" x14ac:dyDescent="0.35">
      <c r="A1057" t="s">
        <v>160</v>
      </c>
      <c r="B1057" t="s">
        <v>161</v>
      </c>
      <c r="C1057" t="s">
        <v>1129</v>
      </c>
      <c r="D1057" t="s">
        <v>373</v>
      </c>
      <c r="E1057" t="s">
        <v>270</v>
      </c>
      <c r="F1057" t="s">
        <v>271</v>
      </c>
      <c r="G1057" s="1">
        <v>45236</v>
      </c>
      <c r="H1057" s="2">
        <v>0.62152777777777779</v>
      </c>
      <c r="I1057" t="s">
        <v>1059</v>
      </c>
      <c r="U1057" t="s">
        <v>273</v>
      </c>
      <c r="V1057" t="s">
        <v>274</v>
      </c>
      <c r="W1057" t="s">
        <v>1060</v>
      </c>
      <c r="X1057" t="s">
        <v>176</v>
      </c>
      <c r="Y1057" t="s">
        <v>15</v>
      </c>
      <c r="AD1057">
        <v>45.520789999999998</v>
      </c>
      <c r="AE1057">
        <v>-108.83714000000001</v>
      </c>
      <c r="AF1057" t="s">
        <v>276</v>
      </c>
      <c r="AG1057" t="s">
        <v>277</v>
      </c>
      <c r="AH1057" t="s">
        <v>278</v>
      </c>
      <c r="AJ1057" t="s">
        <v>279</v>
      </c>
      <c r="AK1057" t="s">
        <v>2448</v>
      </c>
      <c r="AL1057" t="s">
        <v>375</v>
      </c>
      <c r="AM1057" t="s">
        <v>281</v>
      </c>
      <c r="AN1057" t="s">
        <v>282</v>
      </c>
      <c r="AO1057" t="s">
        <v>283</v>
      </c>
      <c r="AS1057" t="s">
        <v>285</v>
      </c>
      <c r="AU1057" t="s">
        <v>286</v>
      </c>
      <c r="BE1057" t="s">
        <v>1131</v>
      </c>
      <c r="BO1057">
        <v>365.1</v>
      </c>
      <c r="BP1057" t="s">
        <v>288</v>
      </c>
      <c r="BQ1057" t="s">
        <v>289</v>
      </c>
      <c r="BS1057" t="s">
        <v>290</v>
      </c>
      <c r="BT1057" t="s">
        <v>291</v>
      </c>
      <c r="BU1057" s="1">
        <v>45267</v>
      </c>
      <c r="BW1057" t="s">
        <v>2449</v>
      </c>
      <c r="BX1057" t="s">
        <v>293</v>
      </c>
      <c r="BY1057">
        <v>1.5</v>
      </c>
      <c r="BZ1057" t="s">
        <v>284</v>
      </c>
      <c r="CB1057" t="s">
        <v>1075</v>
      </c>
      <c r="CC1057" t="s">
        <v>169</v>
      </c>
    </row>
    <row r="1058" spans="1:81" x14ac:dyDescent="0.35">
      <c r="A1058" t="s">
        <v>160</v>
      </c>
      <c r="B1058" t="s">
        <v>161</v>
      </c>
      <c r="C1058" t="s">
        <v>1693</v>
      </c>
      <c r="D1058" t="s">
        <v>1058</v>
      </c>
      <c r="E1058" t="s">
        <v>270</v>
      </c>
      <c r="F1058" t="s">
        <v>271</v>
      </c>
      <c r="G1058" s="1">
        <v>45137</v>
      </c>
      <c r="H1058" s="2">
        <v>0.45833333333333331</v>
      </c>
      <c r="I1058" t="s">
        <v>1059</v>
      </c>
      <c r="U1058" t="s">
        <v>273</v>
      </c>
      <c r="V1058" t="s">
        <v>274</v>
      </c>
      <c r="W1058" t="s">
        <v>1060</v>
      </c>
      <c r="X1058" t="s">
        <v>182</v>
      </c>
      <c r="Y1058" t="s">
        <v>10</v>
      </c>
      <c r="AD1058">
        <v>45.384601000000004</v>
      </c>
      <c r="AE1058">
        <v>-109.14138199999999</v>
      </c>
      <c r="AK1058" t="s">
        <v>2450</v>
      </c>
      <c r="AN1058" t="s">
        <v>1078</v>
      </c>
      <c r="AP1058">
        <v>16.25</v>
      </c>
      <c r="AQ1058" t="s">
        <v>118</v>
      </c>
      <c r="AS1058" t="s">
        <v>285</v>
      </c>
      <c r="AU1058" t="s">
        <v>286</v>
      </c>
      <c r="BU1058" s="1">
        <v>45137</v>
      </c>
      <c r="CB1058" t="s">
        <v>1066</v>
      </c>
      <c r="CC1058" t="s">
        <v>169</v>
      </c>
    </row>
    <row r="1059" spans="1:81" x14ac:dyDescent="0.35">
      <c r="A1059" t="s">
        <v>160</v>
      </c>
      <c r="B1059" t="s">
        <v>161</v>
      </c>
      <c r="C1059" t="s">
        <v>2023</v>
      </c>
      <c r="D1059" t="s">
        <v>1058</v>
      </c>
      <c r="E1059" t="s">
        <v>270</v>
      </c>
      <c r="F1059" t="s">
        <v>271</v>
      </c>
      <c r="G1059" s="1">
        <v>45102</v>
      </c>
      <c r="H1059" s="2">
        <v>0.59375</v>
      </c>
      <c r="I1059" t="s">
        <v>1059</v>
      </c>
      <c r="U1059" t="s">
        <v>273</v>
      </c>
      <c r="V1059" t="s">
        <v>274</v>
      </c>
      <c r="W1059" t="s">
        <v>1060</v>
      </c>
      <c r="X1059" t="s">
        <v>176</v>
      </c>
      <c r="Y1059" t="s">
        <v>15</v>
      </c>
      <c r="AD1059">
        <v>45.520789999999998</v>
      </c>
      <c r="AE1059">
        <v>-108.83714000000001</v>
      </c>
      <c r="AK1059" t="s">
        <v>2451</v>
      </c>
      <c r="AN1059" t="s">
        <v>1090</v>
      </c>
      <c r="AP1059">
        <v>10.63</v>
      </c>
      <c r="AQ1059" t="s">
        <v>116</v>
      </c>
      <c r="AS1059" t="s">
        <v>285</v>
      </c>
      <c r="AU1059" t="s">
        <v>286</v>
      </c>
      <c r="BU1059" s="1">
        <v>45102</v>
      </c>
      <c r="CB1059" t="s">
        <v>1085</v>
      </c>
      <c r="CC1059" t="s">
        <v>169</v>
      </c>
    </row>
    <row r="1060" spans="1:81" x14ac:dyDescent="0.35">
      <c r="A1060" t="s">
        <v>160</v>
      </c>
      <c r="B1060" t="s">
        <v>161</v>
      </c>
      <c r="C1060" t="s">
        <v>1815</v>
      </c>
      <c r="D1060" t="s">
        <v>269</v>
      </c>
      <c r="E1060" t="s">
        <v>270</v>
      </c>
      <c r="F1060" t="s">
        <v>271</v>
      </c>
      <c r="G1060" s="1">
        <v>45166</v>
      </c>
      <c r="H1060" s="2">
        <v>0.41319444444444442</v>
      </c>
      <c r="I1060" t="s">
        <v>1059</v>
      </c>
      <c r="U1060" t="s">
        <v>273</v>
      </c>
      <c r="V1060" t="s">
        <v>274</v>
      </c>
      <c r="W1060" t="s">
        <v>1060</v>
      </c>
      <c r="X1060" t="s">
        <v>190</v>
      </c>
      <c r="Y1060" t="s">
        <v>6</v>
      </c>
      <c r="AD1060">
        <v>45.150280000000002</v>
      </c>
      <c r="AE1060">
        <v>-109.34062</v>
      </c>
      <c r="AF1060" t="s">
        <v>276</v>
      </c>
      <c r="AG1060" t="s">
        <v>277</v>
      </c>
      <c r="AH1060" t="s">
        <v>278</v>
      </c>
      <c r="AJ1060" t="s">
        <v>279</v>
      </c>
      <c r="AK1060" t="s">
        <v>2452</v>
      </c>
      <c r="AM1060" t="s">
        <v>297</v>
      </c>
      <c r="AN1060" t="s">
        <v>332</v>
      </c>
      <c r="AO1060" t="s">
        <v>333</v>
      </c>
      <c r="AP1060">
        <v>148</v>
      </c>
      <c r="AQ1060" t="s">
        <v>284</v>
      </c>
      <c r="AS1060" t="s">
        <v>285</v>
      </c>
      <c r="AU1060" t="s">
        <v>286</v>
      </c>
      <c r="BE1060" t="s">
        <v>1817</v>
      </c>
      <c r="BO1060">
        <v>353.2</v>
      </c>
      <c r="BP1060" t="s">
        <v>288</v>
      </c>
      <c r="BQ1060" t="s">
        <v>335</v>
      </c>
      <c r="BS1060" t="s">
        <v>336</v>
      </c>
      <c r="BT1060" t="s">
        <v>291</v>
      </c>
      <c r="BU1060" s="1">
        <v>45181</v>
      </c>
      <c r="BW1060" t="s">
        <v>2453</v>
      </c>
      <c r="BX1060" t="s">
        <v>293</v>
      </c>
      <c r="BY1060">
        <v>1.5</v>
      </c>
      <c r="BZ1060" t="s">
        <v>284</v>
      </c>
      <c r="CB1060" t="s">
        <v>1260</v>
      </c>
      <c r="CC1060" t="s">
        <v>169</v>
      </c>
    </row>
    <row r="1061" spans="1:81" x14ac:dyDescent="0.35">
      <c r="A1061" t="s">
        <v>160</v>
      </c>
      <c r="B1061" t="s">
        <v>161</v>
      </c>
      <c r="C1061" t="s">
        <v>1100</v>
      </c>
      <c r="D1061" t="s">
        <v>269</v>
      </c>
      <c r="E1061" t="s">
        <v>270</v>
      </c>
      <c r="F1061" t="s">
        <v>271</v>
      </c>
      <c r="G1061" s="1">
        <v>45236</v>
      </c>
      <c r="H1061" s="2">
        <v>0.50694444444444442</v>
      </c>
      <c r="I1061" t="s">
        <v>1059</v>
      </c>
      <c r="U1061" t="s">
        <v>273</v>
      </c>
      <c r="V1061" t="s">
        <v>274</v>
      </c>
      <c r="W1061" t="s">
        <v>1060</v>
      </c>
      <c r="X1061" t="s">
        <v>186</v>
      </c>
      <c r="Y1061" t="s">
        <v>12</v>
      </c>
      <c r="AD1061">
        <v>45.468200000000003</v>
      </c>
      <c r="AE1061">
        <v>-109.0895</v>
      </c>
      <c r="AF1061" t="s">
        <v>276</v>
      </c>
      <c r="AG1061" t="s">
        <v>277</v>
      </c>
      <c r="AH1061" t="s">
        <v>278</v>
      </c>
      <c r="AJ1061" t="s">
        <v>279</v>
      </c>
      <c r="AK1061" t="s">
        <v>2454</v>
      </c>
      <c r="AM1061" t="s">
        <v>281</v>
      </c>
      <c r="AN1061" t="s">
        <v>1116</v>
      </c>
      <c r="AO1061" t="s">
        <v>333</v>
      </c>
      <c r="AP1061">
        <v>1.1000000000000001</v>
      </c>
      <c r="AQ1061" t="s">
        <v>284</v>
      </c>
      <c r="AS1061" t="s">
        <v>285</v>
      </c>
      <c r="AU1061" t="s">
        <v>286</v>
      </c>
      <c r="BE1061" t="s">
        <v>1102</v>
      </c>
      <c r="BO1061">
        <v>365.1</v>
      </c>
      <c r="BP1061" t="s">
        <v>288</v>
      </c>
      <c r="BQ1061" t="s">
        <v>289</v>
      </c>
      <c r="BS1061" t="s">
        <v>290</v>
      </c>
      <c r="BT1061" t="s">
        <v>291</v>
      </c>
      <c r="BU1061" s="1">
        <v>45268</v>
      </c>
      <c r="BW1061" t="s">
        <v>2455</v>
      </c>
      <c r="BX1061" t="s">
        <v>293</v>
      </c>
      <c r="BY1061">
        <v>0.8</v>
      </c>
      <c r="BZ1061" t="s">
        <v>284</v>
      </c>
      <c r="CB1061" t="s">
        <v>1104</v>
      </c>
      <c r="CC1061" t="s">
        <v>169</v>
      </c>
    </row>
    <row r="1062" spans="1:81" x14ac:dyDescent="0.35">
      <c r="A1062" t="s">
        <v>160</v>
      </c>
      <c r="B1062" t="s">
        <v>161</v>
      </c>
      <c r="C1062" t="s">
        <v>1157</v>
      </c>
      <c r="D1062" t="s">
        <v>1058</v>
      </c>
      <c r="E1062" t="s">
        <v>270</v>
      </c>
      <c r="F1062" t="s">
        <v>271</v>
      </c>
      <c r="G1062" s="1">
        <v>45039</v>
      </c>
      <c r="H1062" s="2">
        <v>0.5625</v>
      </c>
      <c r="I1062" t="s">
        <v>1059</v>
      </c>
      <c r="U1062" t="s">
        <v>273</v>
      </c>
      <c r="V1062" t="s">
        <v>274</v>
      </c>
      <c r="W1062" t="s">
        <v>1060</v>
      </c>
      <c r="X1062" t="s">
        <v>176</v>
      </c>
      <c r="Y1062" t="s">
        <v>15</v>
      </c>
      <c r="AD1062">
        <v>45.520789999999998</v>
      </c>
      <c r="AE1062">
        <v>-108.83714000000001</v>
      </c>
      <c r="AF1062" t="s">
        <v>276</v>
      </c>
      <c r="AG1062" t="s">
        <v>277</v>
      </c>
      <c r="AH1062" t="s">
        <v>278</v>
      </c>
      <c r="AJ1062" t="s">
        <v>279</v>
      </c>
      <c r="AK1062" t="s">
        <v>2456</v>
      </c>
      <c r="AM1062" t="s">
        <v>281</v>
      </c>
      <c r="AN1062" t="s">
        <v>1116</v>
      </c>
      <c r="AO1062" t="s">
        <v>333</v>
      </c>
      <c r="AP1062">
        <v>2.1</v>
      </c>
      <c r="AQ1062" t="s">
        <v>284</v>
      </c>
      <c r="AS1062" t="s">
        <v>285</v>
      </c>
      <c r="AU1062" t="s">
        <v>286</v>
      </c>
      <c r="BE1062" t="s">
        <v>1159</v>
      </c>
      <c r="BO1062">
        <v>365.1</v>
      </c>
      <c r="BP1062" t="s">
        <v>288</v>
      </c>
      <c r="BQ1062" t="s">
        <v>289</v>
      </c>
      <c r="BS1062" t="s">
        <v>290</v>
      </c>
      <c r="BT1062" t="s">
        <v>291</v>
      </c>
      <c r="BU1062" s="1">
        <v>45063</v>
      </c>
      <c r="BW1062" t="s">
        <v>2457</v>
      </c>
      <c r="BX1062" t="s">
        <v>293</v>
      </c>
      <c r="BY1062">
        <v>0.8</v>
      </c>
      <c r="BZ1062" t="s">
        <v>284</v>
      </c>
      <c r="CB1062" t="s">
        <v>1075</v>
      </c>
      <c r="CC1062" t="s">
        <v>169</v>
      </c>
    </row>
    <row r="1063" spans="1:81" x14ac:dyDescent="0.35">
      <c r="A1063" t="s">
        <v>160</v>
      </c>
      <c r="B1063" t="s">
        <v>161</v>
      </c>
      <c r="C1063" t="s">
        <v>1390</v>
      </c>
      <c r="D1063" t="s">
        <v>1058</v>
      </c>
      <c r="E1063" t="s">
        <v>270</v>
      </c>
      <c r="F1063" t="s">
        <v>271</v>
      </c>
      <c r="G1063" s="1">
        <v>45102</v>
      </c>
      <c r="H1063" s="2">
        <v>0.36458333333333331</v>
      </c>
      <c r="I1063" t="s">
        <v>1059</v>
      </c>
      <c r="U1063" t="s">
        <v>273</v>
      </c>
      <c r="V1063" t="s">
        <v>274</v>
      </c>
      <c r="W1063" t="s">
        <v>1060</v>
      </c>
      <c r="X1063" t="s">
        <v>174</v>
      </c>
      <c r="Y1063" t="s">
        <v>5</v>
      </c>
      <c r="AD1063">
        <v>45.085512000000001</v>
      </c>
      <c r="AE1063">
        <v>-109.329581</v>
      </c>
      <c r="AK1063" t="s">
        <v>2458</v>
      </c>
      <c r="AN1063" t="s">
        <v>1090</v>
      </c>
      <c r="AP1063">
        <v>13.58</v>
      </c>
      <c r="AQ1063" t="s">
        <v>116</v>
      </c>
      <c r="AS1063" t="s">
        <v>285</v>
      </c>
      <c r="AU1063" t="s">
        <v>286</v>
      </c>
      <c r="BU1063" s="1">
        <v>45102</v>
      </c>
      <c r="CB1063" t="s">
        <v>1075</v>
      </c>
      <c r="CC1063" t="s">
        <v>169</v>
      </c>
    </row>
    <row r="1064" spans="1:81" x14ac:dyDescent="0.35">
      <c r="A1064" t="s">
        <v>160</v>
      </c>
      <c r="B1064" t="s">
        <v>161</v>
      </c>
      <c r="C1064" t="s">
        <v>1582</v>
      </c>
      <c r="D1064" t="s">
        <v>269</v>
      </c>
      <c r="E1064" t="s">
        <v>270</v>
      </c>
      <c r="F1064" t="s">
        <v>271</v>
      </c>
      <c r="G1064" s="1">
        <v>45194</v>
      </c>
      <c r="H1064" s="2">
        <v>0.55347222222222225</v>
      </c>
      <c r="I1064" t="s">
        <v>1059</v>
      </c>
      <c r="U1064" t="s">
        <v>273</v>
      </c>
      <c r="V1064" t="s">
        <v>274</v>
      </c>
      <c r="W1064" t="s">
        <v>1060</v>
      </c>
      <c r="X1064" t="s">
        <v>176</v>
      </c>
      <c r="Y1064" t="s">
        <v>15</v>
      </c>
      <c r="AD1064">
        <v>45.520789999999998</v>
      </c>
      <c r="AE1064">
        <v>-108.83714000000001</v>
      </c>
      <c r="AF1064" t="s">
        <v>276</v>
      </c>
      <c r="AG1064" t="s">
        <v>277</v>
      </c>
      <c r="AH1064" t="s">
        <v>278</v>
      </c>
      <c r="AJ1064" t="s">
        <v>279</v>
      </c>
      <c r="AK1064" t="s">
        <v>2459</v>
      </c>
      <c r="AM1064" t="s">
        <v>297</v>
      </c>
      <c r="AN1064" t="s">
        <v>332</v>
      </c>
      <c r="AO1064" t="s">
        <v>333</v>
      </c>
      <c r="AP1064">
        <v>2.1</v>
      </c>
      <c r="AQ1064" t="s">
        <v>284</v>
      </c>
      <c r="AS1064" t="s">
        <v>285</v>
      </c>
      <c r="AU1064" t="s">
        <v>286</v>
      </c>
      <c r="BE1064" t="s">
        <v>1537</v>
      </c>
      <c r="BO1064">
        <v>353.2</v>
      </c>
      <c r="BP1064" t="s">
        <v>288</v>
      </c>
      <c r="BQ1064" t="s">
        <v>335</v>
      </c>
      <c r="BS1064" t="s">
        <v>336</v>
      </c>
      <c r="BT1064" t="s">
        <v>291</v>
      </c>
      <c r="BU1064" s="1">
        <v>45222</v>
      </c>
      <c r="BW1064" t="s">
        <v>2460</v>
      </c>
      <c r="BX1064" t="s">
        <v>293</v>
      </c>
      <c r="BY1064">
        <v>1.5</v>
      </c>
      <c r="BZ1064" t="s">
        <v>284</v>
      </c>
      <c r="CB1064" t="s">
        <v>1085</v>
      </c>
      <c r="CC1064" t="s">
        <v>169</v>
      </c>
    </row>
    <row r="1065" spans="1:81" x14ac:dyDescent="0.35">
      <c r="A1065" t="s">
        <v>160</v>
      </c>
      <c r="B1065" t="s">
        <v>161</v>
      </c>
      <c r="C1065" t="s">
        <v>1845</v>
      </c>
      <c r="D1065" t="s">
        <v>1058</v>
      </c>
      <c r="E1065" t="s">
        <v>270</v>
      </c>
      <c r="F1065" t="s">
        <v>271</v>
      </c>
      <c r="G1065" s="1">
        <v>45074</v>
      </c>
      <c r="H1065" s="2">
        <v>0.56944444444444442</v>
      </c>
      <c r="I1065" t="s">
        <v>1059</v>
      </c>
      <c r="U1065" t="s">
        <v>273</v>
      </c>
      <c r="V1065" t="s">
        <v>274</v>
      </c>
      <c r="W1065" t="s">
        <v>1060</v>
      </c>
      <c r="X1065" t="s">
        <v>184</v>
      </c>
      <c r="Y1065" t="s">
        <v>14</v>
      </c>
      <c r="AD1065">
        <v>45.517800000000001</v>
      </c>
      <c r="AE1065">
        <v>-108.8626</v>
      </c>
      <c r="AK1065" t="s">
        <v>2461</v>
      </c>
      <c r="AN1065" t="s">
        <v>89</v>
      </c>
      <c r="AP1065">
        <v>29.4</v>
      </c>
      <c r="AQ1065" t="s">
        <v>122</v>
      </c>
      <c r="AS1065" t="s">
        <v>285</v>
      </c>
      <c r="AU1065" t="s">
        <v>286</v>
      </c>
      <c r="BU1065" s="1">
        <v>45074</v>
      </c>
      <c r="CB1065" t="s">
        <v>1109</v>
      </c>
      <c r="CC1065" t="s">
        <v>169</v>
      </c>
    </row>
    <row r="1066" spans="1:81" x14ac:dyDescent="0.35">
      <c r="A1066" t="s">
        <v>160</v>
      </c>
      <c r="B1066" t="s">
        <v>161</v>
      </c>
      <c r="C1066" t="s">
        <v>1464</v>
      </c>
      <c r="D1066" t="s">
        <v>269</v>
      </c>
      <c r="E1066" t="s">
        <v>270</v>
      </c>
      <c r="F1066" t="s">
        <v>271</v>
      </c>
      <c r="G1066" s="1">
        <v>45074</v>
      </c>
      <c r="H1066" s="2">
        <v>0.52708333333333335</v>
      </c>
      <c r="I1066" t="s">
        <v>1059</v>
      </c>
      <c r="U1066" t="s">
        <v>273</v>
      </c>
      <c r="V1066" t="s">
        <v>274</v>
      </c>
      <c r="W1066" t="s">
        <v>1060</v>
      </c>
      <c r="X1066" t="s">
        <v>170</v>
      </c>
      <c r="Y1066" t="s">
        <v>11</v>
      </c>
      <c r="AD1066">
        <v>45.457799999999999</v>
      </c>
      <c r="AE1066">
        <v>-109.0801</v>
      </c>
      <c r="AF1066" t="s">
        <v>276</v>
      </c>
      <c r="AG1066" t="s">
        <v>277</v>
      </c>
      <c r="AH1066" t="s">
        <v>278</v>
      </c>
      <c r="AJ1066" t="s">
        <v>279</v>
      </c>
      <c r="AK1066" t="s">
        <v>2462</v>
      </c>
      <c r="AM1066" t="s">
        <v>281</v>
      </c>
      <c r="AN1066" t="s">
        <v>1116</v>
      </c>
      <c r="AO1066" t="s">
        <v>333</v>
      </c>
      <c r="AP1066">
        <v>5.9</v>
      </c>
      <c r="AQ1066" t="s">
        <v>284</v>
      </c>
      <c r="AS1066" t="s">
        <v>285</v>
      </c>
      <c r="AU1066" t="s">
        <v>286</v>
      </c>
      <c r="BE1066" t="s">
        <v>1466</v>
      </c>
      <c r="BO1066">
        <v>365.1</v>
      </c>
      <c r="BP1066" t="s">
        <v>288</v>
      </c>
      <c r="BQ1066" t="s">
        <v>289</v>
      </c>
      <c r="BS1066" t="s">
        <v>290</v>
      </c>
      <c r="BT1066" t="s">
        <v>291</v>
      </c>
      <c r="BU1066" s="1">
        <v>45089</v>
      </c>
      <c r="BW1066" t="s">
        <v>2463</v>
      </c>
      <c r="BX1066" t="s">
        <v>293</v>
      </c>
      <c r="BY1066">
        <v>0.8</v>
      </c>
      <c r="BZ1066" t="s">
        <v>284</v>
      </c>
      <c r="CB1066" t="s">
        <v>1147</v>
      </c>
      <c r="CC1066" t="s">
        <v>169</v>
      </c>
    </row>
    <row r="1067" spans="1:81" x14ac:dyDescent="0.35">
      <c r="A1067" t="s">
        <v>160</v>
      </c>
      <c r="B1067" t="s">
        <v>161</v>
      </c>
      <c r="C1067" t="s">
        <v>1470</v>
      </c>
      <c r="D1067" t="s">
        <v>269</v>
      </c>
      <c r="E1067" t="s">
        <v>270</v>
      </c>
      <c r="F1067" t="s">
        <v>271</v>
      </c>
      <c r="G1067" s="1">
        <v>45102</v>
      </c>
      <c r="H1067" s="2">
        <v>0.52777777777777779</v>
      </c>
      <c r="I1067" t="s">
        <v>1059</v>
      </c>
      <c r="U1067" t="s">
        <v>273</v>
      </c>
      <c r="V1067" t="s">
        <v>274</v>
      </c>
      <c r="W1067" t="s">
        <v>1060</v>
      </c>
      <c r="X1067" t="s">
        <v>170</v>
      </c>
      <c r="Y1067" t="s">
        <v>11</v>
      </c>
      <c r="AD1067">
        <v>45.457799999999999</v>
      </c>
      <c r="AE1067">
        <v>-109.0801</v>
      </c>
      <c r="AF1067" t="s">
        <v>276</v>
      </c>
      <c r="AG1067" t="s">
        <v>277</v>
      </c>
      <c r="AH1067" t="s">
        <v>278</v>
      </c>
      <c r="AJ1067" t="s">
        <v>279</v>
      </c>
      <c r="AK1067" t="s">
        <v>2464</v>
      </c>
      <c r="AM1067" t="s">
        <v>297</v>
      </c>
      <c r="AN1067" t="s">
        <v>298</v>
      </c>
      <c r="AO1067" t="s">
        <v>283</v>
      </c>
      <c r="AP1067">
        <v>408</v>
      </c>
      <c r="AQ1067" t="s">
        <v>284</v>
      </c>
      <c r="AS1067" t="s">
        <v>285</v>
      </c>
      <c r="AU1067" t="s">
        <v>286</v>
      </c>
      <c r="BE1067" t="s">
        <v>1472</v>
      </c>
      <c r="BO1067" t="s">
        <v>300</v>
      </c>
      <c r="BP1067" t="s">
        <v>301</v>
      </c>
      <c r="BQ1067" t="s">
        <v>302</v>
      </c>
      <c r="BT1067" t="s">
        <v>291</v>
      </c>
      <c r="BU1067" s="1">
        <v>45110</v>
      </c>
      <c r="BW1067" t="s">
        <v>2465</v>
      </c>
      <c r="BX1067" t="s">
        <v>293</v>
      </c>
      <c r="BY1067">
        <v>25</v>
      </c>
      <c r="BZ1067" t="s">
        <v>284</v>
      </c>
      <c r="CB1067" t="s">
        <v>1147</v>
      </c>
      <c r="CC1067" t="s">
        <v>169</v>
      </c>
    </row>
    <row r="1068" spans="1:81" x14ac:dyDescent="0.35">
      <c r="A1068" t="s">
        <v>160</v>
      </c>
      <c r="B1068" t="s">
        <v>161</v>
      </c>
      <c r="C1068" t="s">
        <v>1984</v>
      </c>
      <c r="D1068" t="s">
        <v>269</v>
      </c>
      <c r="E1068" t="s">
        <v>270</v>
      </c>
      <c r="F1068" t="s">
        <v>271</v>
      </c>
      <c r="G1068" s="1">
        <v>45194</v>
      </c>
      <c r="H1068" s="2">
        <v>0.46875</v>
      </c>
      <c r="I1068" t="s">
        <v>1059</v>
      </c>
      <c r="U1068" t="s">
        <v>273</v>
      </c>
      <c r="V1068" t="s">
        <v>274</v>
      </c>
      <c r="W1068" t="s">
        <v>1060</v>
      </c>
      <c r="X1068" t="s">
        <v>162</v>
      </c>
      <c r="Y1068" t="s">
        <v>9</v>
      </c>
      <c r="AD1068">
        <v>45.373699999999999</v>
      </c>
      <c r="AE1068">
        <v>-109.14619999999999</v>
      </c>
      <c r="AF1068" t="s">
        <v>276</v>
      </c>
      <c r="AG1068" t="s">
        <v>277</v>
      </c>
      <c r="AH1068" t="s">
        <v>278</v>
      </c>
      <c r="AJ1068" t="s">
        <v>279</v>
      </c>
      <c r="AK1068" t="s">
        <v>2466</v>
      </c>
      <c r="AM1068" t="s">
        <v>297</v>
      </c>
      <c r="AN1068" t="s">
        <v>298</v>
      </c>
      <c r="AO1068" t="s">
        <v>283</v>
      </c>
      <c r="AP1068">
        <v>435</v>
      </c>
      <c r="AQ1068" t="s">
        <v>284</v>
      </c>
      <c r="AS1068" t="s">
        <v>285</v>
      </c>
      <c r="AU1068" t="s">
        <v>286</v>
      </c>
      <c r="BE1068" t="s">
        <v>1986</v>
      </c>
      <c r="BO1068" t="s">
        <v>300</v>
      </c>
      <c r="BP1068" t="s">
        <v>301</v>
      </c>
      <c r="BQ1068" t="s">
        <v>302</v>
      </c>
      <c r="BT1068" t="s">
        <v>291</v>
      </c>
      <c r="BU1068" s="1">
        <v>45211</v>
      </c>
      <c r="BW1068" t="s">
        <v>2467</v>
      </c>
      <c r="BX1068" t="s">
        <v>293</v>
      </c>
      <c r="BY1068">
        <v>25</v>
      </c>
      <c r="BZ1068" t="s">
        <v>284</v>
      </c>
      <c r="CB1068" t="s">
        <v>1172</v>
      </c>
      <c r="CC1068" t="s">
        <v>169</v>
      </c>
    </row>
    <row r="1069" spans="1:81" x14ac:dyDescent="0.35">
      <c r="A1069" t="s">
        <v>160</v>
      </c>
      <c r="B1069" t="s">
        <v>161</v>
      </c>
      <c r="C1069" t="s">
        <v>2005</v>
      </c>
      <c r="D1069" t="s">
        <v>269</v>
      </c>
      <c r="E1069" t="s">
        <v>270</v>
      </c>
      <c r="F1069" t="s">
        <v>271</v>
      </c>
      <c r="G1069" s="1">
        <v>45074</v>
      </c>
      <c r="H1069" s="2">
        <v>0.46319444444444446</v>
      </c>
      <c r="I1069" t="s">
        <v>1059</v>
      </c>
      <c r="U1069" t="s">
        <v>273</v>
      </c>
      <c r="V1069" t="s">
        <v>274</v>
      </c>
      <c r="W1069" t="s">
        <v>1060</v>
      </c>
      <c r="X1069" t="s">
        <v>182</v>
      </c>
      <c r="Y1069" t="s">
        <v>10</v>
      </c>
      <c r="AD1069">
        <v>45.384601000000004</v>
      </c>
      <c r="AE1069">
        <v>-109.14138199999999</v>
      </c>
      <c r="AF1069" t="s">
        <v>276</v>
      </c>
      <c r="AG1069" t="s">
        <v>277</v>
      </c>
      <c r="AH1069" t="s">
        <v>278</v>
      </c>
      <c r="AJ1069" t="s">
        <v>279</v>
      </c>
      <c r="AK1069" t="s">
        <v>2468</v>
      </c>
      <c r="AM1069" t="s">
        <v>297</v>
      </c>
      <c r="AN1069" t="s">
        <v>298</v>
      </c>
      <c r="AO1069" t="s">
        <v>283</v>
      </c>
      <c r="AP1069">
        <v>297</v>
      </c>
      <c r="AQ1069" t="s">
        <v>284</v>
      </c>
      <c r="AS1069" t="s">
        <v>285</v>
      </c>
      <c r="AU1069" t="s">
        <v>286</v>
      </c>
      <c r="BE1069" t="s">
        <v>2007</v>
      </c>
      <c r="BO1069" t="s">
        <v>300</v>
      </c>
      <c r="BP1069" t="s">
        <v>301</v>
      </c>
      <c r="BQ1069" t="s">
        <v>302</v>
      </c>
      <c r="BT1069" t="s">
        <v>291</v>
      </c>
      <c r="BU1069" s="1">
        <v>45107</v>
      </c>
      <c r="BW1069" t="s">
        <v>2469</v>
      </c>
      <c r="BX1069" t="s">
        <v>293</v>
      </c>
      <c r="BY1069">
        <v>25</v>
      </c>
      <c r="BZ1069" t="s">
        <v>284</v>
      </c>
      <c r="CB1069" t="s">
        <v>1066</v>
      </c>
      <c r="CC1069" t="s">
        <v>169</v>
      </c>
    </row>
    <row r="1070" spans="1:81" x14ac:dyDescent="0.35">
      <c r="A1070" t="s">
        <v>160</v>
      </c>
      <c r="B1070" t="s">
        <v>161</v>
      </c>
      <c r="C1070" t="s">
        <v>1714</v>
      </c>
      <c r="D1070" t="s">
        <v>269</v>
      </c>
      <c r="E1070" t="s">
        <v>270</v>
      </c>
      <c r="F1070" t="s">
        <v>271</v>
      </c>
      <c r="G1070" s="1">
        <v>45074</v>
      </c>
      <c r="H1070" s="2">
        <v>0.40972222222222221</v>
      </c>
      <c r="I1070" t="s">
        <v>1059</v>
      </c>
      <c r="U1070" t="s">
        <v>273</v>
      </c>
      <c r="V1070" t="s">
        <v>274</v>
      </c>
      <c r="W1070" t="s">
        <v>1060</v>
      </c>
      <c r="X1070" t="s">
        <v>190</v>
      </c>
      <c r="Y1070" t="s">
        <v>6</v>
      </c>
      <c r="AD1070">
        <v>45.150280000000002</v>
      </c>
      <c r="AE1070">
        <v>-109.34062</v>
      </c>
      <c r="AF1070" t="s">
        <v>276</v>
      </c>
      <c r="AG1070" t="s">
        <v>277</v>
      </c>
      <c r="AH1070" t="s">
        <v>278</v>
      </c>
      <c r="AJ1070" t="s">
        <v>279</v>
      </c>
      <c r="AK1070" t="s">
        <v>2470</v>
      </c>
      <c r="AM1070" t="s">
        <v>281</v>
      </c>
      <c r="AN1070" t="s">
        <v>282</v>
      </c>
      <c r="AO1070" t="s">
        <v>283</v>
      </c>
      <c r="AP1070">
        <v>4.9000000000000004</v>
      </c>
      <c r="AQ1070" t="s">
        <v>284</v>
      </c>
      <c r="AS1070" t="s">
        <v>285</v>
      </c>
      <c r="AU1070" t="s">
        <v>286</v>
      </c>
      <c r="BE1070" t="s">
        <v>1716</v>
      </c>
      <c r="BO1070">
        <v>365.1</v>
      </c>
      <c r="BP1070" t="s">
        <v>288</v>
      </c>
      <c r="BQ1070" t="s">
        <v>289</v>
      </c>
      <c r="BS1070" t="s">
        <v>290</v>
      </c>
      <c r="BT1070" t="s">
        <v>291</v>
      </c>
      <c r="BU1070" s="1">
        <v>45107</v>
      </c>
      <c r="BW1070" t="s">
        <v>2471</v>
      </c>
      <c r="BX1070" t="s">
        <v>293</v>
      </c>
      <c r="BY1070">
        <v>1.5</v>
      </c>
      <c r="BZ1070" t="s">
        <v>284</v>
      </c>
      <c r="CB1070" t="s">
        <v>1082</v>
      </c>
      <c r="CC1070" t="s">
        <v>169</v>
      </c>
    </row>
    <row r="1071" spans="1:81" x14ac:dyDescent="0.35">
      <c r="A1071" t="s">
        <v>160</v>
      </c>
      <c r="B1071" t="s">
        <v>161</v>
      </c>
      <c r="C1071" t="s">
        <v>1419</v>
      </c>
      <c r="D1071" t="s">
        <v>373</v>
      </c>
      <c r="E1071" t="s">
        <v>270</v>
      </c>
      <c r="F1071" t="s">
        <v>271</v>
      </c>
      <c r="G1071" s="1">
        <v>45137</v>
      </c>
      <c r="H1071" s="2">
        <v>0.59375</v>
      </c>
      <c r="I1071" t="s">
        <v>1059</v>
      </c>
      <c r="U1071" t="s">
        <v>273</v>
      </c>
      <c r="V1071" t="s">
        <v>274</v>
      </c>
      <c r="W1071" t="s">
        <v>1060</v>
      </c>
      <c r="X1071" t="s">
        <v>176</v>
      </c>
      <c r="Y1071" t="s">
        <v>15</v>
      </c>
      <c r="AD1071">
        <v>45.520789999999998</v>
      </c>
      <c r="AE1071">
        <v>-108.83714000000001</v>
      </c>
      <c r="AF1071" t="s">
        <v>276</v>
      </c>
      <c r="AG1071" t="s">
        <v>277</v>
      </c>
      <c r="AH1071" t="s">
        <v>278</v>
      </c>
      <c r="AJ1071" t="s">
        <v>279</v>
      </c>
      <c r="AK1071" t="s">
        <v>2472</v>
      </c>
      <c r="AL1071" t="s">
        <v>375</v>
      </c>
      <c r="AM1071" t="s">
        <v>297</v>
      </c>
      <c r="AN1071" t="s">
        <v>298</v>
      </c>
      <c r="AO1071" t="s">
        <v>283</v>
      </c>
      <c r="AS1071" t="s">
        <v>285</v>
      </c>
      <c r="AU1071" t="s">
        <v>286</v>
      </c>
      <c r="BE1071" t="s">
        <v>1421</v>
      </c>
      <c r="BO1071" t="s">
        <v>300</v>
      </c>
      <c r="BP1071" t="s">
        <v>301</v>
      </c>
      <c r="BQ1071" t="s">
        <v>302</v>
      </c>
      <c r="BT1071" t="s">
        <v>291</v>
      </c>
      <c r="BU1071" s="1">
        <v>45160</v>
      </c>
      <c r="BW1071" t="s">
        <v>2473</v>
      </c>
      <c r="BX1071" t="s">
        <v>293</v>
      </c>
      <c r="BY1071">
        <v>25</v>
      </c>
      <c r="BZ1071" t="s">
        <v>284</v>
      </c>
      <c r="CB1071" t="s">
        <v>1085</v>
      </c>
      <c r="CC1071" t="s">
        <v>169</v>
      </c>
    </row>
    <row r="1072" spans="1:81" x14ac:dyDescent="0.35">
      <c r="A1072" t="s">
        <v>160</v>
      </c>
      <c r="B1072" t="s">
        <v>161</v>
      </c>
      <c r="C1072" t="s">
        <v>1747</v>
      </c>
      <c r="D1072" t="s">
        <v>269</v>
      </c>
      <c r="E1072" t="s">
        <v>270</v>
      </c>
      <c r="F1072" t="s">
        <v>271</v>
      </c>
      <c r="G1072" s="1">
        <v>45074</v>
      </c>
      <c r="H1072" s="2">
        <v>0.56944444444444442</v>
      </c>
      <c r="I1072" t="s">
        <v>1059</v>
      </c>
      <c r="U1072" t="s">
        <v>273</v>
      </c>
      <c r="V1072" t="s">
        <v>274</v>
      </c>
      <c r="W1072" t="s">
        <v>1060</v>
      </c>
      <c r="X1072" t="s">
        <v>184</v>
      </c>
      <c r="Y1072" t="s">
        <v>14</v>
      </c>
      <c r="AD1072">
        <v>45.517800000000001</v>
      </c>
      <c r="AE1072">
        <v>-108.8626</v>
      </c>
      <c r="AF1072" t="s">
        <v>276</v>
      </c>
      <c r="AG1072" t="s">
        <v>277</v>
      </c>
      <c r="AH1072" t="s">
        <v>278</v>
      </c>
      <c r="AJ1072" t="s">
        <v>279</v>
      </c>
      <c r="AK1072" t="s">
        <v>2474</v>
      </c>
      <c r="AM1072" t="s">
        <v>281</v>
      </c>
      <c r="AN1072" t="s">
        <v>282</v>
      </c>
      <c r="AO1072" t="s">
        <v>283</v>
      </c>
      <c r="AP1072">
        <v>43.6</v>
      </c>
      <c r="AQ1072" t="s">
        <v>284</v>
      </c>
      <c r="AS1072" t="s">
        <v>285</v>
      </c>
      <c r="AU1072" t="s">
        <v>286</v>
      </c>
      <c r="BE1072" t="s">
        <v>1749</v>
      </c>
      <c r="BO1072">
        <v>365.1</v>
      </c>
      <c r="BP1072" t="s">
        <v>288</v>
      </c>
      <c r="BQ1072" t="s">
        <v>289</v>
      </c>
      <c r="BS1072" t="s">
        <v>290</v>
      </c>
      <c r="BT1072" t="s">
        <v>291</v>
      </c>
      <c r="BU1072" s="1">
        <v>45107</v>
      </c>
      <c r="BW1072" t="s">
        <v>2475</v>
      </c>
      <c r="BX1072" t="s">
        <v>293</v>
      </c>
      <c r="BY1072">
        <v>1.5</v>
      </c>
      <c r="BZ1072" t="s">
        <v>284</v>
      </c>
      <c r="CB1072" t="s">
        <v>1109</v>
      </c>
      <c r="CC1072" t="s">
        <v>169</v>
      </c>
    </row>
    <row r="1073" spans="1:81" x14ac:dyDescent="0.35">
      <c r="A1073" t="s">
        <v>160</v>
      </c>
      <c r="B1073" t="s">
        <v>161</v>
      </c>
      <c r="C1073" t="s">
        <v>1366</v>
      </c>
      <c r="D1073" t="s">
        <v>1058</v>
      </c>
      <c r="E1073" t="s">
        <v>270</v>
      </c>
      <c r="F1073" t="s">
        <v>271</v>
      </c>
      <c r="G1073" s="1">
        <v>45137</v>
      </c>
      <c r="H1073" s="2">
        <v>0.51041666666666663</v>
      </c>
      <c r="I1073" t="s">
        <v>1059</v>
      </c>
      <c r="U1073" t="s">
        <v>273</v>
      </c>
      <c r="V1073" t="s">
        <v>274</v>
      </c>
      <c r="W1073" t="s">
        <v>1060</v>
      </c>
      <c r="X1073" t="s">
        <v>186</v>
      </c>
      <c r="Y1073" t="s">
        <v>12</v>
      </c>
      <c r="AD1073">
        <v>45.468200000000003</v>
      </c>
      <c r="AE1073">
        <v>-109.0895</v>
      </c>
      <c r="AK1073" t="s">
        <v>2476</v>
      </c>
      <c r="AN1073" t="s">
        <v>1081</v>
      </c>
      <c r="AP1073">
        <v>122</v>
      </c>
      <c r="AQ1073" t="s">
        <v>120</v>
      </c>
      <c r="AS1073" t="s">
        <v>285</v>
      </c>
      <c r="AU1073" t="s">
        <v>286</v>
      </c>
      <c r="BU1073" s="1">
        <v>45137</v>
      </c>
      <c r="CB1073" t="s">
        <v>1091</v>
      </c>
      <c r="CC1073" t="s">
        <v>169</v>
      </c>
    </row>
    <row r="1074" spans="1:81" x14ac:dyDescent="0.35">
      <c r="A1074" t="s">
        <v>160</v>
      </c>
      <c r="B1074" t="s">
        <v>161</v>
      </c>
      <c r="C1074" t="s">
        <v>1517</v>
      </c>
      <c r="D1074" t="s">
        <v>1058</v>
      </c>
      <c r="E1074" t="s">
        <v>270</v>
      </c>
      <c r="F1074" t="s">
        <v>271</v>
      </c>
      <c r="G1074" s="1">
        <v>45074</v>
      </c>
      <c r="H1074" s="2">
        <v>0.51458333333333328</v>
      </c>
      <c r="I1074" t="s">
        <v>1059</v>
      </c>
      <c r="U1074" t="s">
        <v>273</v>
      </c>
      <c r="V1074" t="s">
        <v>274</v>
      </c>
      <c r="W1074" t="s">
        <v>1060</v>
      </c>
      <c r="X1074" t="s">
        <v>186</v>
      </c>
      <c r="Y1074" t="s">
        <v>12</v>
      </c>
      <c r="AD1074">
        <v>45.468200000000003</v>
      </c>
      <c r="AE1074">
        <v>-109.0895</v>
      </c>
      <c r="AK1074" t="s">
        <v>2477</v>
      </c>
      <c r="AN1074" t="s">
        <v>89</v>
      </c>
      <c r="AP1074">
        <v>19.2</v>
      </c>
      <c r="AQ1074" t="s">
        <v>122</v>
      </c>
      <c r="AS1074" t="s">
        <v>285</v>
      </c>
      <c r="AU1074" t="s">
        <v>286</v>
      </c>
      <c r="BU1074" s="1">
        <v>45074</v>
      </c>
      <c r="CB1074" t="s">
        <v>1104</v>
      </c>
      <c r="CC1074" t="s">
        <v>169</v>
      </c>
    </row>
    <row r="1075" spans="1:81" x14ac:dyDescent="0.35">
      <c r="A1075" t="s">
        <v>160</v>
      </c>
      <c r="B1075" t="s">
        <v>161</v>
      </c>
      <c r="C1075" t="s">
        <v>1623</v>
      </c>
      <c r="D1075" t="s">
        <v>1058</v>
      </c>
      <c r="E1075" t="s">
        <v>270</v>
      </c>
      <c r="F1075" t="s">
        <v>271</v>
      </c>
      <c r="G1075" s="1">
        <v>45166</v>
      </c>
      <c r="H1075" s="2">
        <v>0.36805555555555558</v>
      </c>
      <c r="I1075" t="s">
        <v>1059</v>
      </c>
      <c r="U1075" t="s">
        <v>273</v>
      </c>
      <c r="V1075" t="s">
        <v>274</v>
      </c>
      <c r="W1075" t="s">
        <v>1060</v>
      </c>
      <c r="X1075" t="s">
        <v>174</v>
      </c>
      <c r="Y1075" t="s">
        <v>5</v>
      </c>
      <c r="AD1075">
        <v>45.085512000000001</v>
      </c>
      <c r="AE1075">
        <v>-109.329581</v>
      </c>
      <c r="AK1075" t="s">
        <v>2478</v>
      </c>
      <c r="AN1075" t="s">
        <v>27</v>
      </c>
      <c r="AP1075">
        <v>7.23</v>
      </c>
      <c r="AQ1075" t="s">
        <v>121</v>
      </c>
      <c r="AS1075" t="s">
        <v>285</v>
      </c>
      <c r="AU1075" t="s">
        <v>286</v>
      </c>
      <c r="BU1075" s="1">
        <v>45166</v>
      </c>
      <c r="CB1075" t="s">
        <v>1075</v>
      </c>
      <c r="CC1075" t="s">
        <v>169</v>
      </c>
    </row>
    <row r="1076" spans="1:81" x14ac:dyDescent="0.35">
      <c r="A1076" t="s">
        <v>160</v>
      </c>
      <c r="B1076" t="s">
        <v>161</v>
      </c>
      <c r="C1076" t="s">
        <v>1173</v>
      </c>
      <c r="D1076" t="s">
        <v>1058</v>
      </c>
      <c r="E1076" t="s">
        <v>270</v>
      </c>
      <c r="F1076" t="s">
        <v>271</v>
      </c>
      <c r="G1076" s="1">
        <v>45074</v>
      </c>
      <c r="H1076" s="2">
        <v>0.54791666666666672</v>
      </c>
      <c r="I1076" t="s">
        <v>1059</v>
      </c>
      <c r="U1076" t="s">
        <v>273</v>
      </c>
      <c r="V1076" t="s">
        <v>274</v>
      </c>
      <c r="W1076" t="s">
        <v>1060</v>
      </c>
      <c r="X1076" t="s">
        <v>180</v>
      </c>
      <c r="Y1076" t="s">
        <v>13</v>
      </c>
      <c r="AD1076">
        <v>45.483319000000002</v>
      </c>
      <c r="AE1076">
        <v>-108.961457</v>
      </c>
      <c r="AK1076" t="s">
        <v>2479</v>
      </c>
      <c r="AN1076" t="s">
        <v>1078</v>
      </c>
      <c r="AP1076">
        <v>13.19</v>
      </c>
      <c r="AQ1076" t="s">
        <v>118</v>
      </c>
      <c r="AS1076" t="s">
        <v>285</v>
      </c>
      <c r="AU1076" t="s">
        <v>286</v>
      </c>
      <c r="BU1076" s="1">
        <v>45074</v>
      </c>
      <c r="CB1076" t="s">
        <v>1063</v>
      </c>
      <c r="CC1076" t="s">
        <v>169</v>
      </c>
    </row>
    <row r="1077" spans="1:81" x14ac:dyDescent="0.35">
      <c r="A1077" t="s">
        <v>160</v>
      </c>
      <c r="B1077" t="s">
        <v>161</v>
      </c>
      <c r="C1077" t="s">
        <v>1526</v>
      </c>
      <c r="D1077" t="s">
        <v>1058</v>
      </c>
      <c r="E1077" t="s">
        <v>270</v>
      </c>
      <c r="F1077" t="s">
        <v>271</v>
      </c>
      <c r="G1077" s="1">
        <v>45137</v>
      </c>
      <c r="H1077" s="2">
        <v>0.36458333333333331</v>
      </c>
      <c r="I1077" t="s">
        <v>1059</v>
      </c>
      <c r="U1077" t="s">
        <v>273</v>
      </c>
      <c r="V1077" t="s">
        <v>274</v>
      </c>
      <c r="W1077" t="s">
        <v>1060</v>
      </c>
      <c r="X1077" t="s">
        <v>174</v>
      </c>
      <c r="Y1077" t="s">
        <v>5</v>
      </c>
      <c r="AD1077">
        <v>45.085512000000001</v>
      </c>
      <c r="AE1077">
        <v>-109.329581</v>
      </c>
      <c r="AK1077" t="s">
        <v>2480</v>
      </c>
      <c r="AN1077" t="s">
        <v>1292</v>
      </c>
      <c r="AP1077">
        <v>759</v>
      </c>
      <c r="AQ1077" t="s">
        <v>119</v>
      </c>
      <c r="AS1077" t="s">
        <v>285</v>
      </c>
      <c r="AU1077" t="s">
        <v>286</v>
      </c>
      <c r="BU1077" s="1">
        <v>45137</v>
      </c>
      <c r="CB1077" t="s">
        <v>1075</v>
      </c>
      <c r="CC1077" t="s">
        <v>169</v>
      </c>
    </row>
    <row r="1078" spans="1:81" x14ac:dyDescent="0.35">
      <c r="A1078" t="s">
        <v>160</v>
      </c>
      <c r="B1078" t="s">
        <v>161</v>
      </c>
      <c r="C1078" t="s">
        <v>1249</v>
      </c>
      <c r="D1078" t="s">
        <v>1058</v>
      </c>
      <c r="E1078" t="s">
        <v>270</v>
      </c>
      <c r="F1078" t="s">
        <v>271</v>
      </c>
      <c r="G1078" s="1">
        <v>45102</v>
      </c>
      <c r="H1078" s="2">
        <v>0.52777777777777779</v>
      </c>
      <c r="I1078" t="s">
        <v>1059</v>
      </c>
      <c r="U1078" t="s">
        <v>273</v>
      </c>
      <c r="V1078" t="s">
        <v>274</v>
      </c>
      <c r="W1078" t="s">
        <v>1060</v>
      </c>
      <c r="X1078" t="s">
        <v>170</v>
      </c>
      <c r="Y1078" t="s">
        <v>11</v>
      </c>
      <c r="AD1078">
        <v>45.457799999999999</v>
      </c>
      <c r="AE1078">
        <v>-109.0801</v>
      </c>
      <c r="AK1078" t="s">
        <v>2481</v>
      </c>
      <c r="AN1078" t="s">
        <v>1081</v>
      </c>
      <c r="AP1078">
        <v>115.8</v>
      </c>
      <c r="AQ1078" t="s">
        <v>120</v>
      </c>
      <c r="AS1078" t="s">
        <v>285</v>
      </c>
      <c r="AU1078" t="s">
        <v>286</v>
      </c>
      <c r="BU1078" s="1">
        <v>45102</v>
      </c>
      <c r="CB1078" t="s">
        <v>1147</v>
      </c>
      <c r="CC1078" t="s">
        <v>169</v>
      </c>
    </row>
    <row r="1079" spans="1:81" x14ac:dyDescent="0.35">
      <c r="A1079" t="s">
        <v>160</v>
      </c>
      <c r="B1079" t="s">
        <v>161</v>
      </c>
      <c r="C1079" t="s">
        <v>1203</v>
      </c>
      <c r="D1079" t="s">
        <v>269</v>
      </c>
      <c r="E1079" t="s">
        <v>270</v>
      </c>
      <c r="F1079" t="s">
        <v>271</v>
      </c>
      <c r="G1079" s="1">
        <v>45236</v>
      </c>
      <c r="H1079" s="2">
        <v>0.43055555555555558</v>
      </c>
      <c r="I1079" t="s">
        <v>1059</v>
      </c>
      <c r="U1079" t="s">
        <v>273</v>
      </c>
      <c r="V1079" t="s">
        <v>274</v>
      </c>
      <c r="W1079" t="s">
        <v>1060</v>
      </c>
      <c r="X1079" t="s">
        <v>172</v>
      </c>
      <c r="Y1079" t="s">
        <v>8</v>
      </c>
      <c r="AD1079">
        <v>45.277200000000001</v>
      </c>
      <c r="AE1079">
        <v>-109.20959999999999</v>
      </c>
      <c r="AF1079" t="s">
        <v>276</v>
      </c>
      <c r="AG1079" t="s">
        <v>277</v>
      </c>
      <c r="AH1079" t="s">
        <v>278</v>
      </c>
      <c r="AJ1079" t="s">
        <v>279</v>
      </c>
      <c r="AK1079" t="s">
        <v>2482</v>
      </c>
      <c r="AN1079" t="s">
        <v>312</v>
      </c>
      <c r="AP1079">
        <v>1.3</v>
      </c>
      <c r="AQ1079" t="s">
        <v>116</v>
      </c>
      <c r="AS1079" t="s">
        <v>285</v>
      </c>
      <c r="AU1079" t="s">
        <v>286</v>
      </c>
      <c r="BE1079" t="s">
        <v>1205</v>
      </c>
      <c r="BO1079" t="s">
        <v>314</v>
      </c>
      <c r="BP1079" t="s">
        <v>301</v>
      </c>
      <c r="BQ1079" t="s">
        <v>315</v>
      </c>
      <c r="BS1079" t="s">
        <v>316</v>
      </c>
      <c r="BT1079" t="s">
        <v>291</v>
      </c>
      <c r="BU1079" s="1">
        <v>45243</v>
      </c>
      <c r="BW1079" t="s">
        <v>2483</v>
      </c>
      <c r="BX1079" t="s">
        <v>293</v>
      </c>
      <c r="BY1079">
        <v>0.2</v>
      </c>
      <c r="BZ1079" t="s">
        <v>116</v>
      </c>
      <c r="CB1079" t="s">
        <v>1147</v>
      </c>
      <c r="CC1079" t="s">
        <v>169</v>
      </c>
    </row>
    <row r="1080" spans="1:81" x14ac:dyDescent="0.35">
      <c r="A1080" t="s">
        <v>160</v>
      </c>
      <c r="B1080" t="s">
        <v>161</v>
      </c>
      <c r="C1080" t="s">
        <v>1405</v>
      </c>
      <c r="D1080" t="s">
        <v>1058</v>
      </c>
      <c r="E1080" t="s">
        <v>270</v>
      </c>
      <c r="F1080" t="s">
        <v>271</v>
      </c>
      <c r="G1080" s="1">
        <v>45102</v>
      </c>
      <c r="H1080" s="2">
        <v>0.51041666666666663</v>
      </c>
      <c r="I1080" t="s">
        <v>1059</v>
      </c>
      <c r="U1080" t="s">
        <v>273</v>
      </c>
      <c r="V1080" t="s">
        <v>274</v>
      </c>
      <c r="W1080" t="s">
        <v>1060</v>
      </c>
      <c r="X1080" t="s">
        <v>186</v>
      </c>
      <c r="Y1080" t="s">
        <v>12</v>
      </c>
      <c r="AD1080">
        <v>45.468200000000003</v>
      </c>
      <c r="AE1080">
        <v>-109.0895</v>
      </c>
      <c r="AK1080" t="s">
        <v>2484</v>
      </c>
      <c r="AN1080" t="s">
        <v>1062</v>
      </c>
      <c r="AP1080">
        <v>294</v>
      </c>
      <c r="AQ1080" t="s">
        <v>117</v>
      </c>
      <c r="AS1080" t="s">
        <v>285</v>
      </c>
      <c r="AU1080" t="s">
        <v>286</v>
      </c>
      <c r="BU1080" s="1">
        <v>45102</v>
      </c>
      <c r="CB1080" t="s">
        <v>1104</v>
      </c>
      <c r="CC1080" t="s">
        <v>169</v>
      </c>
    </row>
    <row r="1081" spans="1:81" x14ac:dyDescent="0.35">
      <c r="A1081" t="s">
        <v>160</v>
      </c>
      <c r="B1081" t="s">
        <v>161</v>
      </c>
      <c r="C1081" t="s">
        <v>1519</v>
      </c>
      <c r="D1081" t="s">
        <v>1058</v>
      </c>
      <c r="E1081" t="s">
        <v>270</v>
      </c>
      <c r="F1081" t="s">
        <v>271</v>
      </c>
      <c r="G1081" s="1">
        <v>45194</v>
      </c>
      <c r="H1081" s="2">
        <v>0.38541666666666669</v>
      </c>
      <c r="I1081" t="s">
        <v>1059</v>
      </c>
      <c r="U1081" t="s">
        <v>273</v>
      </c>
      <c r="V1081" t="s">
        <v>274</v>
      </c>
      <c r="W1081" t="s">
        <v>1060</v>
      </c>
      <c r="X1081" t="s">
        <v>188</v>
      </c>
      <c r="Y1081" t="s">
        <v>7</v>
      </c>
      <c r="AD1081">
        <v>45.157600000000002</v>
      </c>
      <c r="AE1081">
        <v>-109.2688</v>
      </c>
      <c r="AK1081" t="s">
        <v>2485</v>
      </c>
      <c r="AN1081" t="s">
        <v>1090</v>
      </c>
      <c r="AP1081">
        <v>12.55</v>
      </c>
      <c r="AQ1081" t="s">
        <v>116</v>
      </c>
      <c r="AS1081" t="s">
        <v>285</v>
      </c>
      <c r="AU1081" t="s">
        <v>286</v>
      </c>
      <c r="BU1081" s="1">
        <v>45194</v>
      </c>
      <c r="CB1081" t="s">
        <v>1521</v>
      </c>
      <c r="CC1081" t="s">
        <v>169</v>
      </c>
    </row>
    <row r="1082" spans="1:81" x14ac:dyDescent="0.35">
      <c r="A1082" t="s">
        <v>160</v>
      </c>
      <c r="B1082" t="s">
        <v>161</v>
      </c>
      <c r="C1082" t="s">
        <v>1083</v>
      </c>
      <c r="D1082" t="s">
        <v>1058</v>
      </c>
      <c r="E1082" t="s">
        <v>270</v>
      </c>
      <c r="F1082" t="s">
        <v>271</v>
      </c>
      <c r="G1082" s="1">
        <v>45166</v>
      </c>
      <c r="H1082" s="2">
        <v>0.57986111111111116</v>
      </c>
      <c r="I1082" t="s">
        <v>1059</v>
      </c>
      <c r="U1082" t="s">
        <v>273</v>
      </c>
      <c r="V1082" t="s">
        <v>274</v>
      </c>
      <c r="W1082" t="s">
        <v>1060</v>
      </c>
      <c r="X1082" t="s">
        <v>176</v>
      </c>
      <c r="Y1082" t="s">
        <v>15</v>
      </c>
      <c r="AD1082">
        <v>45.520789999999998</v>
      </c>
      <c r="AE1082">
        <v>-108.83714000000001</v>
      </c>
      <c r="AK1082" t="s">
        <v>2486</v>
      </c>
      <c r="AN1082" t="s">
        <v>89</v>
      </c>
      <c r="AP1082">
        <v>3.82</v>
      </c>
      <c r="AQ1082" t="s">
        <v>122</v>
      </c>
      <c r="AS1082" t="s">
        <v>285</v>
      </c>
      <c r="AU1082" t="s">
        <v>286</v>
      </c>
      <c r="BU1082" s="1">
        <v>45166</v>
      </c>
      <c r="CB1082" t="s">
        <v>1085</v>
      </c>
      <c r="CC1082" t="s">
        <v>169</v>
      </c>
    </row>
    <row r="1083" spans="1:81" x14ac:dyDescent="0.35">
      <c r="A1083" t="s">
        <v>160</v>
      </c>
      <c r="B1083" t="s">
        <v>161</v>
      </c>
      <c r="C1083" t="s">
        <v>1587</v>
      </c>
      <c r="D1083" t="s">
        <v>1058</v>
      </c>
      <c r="E1083" t="s">
        <v>270</v>
      </c>
      <c r="F1083" t="s">
        <v>271</v>
      </c>
      <c r="G1083" s="1">
        <v>45074</v>
      </c>
      <c r="H1083" s="2">
        <v>0.3888888888888889</v>
      </c>
      <c r="I1083" t="s">
        <v>1059</v>
      </c>
      <c r="U1083" t="s">
        <v>273</v>
      </c>
      <c r="V1083" t="s">
        <v>274</v>
      </c>
      <c r="W1083" t="s">
        <v>1060</v>
      </c>
      <c r="X1083" t="s">
        <v>188</v>
      </c>
      <c r="Y1083" t="s">
        <v>7</v>
      </c>
      <c r="AD1083">
        <v>45.157600000000002</v>
      </c>
      <c r="AE1083">
        <v>-109.2688</v>
      </c>
      <c r="AK1083" t="s">
        <v>2487</v>
      </c>
      <c r="AN1083" t="s">
        <v>89</v>
      </c>
      <c r="AP1083">
        <v>1.54</v>
      </c>
      <c r="AQ1083" t="s">
        <v>122</v>
      </c>
      <c r="AS1083" t="s">
        <v>285</v>
      </c>
      <c r="AU1083" t="s">
        <v>286</v>
      </c>
      <c r="BU1083" s="1">
        <v>45074</v>
      </c>
      <c r="CB1083" t="s">
        <v>1186</v>
      </c>
      <c r="CC1083" t="s">
        <v>169</v>
      </c>
    </row>
    <row r="1084" spans="1:81" x14ac:dyDescent="0.35">
      <c r="A1084" t="s">
        <v>160</v>
      </c>
      <c r="B1084" t="s">
        <v>161</v>
      </c>
      <c r="C1084" t="s">
        <v>1500</v>
      </c>
      <c r="D1084" t="s">
        <v>1058</v>
      </c>
      <c r="E1084" t="s">
        <v>270</v>
      </c>
      <c r="F1084" t="s">
        <v>271</v>
      </c>
      <c r="G1084" s="1">
        <v>45166</v>
      </c>
      <c r="H1084" s="2">
        <v>0.50694444444444442</v>
      </c>
      <c r="I1084" t="s">
        <v>1059</v>
      </c>
      <c r="U1084" t="s">
        <v>273</v>
      </c>
      <c r="V1084" t="s">
        <v>274</v>
      </c>
      <c r="W1084" t="s">
        <v>1060</v>
      </c>
      <c r="X1084" t="s">
        <v>186</v>
      </c>
      <c r="Y1084" t="s">
        <v>12</v>
      </c>
      <c r="AD1084">
        <v>45.468200000000003</v>
      </c>
      <c r="AE1084">
        <v>-109.0895</v>
      </c>
      <c r="AK1084" t="s">
        <v>2488</v>
      </c>
      <c r="AN1084" t="s">
        <v>1081</v>
      </c>
      <c r="AP1084">
        <v>120.9</v>
      </c>
      <c r="AQ1084" t="s">
        <v>120</v>
      </c>
      <c r="AS1084" t="s">
        <v>285</v>
      </c>
      <c r="AU1084" t="s">
        <v>286</v>
      </c>
      <c r="BU1084" s="1">
        <v>45166</v>
      </c>
      <c r="CB1084" t="s">
        <v>1091</v>
      </c>
      <c r="CC1084" t="s">
        <v>169</v>
      </c>
    </row>
    <row r="1085" spans="1:81" x14ac:dyDescent="0.35">
      <c r="A1085" t="s">
        <v>160</v>
      </c>
      <c r="B1085" t="s">
        <v>161</v>
      </c>
      <c r="C1085" t="s">
        <v>1083</v>
      </c>
      <c r="D1085" t="s">
        <v>1058</v>
      </c>
      <c r="E1085" t="s">
        <v>270</v>
      </c>
      <c r="F1085" t="s">
        <v>271</v>
      </c>
      <c r="G1085" s="1">
        <v>45166</v>
      </c>
      <c r="H1085" s="2">
        <v>0.57986111111111116</v>
      </c>
      <c r="I1085" t="s">
        <v>1059</v>
      </c>
      <c r="U1085" t="s">
        <v>273</v>
      </c>
      <c r="V1085" t="s">
        <v>274</v>
      </c>
      <c r="W1085" t="s">
        <v>1060</v>
      </c>
      <c r="X1085" t="s">
        <v>176</v>
      </c>
      <c r="Y1085" t="s">
        <v>15</v>
      </c>
      <c r="AD1085">
        <v>45.520789999999998</v>
      </c>
      <c r="AE1085">
        <v>-108.83714000000001</v>
      </c>
      <c r="AK1085" t="s">
        <v>2489</v>
      </c>
      <c r="AN1085" t="s">
        <v>1062</v>
      </c>
      <c r="AP1085">
        <v>281</v>
      </c>
      <c r="AQ1085" t="s">
        <v>117</v>
      </c>
      <c r="AS1085" t="s">
        <v>285</v>
      </c>
      <c r="AU1085" t="s">
        <v>286</v>
      </c>
      <c r="BU1085" s="1">
        <v>45166</v>
      </c>
      <c r="CB1085" t="s">
        <v>1085</v>
      </c>
      <c r="CC1085" t="s">
        <v>169</v>
      </c>
    </row>
    <row r="1086" spans="1:81" x14ac:dyDescent="0.35">
      <c r="A1086" t="s">
        <v>160</v>
      </c>
      <c r="B1086" t="s">
        <v>161</v>
      </c>
      <c r="C1086" t="s">
        <v>1514</v>
      </c>
      <c r="D1086" t="s">
        <v>269</v>
      </c>
      <c r="E1086" t="s">
        <v>270</v>
      </c>
      <c r="F1086" t="s">
        <v>271</v>
      </c>
      <c r="G1086" s="1">
        <v>45166</v>
      </c>
      <c r="H1086" s="2">
        <v>0.4826388888888889</v>
      </c>
      <c r="I1086" t="s">
        <v>1059</v>
      </c>
      <c r="U1086" t="s">
        <v>273</v>
      </c>
      <c r="V1086" t="s">
        <v>274</v>
      </c>
      <c r="W1086" t="s">
        <v>1060</v>
      </c>
      <c r="X1086" t="s">
        <v>162</v>
      </c>
      <c r="Y1086" t="s">
        <v>9</v>
      </c>
      <c r="AD1086">
        <v>45.373699999999999</v>
      </c>
      <c r="AE1086">
        <v>-109.14619999999999</v>
      </c>
      <c r="AF1086" t="s">
        <v>276</v>
      </c>
      <c r="AG1086" t="s">
        <v>277</v>
      </c>
      <c r="AH1086" t="s">
        <v>278</v>
      </c>
      <c r="AJ1086" t="s">
        <v>279</v>
      </c>
      <c r="AK1086" t="s">
        <v>2490</v>
      </c>
      <c r="AN1086" t="s">
        <v>312</v>
      </c>
      <c r="AP1086">
        <v>24.6</v>
      </c>
      <c r="AQ1086" t="s">
        <v>116</v>
      </c>
      <c r="AS1086" t="s">
        <v>285</v>
      </c>
      <c r="AU1086" t="s">
        <v>286</v>
      </c>
      <c r="BE1086" t="s">
        <v>1191</v>
      </c>
      <c r="BO1086" t="s">
        <v>314</v>
      </c>
      <c r="BP1086" t="s">
        <v>301</v>
      </c>
      <c r="BQ1086" t="s">
        <v>315</v>
      </c>
      <c r="BS1086" t="s">
        <v>316</v>
      </c>
      <c r="BT1086" t="s">
        <v>291</v>
      </c>
      <c r="BU1086" s="1">
        <v>45170</v>
      </c>
      <c r="BW1086" t="s">
        <v>2491</v>
      </c>
      <c r="BX1086" t="s">
        <v>293</v>
      </c>
      <c r="BY1086">
        <v>0.2</v>
      </c>
      <c r="BZ1086" t="s">
        <v>116</v>
      </c>
      <c r="CB1086" t="s">
        <v>1172</v>
      </c>
      <c r="CC1086" t="s">
        <v>169</v>
      </c>
    </row>
    <row r="1087" spans="1:81" x14ac:dyDescent="0.35">
      <c r="A1087" t="s">
        <v>160</v>
      </c>
      <c r="B1087" t="s">
        <v>161</v>
      </c>
      <c r="C1087" t="s">
        <v>1284</v>
      </c>
      <c r="D1087" t="s">
        <v>269</v>
      </c>
      <c r="E1087" t="s">
        <v>270</v>
      </c>
      <c r="F1087" t="s">
        <v>271</v>
      </c>
      <c r="G1087" s="1">
        <v>45074</v>
      </c>
      <c r="H1087" s="2">
        <v>0.58888888888888891</v>
      </c>
      <c r="I1087" t="s">
        <v>1059</v>
      </c>
      <c r="U1087" t="s">
        <v>273</v>
      </c>
      <c r="V1087" t="s">
        <v>274</v>
      </c>
      <c r="W1087" t="s">
        <v>1060</v>
      </c>
      <c r="X1087" t="s">
        <v>176</v>
      </c>
      <c r="Y1087" t="s">
        <v>15</v>
      </c>
      <c r="AD1087">
        <v>45.520789999999998</v>
      </c>
      <c r="AE1087">
        <v>-108.83714000000001</v>
      </c>
      <c r="AF1087" t="s">
        <v>276</v>
      </c>
      <c r="AG1087" t="s">
        <v>277</v>
      </c>
      <c r="AH1087" t="s">
        <v>278</v>
      </c>
      <c r="AJ1087" t="s">
        <v>279</v>
      </c>
      <c r="AK1087" t="s">
        <v>2492</v>
      </c>
      <c r="AM1087" t="s">
        <v>297</v>
      </c>
      <c r="AN1087" t="s">
        <v>298</v>
      </c>
      <c r="AO1087" t="s">
        <v>283</v>
      </c>
      <c r="AP1087">
        <v>315</v>
      </c>
      <c r="AQ1087" t="s">
        <v>284</v>
      </c>
      <c r="AS1087" t="s">
        <v>285</v>
      </c>
      <c r="AU1087" t="s">
        <v>286</v>
      </c>
      <c r="BE1087" t="s">
        <v>1155</v>
      </c>
      <c r="BO1087" t="s">
        <v>300</v>
      </c>
      <c r="BP1087" t="s">
        <v>301</v>
      </c>
      <c r="BQ1087" t="s">
        <v>302</v>
      </c>
      <c r="BT1087" t="s">
        <v>291</v>
      </c>
      <c r="BU1087" s="1">
        <v>45107</v>
      </c>
      <c r="BW1087" t="s">
        <v>2493</v>
      </c>
      <c r="BX1087" t="s">
        <v>293</v>
      </c>
      <c r="BY1087">
        <v>25</v>
      </c>
      <c r="BZ1087" t="s">
        <v>284</v>
      </c>
      <c r="CB1087" t="s">
        <v>1085</v>
      </c>
      <c r="CC1087" t="s">
        <v>169</v>
      </c>
    </row>
    <row r="1088" spans="1:81" x14ac:dyDescent="0.35">
      <c r="A1088" t="s">
        <v>160</v>
      </c>
      <c r="B1088" t="s">
        <v>161</v>
      </c>
      <c r="C1088" t="s">
        <v>1664</v>
      </c>
      <c r="D1088" t="s">
        <v>269</v>
      </c>
      <c r="E1088" t="s">
        <v>270</v>
      </c>
      <c r="F1088" t="s">
        <v>271</v>
      </c>
      <c r="G1088" s="1">
        <v>45236</v>
      </c>
      <c r="H1088" s="2">
        <v>0.39930555555555558</v>
      </c>
      <c r="I1088" t="s">
        <v>1059</v>
      </c>
      <c r="U1088" t="s">
        <v>273</v>
      </c>
      <c r="V1088" t="s">
        <v>274</v>
      </c>
      <c r="W1088" t="s">
        <v>1060</v>
      </c>
      <c r="X1088" t="s">
        <v>190</v>
      </c>
      <c r="Y1088" t="s">
        <v>6</v>
      </c>
      <c r="AD1088">
        <v>45.150280000000002</v>
      </c>
      <c r="AE1088">
        <v>-109.34062</v>
      </c>
      <c r="AF1088" t="s">
        <v>276</v>
      </c>
      <c r="AG1088" t="s">
        <v>277</v>
      </c>
      <c r="AH1088" t="s">
        <v>278</v>
      </c>
      <c r="AJ1088" t="s">
        <v>279</v>
      </c>
      <c r="AK1088" t="s">
        <v>2494</v>
      </c>
      <c r="AM1088" t="s">
        <v>297</v>
      </c>
      <c r="AN1088" t="s">
        <v>298</v>
      </c>
      <c r="AO1088" t="s">
        <v>283</v>
      </c>
      <c r="AP1088">
        <v>205</v>
      </c>
      <c r="AQ1088" t="s">
        <v>284</v>
      </c>
      <c r="AS1088" t="s">
        <v>285</v>
      </c>
      <c r="AU1088" t="s">
        <v>286</v>
      </c>
      <c r="BE1088" t="s">
        <v>1666</v>
      </c>
      <c r="BO1088" t="s">
        <v>300</v>
      </c>
      <c r="BP1088" t="s">
        <v>301</v>
      </c>
      <c r="BQ1088" t="s">
        <v>302</v>
      </c>
      <c r="BT1088" t="s">
        <v>291</v>
      </c>
      <c r="BU1088" s="1">
        <v>45267</v>
      </c>
      <c r="BW1088" t="s">
        <v>2495</v>
      </c>
      <c r="BX1088" t="s">
        <v>293</v>
      </c>
      <c r="BY1088">
        <v>25</v>
      </c>
      <c r="BZ1088" t="s">
        <v>284</v>
      </c>
      <c r="CB1088" t="s">
        <v>1082</v>
      </c>
      <c r="CC1088" t="s">
        <v>169</v>
      </c>
    </row>
    <row r="1089" spans="1:81" x14ac:dyDescent="0.35">
      <c r="A1089" t="s">
        <v>160</v>
      </c>
      <c r="B1089" t="s">
        <v>161</v>
      </c>
      <c r="C1089" t="s">
        <v>1282</v>
      </c>
      <c r="D1089" t="s">
        <v>1058</v>
      </c>
      <c r="E1089" t="s">
        <v>270</v>
      </c>
      <c r="F1089" t="s">
        <v>271</v>
      </c>
      <c r="G1089" s="1">
        <v>45166</v>
      </c>
      <c r="H1089" s="2">
        <v>0.3923611111111111</v>
      </c>
      <c r="I1089" t="s">
        <v>1059</v>
      </c>
      <c r="U1089" t="s">
        <v>273</v>
      </c>
      <c r="V1089" t="s">
        <v>274</v>
      </c>
      <c r="W1089" t="s">
        <v>1060</v>
      </c>
      <c r="X1089" t="s">
        <v>188</v>
      </c>
      <c r="Y1089" t="s">
        <v>7</v>
      </c>
      <c r="AD1089">
        <v>45.157600000000002</v>
      </c>
      <c r="AE1089">
        <v>-109.2688</v>
      </c>
      <c r="AK1089" t="s">
        <v>2496</v>
      </c>
      <c r="AN1089" t="s">
        <v>1292</v>
      </c>
      <c r="AP1089">
        <v>774.1</v>
      </c>
      <c r="AQ1089" t="s">
        <v>119</v>
      </c>
      <c r="AS1089" t="s">
        <v>285</v>
      </c>
      <c r="AU1089" t="s">
        <v>286</v>
      </c>
      <c r="BU1089" s="1">
        <v>45166</v>
      </c>
      <c r="CB1089" t="s">
        <v>1186</v>
      </c>
      <c r="CC1089" t="s">
        <v>169</v>
      </c>
    </row>
    <row r="1090" spans="1:81" x14ac:dyDescent="0.35">
      <c r="A1090" t="s">
        <v>160</v>
      </c>
      <c r="B1090" t="s">
        <v>161</v>
      </c>
      <c r="C1090" t="s">
        <v>1220</v>
      </c>
      <c r="D1090" t="s">
        <v>1058</v>
      </c>
      <c r="E1090" t="s">
        <v>270</v>
      </c>
      <c r="F1090" t="s">
        <v>271</v>
      </c>
      <c r="G1090" s="1">
        <v>45102</v>
      </c>
      <c r="H1090" s="2">
        <v>0.57638888888888884</v>
      </c>
      <c r="I1090" t="s">
        <v>1059</v>
      </c>
      <c r="U1090" t="s">
        <v>273</v>
      </c>
      <c r="V1090" t="s">
        <v>274</v>
      </c>
      <c r="W1090" t="s">
        <v>1060</v>
      </c>
      <c r="X1090" t="s">
        <v>184</v>
      </c>
      <c r="Y1090" t="s">
        <v>14</v>
      </c>
      <c r="AD1090">
        <v>45.517800000000001</v>
      </c>
      <c r="AE1090">
        <v>-108.8626</v>
      </c>
      <c r="AK1090" t="s">
        <v>2497</v>
      </c>
      <c r="AN1090" t="s">
        <v>1090</v>
      </c>
      <c r="AP1090">
        <v>10.67</v>
      </c>
      <c r="AQ1090" t="s">
        <v>116</v>
      </c>
      <c r="AS1090" t="s">
        <v>285</v>
      </c>
      <c r="AU1090" t="s">
        <v>286</v>
      </c>
      <c r="BU1090" s="1">
        <v>45102</v>
      </c>
      <c r="CB1090" t="s">
        <v>1109</v>
      </c>
      <c r="CC1090" t="s">
        <v>169</v>
      </c>
    </row>
    <row r="1091" spans="1:81" x14ac:dyDescent="0.35">
      <c r="A1091" t="s">
        <v>160</v>
      </c>
      <c r="B1091" t="s">
        <v>161</v>
      </c>
      <c r="C1091" t="s">
        <v>1433</v>
      </c>
      <c r="D1091" t="s">
        <v>320</v>
      </c>
      <c r="E1091" t="s">
        <v>270</v>
      </c>
      <c r="F1091" t="s">
        <v>271</v>
      </c>
      <c r="G1091" s="1">
        <v>45102</v>
      </c>
      <c r="H1091" s="2">
        <v>0.54166666666666663</v>
      </c>
      <c r="I1091" t="s">
        <v>1059</v>
      </c>
      <c r="U1091" t="s">
        <v>273</v>
      </c>
      <c r="V1091" t="s">
        <v>274</v>
      </c>
      <c r="W1091" t="s">
        <v>1060</v>
      </c>
      <c r="X1091" t="s">
        <v>180</v>
      </c>
      <c r="Y1091" t="s">
        <v>13</v>
      </c>
      <c r="AD1091">
        <v>45.483319000000002</v>
      </c>
      <c r="AE1091">
        <v>-108.961457</v>
      </c>
      <c r="AF1091" t="s">
        <v>276</v>
      </c>
      <c r="AG1091" t="s">
        <v>277</v>
      </c>
      <c r="AH1091" t="s">
        <v>278</v>
      </c>
      <c r="AJ1091" t="s">
        <v>279</v>
      </c>
      <c r="AK1091" t="s">
        <v>2498</v>
      </c>
      <c r="AM1091" t="s">
        <v>281</v>
      </c>
      <c r="AN1091" t="s">
        <v>282</v>
      </c>
      <c r="AO1091" t="s">
        <v>283</v>
      </c>
      <c r="AP1091">
        <v>145</v>
      </c>
      <c r="AQ1091" t="s">
        <v>284</v>
      </c>
      <c r="AS1091" t="s">
        <v>285</v>
      </c>
      <c r="AU1091" t="s">
        <v>286</v>
      </c>
      <c r="BE1091" t="s">
        <v>1435</v>
      </c>
      <c r="BO1091">
        <v>365.1</v>
      </c>
      <c r="BP1091" t="s">
        <v>288</v>
      </c>
      <c r="BQ1091" t="s">
        <v>289</v>
      </c>
      <c r="BS1091" t="s">
        <v>290</v>
      </c>
      <c r="BT1091" t="s">
        <v>291</v>
      </c>
      <c r="BU1091" s="1">
        <v>45110</v>
      </c>
      <c r="BW1091" t="s">
        <v>2499</v>
      </c>
      <c r="BX1091" t="s">
        <v>293</v>
      </c>
      <c r="BY1091">
        <v>1.5</v>
      </c>
      <c r="BZ1091" t="s">
        <v>284</v>
      </c>
      <c r="CB1091" t="s">
        <v>1063</v>
      </c>
      <c r="CC1091" t="s">
        <v>169</v>
      </c>
    </row>
    <row r="1092" spans="1:81" x14ac:dyDescent="0.35">
      <c r="A1092" t="s">
        <v>160</v>
      </c>
      <c r="B1092" t="s">
        <v>161</v>
      </c>
      <c r="C1092" t="s">
        <v>1212</v>
      </c>
      <c r="D1092" t="s">
        <v>1058</v>
      </c>
      <c r="E1092" t="s">
        <v>270</v>
      </c>
      <c r="F1092" t="s">
        <v>271</v>
      </c>
      <c r="G1092" s="1">
        <v>45102</v>
      </c>
      <c r="H1092" s="2">
        <v>0.54166666666666663</v>
      </c>
      <c r="I1092" t="s">
        <v>1059</v>
      </c>
      <c r="U1092" t="s">
        <v>273</v>
      </c>
      <c r="V1092" t="s">
        <v>274</v>
      </c>
      <c r="W1092" t="s">
        <v>1060</v>
      </c>
      <c r="X1092" t="s">
        <v>180</v>
      </c>
      <c r="Y1092" t="s">
        <v>13</v>
      </c>
      <c r="AD1092">
        <v>45.483319000000002</v>
      </c>
      <c r="AE1092">
        <v>-108.961457</v>
      </c>
      <c r="AK1092" t="s">
        <v>2500</v>
      </c>
      <c r="AN1092" t="s">
        <v>89</v>
      </c>
      <c r="AP1092">
        <v>15.8</v>
      </c>
      <c r="AQ1092" t="s">
        <v>122</v>
      </c>
      <c r="AS1092" t="s">
        <v>285</v>
      </c>
      <c r="AU1092" t="s">
        <v>286</v>
      </c>
      <c r="BU1092" s="1">
        <v>45102</v>
      </c>
      <c r="CB1092" t="s">
        <v>1063</v>
      </c>
      <c r="CC1092" t="s">
        <v>169</v>
      </c>
    </row>
    <row r="1093" spans="1:81" x14ac:dyDescent="0.35">
      <c r="A1093" t="s">
        <v>160</v>
      </c>
      <c r="B1093" t="s">
        <v>161</v>
      </c>
      <c r="C1093" t="s">
        <v>1530</v>
      </c>
      <c r="D1093" t="s">
        <v>269</v>
      </c>
      <c r="E1093" t="s">
        <v>270</v>
      </c>
      <c r="F1093" t="s">
        <v>271</v>
      </c>
      <c r="G1093" s="1">
        <v>45102</v>
      </c>
      <c r="H1093" s="2">
        <v>0.54166666666666663</v>
      </c>
      <c r="I1093" t="s">
        <v>1059</v>
      </c>
      <c r="U1093" t="s">
        <v>273</v>
      </c>
      <c r="V1093" t="s">
        <v>274</v>
      </c>
      <c r="W1093" t="s">
        <v>1060</v>
      </c>
      <c r="X1093" t="s">
        <v>180</v>
      </c>
      <c r="Y1093" t="s">
        <v>13</v>
      </c>
      <c r="AD1093">
        <v>45.483319000000002</v>
      </c>
      <c r="AE1093">
        <v>-108.961457</v>
      </c>
      <c r="AF1093" t="s">
        <v>276</v>
      </c>
      <c r="AG1093" t="s">
        <v>277</v>
      </c>
      <c r="AH1093" t="s">
        <v>278</v>
      </c>
      <c r="AJ1093" t="s">
        <v>279</v>
      </c>
      <c r="AK1093" t="s">
        <v>2501</v>
      </c>
      <c r="AM1093" t="s">
        <v>297</v>
      </c>
      <c r="AN1093" t="s">
        <v>298</v>
      </c>
      <c r="AO1093" t="s">
        <v>283</v>
      </c>
      <c r="AP1093">
        <v>568</v>
      </c>
      <c r="AQ1093" t="s">
        <v>284</v>
      </c>
      <c r="AS1093" t="s">
        <v>285</v>
      </c>
      <c r="AU1093" t="s">
        <v>286</v>
      </c>
      <c r="BE1093" t="s">
        <v>1435</v>
      </c>
      <c r="BO1093" t="s">
        <v>300</v>
      </c>
      <c r="BP1093" t="s">
        <v>301</v>
      </c>
      <c r="BQ1093" t="s">
        <v>302</v>
      </c>
      <c r="BT1093" t="s">
        <v>291</v>
      </c>
      <c r="BU1093" s="1">
        <v>45110</v>
      </c>
      <c r="BW1093" t="s">
        <v>2502</v>
      </c>
      <c r="BX1093" t="s">
        <v>293</v>
      </c>
      <c r="BY1093">
        <v>25</v>
      </c>
      <c r="BZ1093" t="s">
        <v>284</v>
      </c>
      <c r="CB1093" t="s">
        <v>1063</v>
      </c>
      <c r="CC1093" t="s">
        <v>169</v>
      </c>
    </row>
    <row r="1094" spans="1:81" x14ac:dyDescent="0.35">
      <c r="A1094" t="s">
        <v>160</v>
      </c>
      <c r="B1094" t="s">
        <v>161</v>
      </c>
      <c r="C1094" t="s">
        <v>1575</v>
      </c>
      <c r="D1094" t="s">
        <v>269</v>
      </c>
      <c r="E1094" t="s">
        <v>270</v>
      </c>
      <c r="F1094" t="s">
        <v>271</v>
      </c>
      <c r="G1094" s="1">
        <v>45137</v>
      </c>
      <c r="H1094" s="2">
        <v>0.59375</v>
      </c>
      <c r="I1094" t="s">
        <v>1059</v>
      </c>
      <c r="U1094" t="s">
        <v>273</v>
      </c>
      <c r="V1094" t="s">
        <v>274</v>
      </c>
      <c r="W1094" t="s">
        <v>1060</v>
      </c>
      <c r="X1094" t="s">
        <v>176</v>
      </c>
      <c r="Y1094" t="s">
        <v>15</v>
      </c>
      <c r="AD1094">
        <v>45.520789999999998</v>
      </c>
      <c r="AE1094">
        <v>-108.83714000000001</v>
      </c>
      <c r="AF1094" t="s">
        <v>276</v>
      </c>
      <c r="AG1094" t="s">
        <v>277</v>
      </c>
      <c r="AH1094" t="s">
        <v>278</v>
      </c>
      <c r="AJ1094" t="s">
        <v>279</v>
      </c>
      <c r="AK1094" t="s">
        <v>2503</v>
      </c>
      <c r="AN1094" t="s">
        <v>312</v>
      </c>
      <c r="AP1094">
        <v>10.7</v>
      </c>
      <c r="AQ1094" t="s">
        <v>116</v>
      </c>
      <c r="AS1094" t="s">
        <v>285</v>
      </c>
      <c r="AU1094" t="s">
        <v>286</v>
      </c>
      <c r="BE1094" t="s">
        <v>1421</v>
      </c>
      <c r="BO1094" t="s">
        <v>314</v>
      </c>
      <c r="BP1094" t="s">
        <v>301</v>
      </c>
      <c r="BQ1094" t="s">
        <v>315</v>
      </c>
      <c r="BS1094" t="s">
        <v>316</v>
      </c>
      <c r="BT1094" t="s">
        <v>291</v>
      </c>
      <c r="BU1094" s="1">
        <v>45141</v>
      </c>
      <c r="BW1094" t="s">
        <v>2504</v>
      </c>
      <c r="BX1094" t="s">
        <v>293</v>
      </c>
      <c r="BY1094">
        <v>0.2</v>
      </c>
      <c r="BZ1094" t="s">
        <v>116</v>
      </c>
      <c r="CB1094" t="s">
        <v>1085</v>
      </c>
      <c r="CC1094" t="s">
        <v>169</v>
      </c>
    </row>
    <row r="1095" spans="1:81" x14ac:dyDescent="0.35">
      <c r="A1095" t="s">
        <v>160</v>
      </c>
      <c r="B1095" t="s">
        <v>161</v>
      </c>
      <c r="C1095" t="s">
        <v>1702</v>
      </c>
      <c r="D1095" t="s">
        <v>269</v>
      </c>
      <c r="E1095" t="s">
        <v>270</v>
      </c>
      <c r="F1095" t="s">
        <v>271</v>
      </c>
      <c r="G1095" s="1">
        <v>45039</v>
      </c>
      <c r="H1095" s="2">
        <v>0.50694444444444442</v>
      </c>
      <c r="I1095" t="s">
        <v>1059</v>
      </c>
      <c r="U1095" t="s">
        <v>273</v>
      </c>
      <c r="V1095" t="s">
        <v>274</v>
      </c>
      <c r="W1095" t="s">
        <v>1060</v>
      </c>
      <c r="X1095" t="s">
        <v>170</v>
      </c>
      <c r="Y1095" t="s">
        <v>11</v>
      </c>
      <c r="AD1095">
        <v>45.457799999999999</v>
      </c>
      <c r="AE1095">
        <v>-109.0801</v>
      </c>
      <c r="AF1095" t="s">
        <v>276</v>
      </c>
      <c r="AG1095" t="s">
        <v>277</v>
      </c>
      <c r="AH1095" t="s">
        <v>278</v>
      </c>
      <c r="AJ1095" t="s">
        <v>279</v>
      </c>
      <c r="AK1095" t="s">
        <v>2505</v>
      </c>
      <c r="AM1095" t="s">
        <v>281</v>
      </c>
      <c r="AN1095" t="s">
        <v>1116</v>
      </c>
      <c r="AO1095" t="s">
        <v>333</v>
      </c>
      <c r="AP1095">
        <v>2.6</v>
      </c>
      <c r="AQ1095" t="s">
        <v>284</v>
      </c>
      <c r="AS1095" t="s">
        <v>285</v>
      </c>
      <c r="AU1095" t="s">
        <v>286</v>
      </c>
      <c r="BE1095" t="s">
        <v>1704</v>
      </c>
      <c r="BO1095">
        <v>365.1</v>
      </c>
      <c r="BP1095" t="s">
        <v>288</v>
      </c>
      <c r="BQ1095" t="s">
        <v>289</v>
      </c>
      <c r="BS1095" t="s">
        <v>290</v>
      </c>
      <c r="BT1095" t="s">
        <v>291</v>
      </c>
      <c r="BU1095" s="1">
        <v>45063</v>
      </c>
      <c r="BW1095" t="s">
        <v>2506</v>
      </c>
      <c r="BX1095" t="s">
        <v>293</v>
      </c>
      <c r="BY1095">
        <v>0.8</v>
      </c>
      <c r="BZ1095" t="s">
        <v>284</v>
      </c>
      <c r="CB1095" t="s">
        <v>1181</v>
      </c>
      <c r="CC1095" t="s">
        <v>169</v>
      </c>
    </row>
    <row r="1096" spans="1:81" x14ac:dyDescent="0.35">
      <c r="A1096" t="s">
        <v>160</v>
      </c>
      <c r="B1096" t="s">
        <v>161</v>
      </c>
      <c r="C1096" t="s">
        <v>1693</v>
      </c>
      <c r="D1096" t="s">
        <v>1058</v>
      </c>
      <c r="E1096" t="s">
        <v>270</v>
      </c>
      <c r="F1096" t="s">
        <v>271</v>
      </c>
      <c r="G1096" s="1">
        <v>45137</v>
      </c>
      <c r="H1096" s="2">
        <v>0.45833333333333331</v>
      </c>
      <c r="I1096" t="s">
        <v>1059</v>
      </c>
      <c r="U1096" t="s">
        <v>273</v>
      </c>
      <c r="V1096" t="s">
        <v>274</v>
      </c>
      <c r="W1096" t="s">
        <v>1060</v>
      </c>
      <c r="X1096" t="s">
        <v>182</v>
      </c>
      <c r="Y1096" t="s">
        <v>10</v>
      </c>
      <c r="AD1096">
        <v>45.384601000000004</v>
      </c>
      <c r="AE1096">
        <v>-109.14138199999999</v>
      </c>
      <c r="AK1096" t="s">
        <v>2507</v>
      </c>
      <c r="AN1096" t="s">
        <v>27</v>
      </c>
      <c r="AP1096">
        <v>7.89</v>
      </c>
      <c r="AQ1096" t="s">
        <v>121</v>
      </c>
      <c r="AS1096" t="s">
        <v>285</v>
      </c>
      <c r="AU1096" t="s">
        <v>286</v>
      </c>
      <c r="BU1096" s="1">
        <v>45137</v>
      </c>
      <c r="CB1096" t="s">
        <v>1066</v>
      </c>
      <c r="CC1096" t="s">
        <v>169</v>
      </c>
    </row>
    <row r="1097" spans="1:81" x14ac:dyDescent="0.35">
      <c r="A1097" t="s">
        <v>160</v>
      </c>
      <c r="B1097" t="s">
        <v>161</v>
      </c>
      <c r="C1097" t="s">
        <v>1366</v>
      </c>
      <c r="D1097" t="s">
        <v>1058</v>
      </c>
      <c r="E1097" t="s">
        <v>270</v>
      </c>
      <c r="F1097" t="s">
        <v>271</v>
      </c>
      <c r="G1097" s="1">
        <v>45137</v>
      </c>
      <c r="H1097" s="2">
        <v>0.51041666666666663</v>
      </c>
      <c r="I1097" t="s">
        <v>1059</v>
      </c>
      <c r="U1097" t="s">
        <v>273</v>
      </c>
      <c r="V1097" t="s">
        <v>274</v>
      </c>
      <c r="W1097" t="s">
        <v>1060</v>
      </c>
      <c r="X1097" t="s">
        <v>186</v>
      </c>
      <c r="Y1097" t="s">
        <v>12</v>
      </c>
      <c r="AD1097">
        <v>45.468200000000003</v>
      </c>
      <c r="AE1097">
        <v>-109.0895</v>
      </c>
      <c r="AK1097" t="s">
        <v>2508</v>
      </c>
      <c r="AN1097" t="s">
        <v>1062</v>
      </c>
      <c r="AP1097">
        <v>292</v>
      </c>
      <c r="AQ1097" t="s">
        <v>117</v>
      </c>
      <c r="AS1097" t="s">
        <v>285</v>
      </c>
      <c r="AU1097" t="s">
        <v>286</v>
      </c>
      <c r="BU1097" s="1">
        <v>45137</v>
      </c>
      <c r="CB1097" t="s">
        <v>1091</v>
      </c>
      <c r="CC1097" t="s">
        <v>169</v>
      </c>
    </row>
    <row r="1098" spans="1:81" x14ac:dyDescent="0.35">
      <c r="A1098" t="s">
        <v>160</v>
      </c>
      <c r="B1098" t="s">
        <v>161</v>
      </c>
      <c r="C1098" t="s">
        <v>1397</v>
      </c>
      <c r="D1098" t="s">
        <v>1058</v>
      </c>
      <c r="E1098" t="s">
        <v>270</v>
      </c>
      <c r="F1098" t="s">
        <v>271</v>
      </c>
      <c r="G1098" s="1">
        <v>45236</v>
      </c>
      <c r="H1098" s="2">
        <v>0.56944444444444442</v>
      </c>
      <c r="I1098" t="s">
        <v>1059</v>
      </c>
      <c r="U1098" t="s">
        <v>273</v>
      </c>
      <c r="V1098" t="s">
        <v>274</v>
      </c>
      <c r="W1098" t="s">
        <v>1060</v>
      </c>
      <c r="X1098" t="s">
        <v>180</v>
      </c>
      <c r="Y1098" t="s">
        <v>13</v>
      </c>
      <c r="AD1098">
        <v>45.483319000000002</v>
      </c>
      <c r="AE1098">
        <v>-108.961457</v>
      </c>
      <c r="AK1098" t="s">
        <v>2509</v>
      </c>
      <c r="AN1098" t="s">
        <v>1081</v>
      </c>
      <c r="AP1098">
        <v>126.4</v>
      </c>
      <c r="AQ1098" t="s">
        <v>120</v>
      </c>
      <c r="AS1098" t="s">
        <v>285</v>
      </c>
      <c r="AU1098" t="s">
        <v>286</v>
      </c>
      <c r="BU1098" s="1">
        <v>45236</v>
      </c>
      <c r="CB1098" t="s">
        <v>1085</v>
      </c>
      <c r="CC1098" t="s">
        <v>169</v>
      </c>
    </row>
    <row r="1099" spans="1:81" x14ac:dyDescent="0.35">
      <c r="A1099" t="s">
        <v>160</v>
      </c>
      <c r="B1099" t="s">
        <v>161</v>
      </c>
      <c r="C1099" t="s">
        <v>1496</v>
      </c>
      <c r="D1099" t="s">
        <v>1058</v>
      </c>
      <c r="E1099" t="s">
        <v>270</v>
      </c>
      <c r="F1099" t="s">
        <v>271</v>
      </c>
      <c r="G1099" s="1">
        <v>45236</v>
      </c>
      <c r="H1099" s="2">
        <v>0.4513888888888889</v>
      </c>
      <c r="I1099" t="s">
        <v>1059</v>
      </c>
      <c r="U1099" t="s">
        <v>273</v>
      </c>
      <c r="V1099" t="s">
        <v>274</v>
      </c>
      <c r="W1099" t="s">
        <v>1060</v>
      </c>
      <c r="X1099" t="s">
        <v>182</v>
      </c>
      <c r="Y1099" t="s">
        <v>10</v>
      </c>
      <c r="AD1099">
        <v>45.384601000000004</v>
      </c>
      <c r="AE1099">
        <v>-109.14138199999999</v>
      </c>
      <c r="AK1099" t="s">
        <v>2510</v>
      </c>
      <c r="AN1099" t="s">
        <v>1090</v>
      </c>
      <c r="AP1099">
        <v>13.86</v>
      </c>
      <c r="AQ1099" t="s">
        <v>116</v>
      </c>
      <c r="AS1099" t="s">
        <v>285</v>
      </c>
      <c r="AU1099" t="s">
        <v>286</v>
      </c>
      <c r="BU1099" s="1">
        <v>45236</v>
      </c>
      <c r="CB1099" t="s">
        <v>1066</v>
      </c>
      <c r="CC1099" t="s">
        <v>169</v>
      </c>
    </row>
    <row r="1100" spans="1:81" x14ac:dyDescent="0.35">
      <c r="A1100" t="s">
        <v>160</v>
      </c>
      <c r="B1100" t="s">
        <v>161</v>
      </c>
      <c r="C1100" t="s">
        <v>1076</v>
      </c>
      <c r="D1100" t="s">
        <v>1058</v>
      </c>
      <c r="E1100" t="s">
        <v>270</v>
      </c>
      <c r="F1100" t="s">
        <v>271</v>
      </c>
      <c r="G1100" s="1">
        <v>45236</v>
      </c>
      <c r="H1100" s="2">
        <v>0.62152777777777779</v>
      </c>
      <c r="I1100" t="s">
        <v>1059</v>
      </c>
      <c r="U1100" t="s">
        <v>273</v>
      </c>
      <c r="V1100" t="s">
        <v>274</v>
      </c>
      <c r="W1100" t="s">
        <v>1060</v>
      </c>
      <c r="X1100" t="s">
        <v>176</v>
      </c>
      <c r="Y1100" t="s">
        <v>15</v>
      </c>
      <c r="AD1100">
        <v>45.520789999999998</v>
      </c>
      <c r="AE1100">
        <v>-108.83714000000001</v>
      </c>
      <c r="AK1100" t="s">
        <v>2511</v>
      </c>
      <c r="AN1100" t="s">
        <v>1090</v>
      </c>
      <c r="AP1100">
        <v>14.8</v>
      </c>
      <c r="AQ1100" t="s">
        <v>116</v>
      </c>
      <c r="AS1100" t="s">
        <v>285</v>
      </c>
      <c r="AU1100" t="s">
        <v>286</v>
      </c>
      <c r="BU1100" s="1">
        <v>45236</v>
      </c>
      <c r="CB1100" t="s">
        <v>1075</v>
      </c>
      <c r="CC1100" t="s">
        <v>169</v>
      </c>
    </row>
    <row r="1101" spans="1:81" x14ac:dyDescent="0.35">
      <c r="A1101" t="s">
        <v>160</v>
      </c>
      <c r="B1101" t="s">
        <v>161</v>
      </c>
      <c r="C1101" t="s">
        <v>1390</v>
      </c>
      <c r="D1101" t="s">
        <v>1058</v>
      </c>
      <c r="E1101" t="s">
        <v>270</v>
      </c>
      <c r="F1101" t="s">
        <v>271</v>
      </c>
      <c r="G1101" s="1">
        <v>45102</v>
      </c>
      <c r="H1101" s="2">
        <v>0.36458333333333331</v>
      </c>
      <c r="I1101" t="s">
        <v>1059</v>
      </c>
      <c r="U1101" t="s">
        <v>273</v>
      </c>
      <c r="V1101" t="s">
        <v>274</v>
      </c>
      <c r="W1101" t="s">
        <v>1060</v>
      </c>
      <c r="X1101" t="s">
        <v>174</v>
      </c>
      <c r="Y1101" t="s">
        <v>5</v>
      </c>
      <c r="AD1101">
        <v>45.085512000000001</v>
      </c>
      <c r="AE1101">
        <v>-109.329581</v>
      </c>
      <c r="AK1101" t="s">
        <v>2512</v>
      </c>
      <c r="AN1101" t="s">
        <v>1292</v>
      </c>
      <c r="AP1101">
        <v>757.8</v>
      </c>
      <c r="AQ1101" t="s">
        <v>119</v>
      </c>
      <c r="AS1101" t="s">
        <v>285</v>
      </c>
      <c r="AU1101" t="s">
        <v>286</v>
      </c>
      <c r="BU1101" s="1">
        <v>45102</v>
      </c>
      <c r="CB1101" t="s">
        <v>1075</v>
      </c>
      <c r="CC1101" t="s">
        <v>169</v>
      </c>
    </row>
    <row r="1102" spans="1:81" x14ac:dyDescent="0.35">
      <c r="A1102" t="s">
        <v>160</v>
      </c>
      <c r="B1102" t="s">
        <v>161</v>
      </c>
      <c r="C1102" t="s">
        <v>1498</v>
      </c>
      <c r="D1102" t="s">
        <v>1058</v>
      </c>
      <c r="E1102" t="s">
        <v>270</v>
      </c>
      <c r="F1102" t="s">
        <v>271</v>
      </c>
      <c r="G1102" s="1">
        <v>45102</v>
      </c>
      <c r="H1102" s="2">
        <v>0.45833333333333331</v>
      </c>
      <c r="I1102" t="s">
        <v>1059</v>
      </c>
      <c r="U1102" t="s">
        <v>273</v>
      </c>
      <c r="V1102" t="s">
        <v>274</v>
      </c>
      <c r="W1102" t="s">
        <v>1060</v>
      </c>
      <c r="X1102" t="s">
        <v>182</v>
      </c>
      <c r="Y1102" t="s">
        <v>10</v>
      </c>
      <c r="AD1102">
        <v>45.384601000000004</v>
      </c>
      <c r="AE1102">
        <v>-109.14138199999999</v>
      </c>
      <c r="AK1102" t="s">
        <v>2513</v>
      </c>
      <c r="AN1102" t="s">
        <v>1292</v>
      </c>
      <c r="AP1102">
        <v>803.3</v>
      </c>
      <c r="AQ1102" t="s">
        <v>119</v>
      </c>
      <c r="AS1102" t="s">
        <v>285</v>
      </c>
      <c r="AU1102" t="s">
        <v>286</v>
      </c>
      <c r="BU1102" s="1">
        <v>45102</v>
      </c>
      <c r="CB1102" t="s">
        <v>1066</v>
      </c>
      <c r="CC1102" t="s">
        <v>169</v>
      </c>
    </row>
    <row r="1103" spans="1:81" x14ac:dyDescent="0.35">
      <c r="A1103" t="s">
        <v>160</v>
      </c>
      <c r="B1103" t="s">
        <v>161</v>
      </c>
      <c r="C1103" t="s">
        <v>1129</v>
      </c>
      <c r="D1103" t="s">
        <v>373</v>
      </c>
      <c r="E1103" t="s">
        <v>270</v>
      </c>
      <c r="F1103" t="s">
        <v>271</v>
      </c>
      <c r="G1103" s="1">
        <v>45236</v>
      </c>
      <c r="H1103" s="2">
        <v>0.62152777777777779</v>
      </c>
      <c r="I1103" t="s">
        <v>1059</v>
      </c>
      <c r="U1103" t="s">
        <v>273</v>
      </c>
      <c r="V1103" t="s">
        <v>274</v>
      </c>
      <c r="W1103" t="s">
        <v>1060</v>
      </c>
      <c r="X1103" t="s">
        <v>176</v>
      </c>
      <c r="Y1103" t="s">
        <v>15</v>
      </c>
      <c r="AD1103">
        <v>45.520789999999998</v>
      </c>
      <c r="AE1103">
        <v>-108.83714000000001</v>
      </c>
      <c r="AF1103" t="s">
        <v>276</v>
      </c>
      <c r="AG1103" t="s">
        <v>277</v>
      </c>
      <c r="AH1103" t="s">
        <v>278</v>
      </c>
      <c r="AJ1103" t="s">
        <v>279</v>
      </c>
      <c r="AK1103" t="s">
        <v>2514</v>
      </c>
      <c r="AM1103" t="s">
        <v>281</v>
      </c>
      <c r="AN1103" t="s">
        <v>1116</v>
      </c>
      <c r="AO1103" t="s">
        <v>333</v>
      </c>
      <c r="AP1103" t="s">
        <v>2515</v>
      </c>
      <c r="AQ1103" t="s">
        <v>284</v>
      </c>
      <c r="AS1103" t="s">
        <v>285</v>
      </c>
      <c r="AU1103" t="s">
        <v>286</v>
      </c>
      <c r="BE1103" t="s">
        <v>1131</v>
      </c>
      <c r="BO1103">
        <v>365.1</v>
      </c>
      <c r="BP1103" t="s">
        <v>288</v>
      </c>
      <c r="BQ1103" t="s">
        <v>289</v>
      </c>
      <c r="BS1103" t="s">
        <v>290</v>
      </c>
      <c r="BT1103" t="s">
        <v>291</v>
      </c>
      <c r="BU1103" s="1">
        <v>45268</v>
      </c>
      <c r="BW1103" t="s">
        <v>2516</v>
      </c>
      <c r="BX1103" t="s">
        <v>293</v>
      </c>
      <c r="BY1103">
        <v>0.8</v>
      </c>
      <c r="BZ1103" t="s">
        <v>284</v>
      </c>
      <c r="CB1103" t="s">
        <v>1075</v>
      </c>
      <c r="CC1103" t="s">
        <v>169</v>
      </c>
    </row>
    <row r="1104" spans="1:81" x14ac:dyDescent="0.35">
      <c r="A1104" t="s">
        <v>160</v>
      </c>
      <c r="B1104" t="s">
        <v>161</v>
      </c>
      <c r="C1104" t="s">
        <v>1328</v>
      </c>
      <c r="D1104" t="s">
        <v>1058</v>
      </c>
      <c r="E1104" t="s">
        <v>270</v>
      </c>
      <c r="F1104" t="s">
        <v>271</v>
      </c>
      <c r="G1104" s="1">
        <v>45102</v>
      </c>
      <c r="H1104" s="2">
        <v>0.4826388888888889</v>
      </c>
      <c r="I1104" t="s">
        <v>1059</v>
      </c>
      <c r="U1104" t="s">
        <v>273</v>
      </c>
      <c r="V1104" t="s">
        <v>274</v>
      </c>
      <c r="W1104" t="s">
        <v>1060</v>
      </c>
      <c r="X1104" t="s">
        <v>162</v>
      </c>
      <c r="Y1104" t="s">
        <v>9</v>
      </c>
      <c r="AD1104">
        <v>45.373699999999999</v>
      </c>
      <c r="AE1104">
        <v>-109.14619999999999</v>
      </c>
      <c r="AK1104" t="s">
        <v>2517</v>
      </c>
      <c r="AN1104" t="s">
        <v>89</v>
      </c>
      <c r="AP1104">
        <v>47.7</v>
      </c>
      <c r="AQ1104" t="s">
        <v>122</v>
      </c>
      <c r="AS1104" t="s">
        <v>285</v>
      </c>
      <c r="AU1104" t="s">
        <v>286</v>
      </c>
      <c r="BU1104" s="1">
        <v>45102</v>
      </c>
      <c r="CB1104" t="s">
        <v>1172</v>
      </c>
      <c r="CC1104" t="s">
        <v>169</v>
      </c>
    </row>
    <row r="1105" spans="1:81" x14ac:dyDescent="0.35">
      <c r="A1105" t="s">
        <v>160</v>
      </c>
      <c r="B1105" t="s">
        <v>161</v>
      </c>
      <c r="C1105" t="s">
        <v>1481</v>
      </c>
      <c r="D1105" t="s">
        <v>269</v>
      </c>
      <c r="E1105" t="s">
        <v>270</v>
      </c>
      <c r="F1105" t="s">
        <v>271</v>
      </c>
      <c r="G1105" s="1">
        <v>45194</v>
      </c>
      <c r="H1105" s="2">
        <v>0.48958333333333331</v>
      </c>
      <c r="I1105" t="s">
        <v>1059</v>
      </c>
      <c r="U1105" t="s">
        <v>273</v>
      </c>
      <c r="V1105" t="s">
        <v>274</v>
      </c>
      <c r="W1105" t="s">
        <v>1060</v>
      </c>
      <c r="X1105" t="s">
        <v>186</v>
      </c>
      <c r="Y1105" t="s">
        <v>12</v>
      </c>
      <c r="AD1105">
        <v>45.468200000000003</v>
      </c>
      <c r="AE1105">
        <v>-109.0895</v>
      </c>
      <c r="AF1105" t="s">
        <v>276</v>
      </c>
      <c r="AG1105" t="s">
        <v>277</v>
      </c>
      <c r="AH1105" t="s">
        <v>278</v>
      </c>
      <c r="AJ1105" t="s">
        <v>279</v>
      </c>
      <c r="AK1105" t="s">
        <v>2518</v>
      </c>
      <c r="AN1105" t="s">
        <v>312</v>
      </c>
      <c r="AP1105">
        <v>13.7</v>
      </c>
      <c r="AQ1105" t="s">
        <v>116</v>
      </c>
      <c r="AS1105" t="s">
        <v>285</v>
      </c>
      <c r="AU1105" t="s">
        <v>286</v>
      </c>
      <c r="BE1105" t="s">
        <v>1483</v>
      </c>
      <c r="BO1105" t="s">
        <v>314</v>
      </c>
      <c r="BP1105" t="s">
        <v>301</v>
      </c>
      <c r="BQ1105" t="s">
        <v>315</v>
      </c>
      <c r="BS1105" t="s">
        <v>316</v>
      </c>
      <c r="BT1105" t="s">
        <v>291</v>
      </c>
      <c r="BU1105" s="1">
        <v>45201</v>
      </c>
      <c r="BW1105" t="s">
        <v>2519</v>
      </c>
      <c r="BX1105" t="s">
        <v>293</v>
      </c>
      <c r="BY1105">
        <v>0.2</v>
      </c>
      <c r="BZ1105" t="s">
        <v>116</v>
      </c>
      <c r="CB1105" t="s">
        <v>1091</v>
      </c>
      <c r="CC1105" t="s">
        <v>169</v>
      </c>
    </row>
    <row r="1106" spans="1:81" x14ac:dyDescent="0.35">
      <c r="A1106" t="s">
        <v>160</v>
      </c>
      <c r="B1106" t="s">
        <v>161</v>
      </c>
      <c r="C1106" t="s">
        <v>1580</v>
      </c>
      <c r="D1106" t="s">
        <v>1058</v>
      </c>
      <c r="E1106" t="s">
        <v>270</v>
      </c>
      <c r="F1106" t="s">
        <v>271</v>
      </c>
      <c r="G1106" s="1">
        <v>45194</v>
      </c>
      <c r="H1106" s="2">
        <v>0.5</v>
      </c>
      <c r="I1106" t="s">
        <v>1059</v>
      </c>
      <c r="U1106" t="s">
        <v>273</v>
      </c>
      <c r="V1106" t="s">
        <v>274</v>
      </c>
      <c r="W1106" t="s">
        <v>1060</v>
      </c>
      <c r="X1106" t="s">
        <v>170</v>
      </c>
      <c r="Y1106" t="s">
        <v>11</v>
      </c>
      <c r="AD1106">
        <v>45.457799999999999</v>
      </c>
      <c r="AE1106">
        <v>-109.0801</v>
      </c>
      <c r="AK1106" t="s">
        <v>2520</v>
      </c>
      <c r="AN1106" t="s">
        <v>1090</v>
      </c>
      <c r="AP1106">
        <v>12.34</v>
      </c>
      <c r="AQ1106" t="s">
        <v>116</v>
      </c>
      <c r="AS1106" t="s">
        <v>285</v>
      </c>
      <c r="AU1106" t="s">
        <v>286</v>
      </c>
      <c r="BU1106" s="1">
        <v>45194</v>
      </c>
      <c r="CB1106" t="s">
        <v>1147</v>
      </c>
      <c r="CC1106" t="s">
        <v>169</v>
      </c>
    </row>
    <row r="1107" spans="1:81" x14ac:dyDescent="0.35">
      <c r="A1107" t="s">
        <v>160</v>
      </c>
      <c r="B1107" t="s">
        <v>161</v>
      </c>
      <c r="C1107" t="s">
        <v>1729</v>
      </c>
      <c r="D1107" t="s">
        <v>269</v>
      </c>
      <c r="E1107" t="s">
        <v>270</v>
      </c>
      <c r="F1107" t="s">
        <v>271</v>
      </c>
      <c r="G1107" s="1">
        <v>45102</v>
      </c>
      <c r="H1107" s="2">
        <v>0.51041666666666663</v>
      </c>
      <c r="I1107" t="s">
        <v>1059</v>
      </c>
      <c r="U1107" t="s">
        <v>273</v>
      </c>
      <c r="V1107" t="s">
        <v>274</v>
      </c>
      <c r="W1107" t="s">
        <v>1060</v>
      </c>
      <c r="X1107" t="s">
        <v>186</v>
      </c>
      <c r="Y1107" t="s">
        <v>12</v>
      </c>
      <c r="AD1107">
        <v>45.468200000000003</v>
      </c>
      <c r="AE1107">
        <v>-109.0895</v>
      </c>
      <c r="AF1107" t="s">
        <v>276</v>
      </c>
      <c r="AG1107" t="s">
        <v>277</v>
      </c>
      <c r="AH1107" t="s">
        <v>278</v>
      </c>
      <c r="AJ1107" t="s">
        <v>279</v>
      </c>
      <c r="AK1107" t="s">
        <v>2521</v>
      </c>
      <c r="AM1107" t="s">
        <v>281</v>
      </c>
      <c r="AN1107" t="s">
        <v>282</v>
      </c>
      <c r="AO1107" t="s">
        <v>283</v>
      </c>
      <c r="AP1107">
        <v>141</v>
      </c>
      <c r="AQ1107" t="s">
        <v>284</v>
      </c>
      <c r="AS1107" t="s">
        <v>285</v>
      </c>
      <c r="AU1107" t="s">
        <v>286</v>
      </c>
      <c r="BE1107" t="s">
        <v>1731</v>
      </c>
      <c r="BO1107">
        <v>365.1</v>
      </c>
      <c r="BP1107" t="s">
        <v>288</v>
      </c>
      <c r="BQ1107" t="s">
        <v>289</v>
      </c>
      <c r="BS1107" t="s">
        <v>290</v>
      </c>
      <c r="BT1107" t="s">
        <v>291</v>
      </c>
      <c r="BU1107" s="1">
        <v>45110</v>
      </c>
      <c r="BW1107" t="s">
        <v>2522</v>
      </c>
      <c r="BX1107" t="s">
        <v>293</v>
      </c>
      <c r="BY1107">
        <v>1.5</v>
      </c>
      <c r="BZ1107" t="s">
        <v>284</v>
      </c>
      <c r="CB1107" t="s">
        <v>1091</v>
      </c>
      <c r="CC1107" t="s">
        <v>169</v>
      </c>
    </row>
    <row r="1108" spans="1:81" x14ac:dyDescent="0.35">
      <c r="A1108" t="s">
        <v>160</v>
      </c>
      <c r="B1108" t="s">
        <v>161</v>
      </c>
      <c r="C1108" t="s">
        <v>1485</v>
      </c>
      <c r="D1108" t="s">
        <v>269</v>
      </c>
      <c r="E1108" t="s">
        <v>270</v>
      </c>
      <c r="F1108" t="s">
        <v>271</v>
      </c>
      <c r="G1108" s="1">
        <v>45039</v>
      </c>
      <c r="H1108" s="2">
        <v>0.49652777777777779</v>
      </c>
      <c r="I1108" t="s">
        <v>1059</v>
      </c>
      <c r="U1108" t="s">
        <v>273</v>
      </c>
      <c r="V1108" t="s">
        <v>274</v>
      </c>
      <c r="W1108" t="s">
        <v>1060</v>
      </c>
      <c r="X1108" t="s">
        <v>186</v>
      </c>
      <c r="Y1108" t="s">
        <v>12</v>
      </c>
      <c r="AD1108">
        <v>45.468200000000003</v>
      </c>
      <c r="AE1108">
        <v>-109.0895</v>
      </c>
      <c r="AF1108" t="s">
        <v>276</v>
      </c>
      <c r="AG1108" t="s">
        <v>277</v>
      </c>
      <c r="AH1108" t="s">
        <v>278</v>
      </c>
      <c r="AJ1108" t="s">
        <v>279</v>
      </c>
      <c r="AK1108" t="s">
        <v>2523</v>
      </c>
      <c r="AM1108" t="s">
        <v>281</v>
      </c>
      <c r="AN1108" t="s">
        <v>1116</v>
      </c>
      <c r="AO1108" t="s">
        <v>333</v>
      </c>
      <c r="AP1108">
        <v>2.9</v>
      </c>
      <c r="AQ1108" t="s">
        <v>284</v>
      </c>
      <c r="AS1108" t="s">
        <v>285</v>
      </c>
      <c r="AU1108" t="s">
        <v>286</v>
      </c>
      <c r="BE1108" t="s">
        <v>1487</v>
      </c>
      <c r="BO1108">
        <v>365.1</v>
      </c>
      <c r="BP1108" t="s">
        <v>288</v>
      </c>
      <c r="BQ1108" t="s">
        <v>289</v>
      </c>
      <c r="BS1108" t="s">
        <v>290</v>
      </c>
      <c r="BT1108" t="s">
        <v>291</v>
      </c>
      <c r="BU1108" s="1">
        <v>45063</v>
      </c>
      <c r="BW1108" t="s">
        <v>2524</v>
      </c>
      <c r="BX1108" t="s">
        <v>293</v>
      </c>
      <c r="BY1108">
        <v>0.8</v>
      </c>
      <c r="BZ1108" t="s">
        <v>284</v>
      </c>
      <c r="CB1108" t="s">
        <v>1104</v>
      </c>
      <c r="CC1108" t="s">
        <v>169</v>
      </c>
    </row>
    <row r="1109" spans="1:81" x14ac:dyDescent="0.35">
      <c r="A1109" t="s">
        <v>160</v>
      </c>
      <c r="B1109" t="s">
        <v>161</v>
      </c>
      <c r="C1109" t="s">
        <v>1485</v>
      </c>
      <c r="D1109" t="s">
        <v>269</v>
      </c>
      <c r="E1109" t="s">
        <v>270</v>
      </c>
      <c r="F1109" t="s">
        <v>271</v>
      </c>
      <c r="G1109" s="1">
        <v>45039</v>
      </c>
      <c r="H1109" s="2">
        <v>0.49652777777777779</v>
      </c>
      <c r="I1109" t="s">
        <v>1059</v>
      </c>
      <c r="U1109" t="s">
        <v>273</v>
      </c>
      <c r="V1109" t="s">
        <v>274</v>
      </c>
      <c r="W1109" t="s">
        <v>1060</v>
      </c>
      <c r="X1109" t="s">
        <v>186</v>
      </c>
      <c r="Y1109" t="s">
        <v>12</v>
      </c>
      <c r="AD1109">
        <v>45.468200000000003</v>
      </c>
      <c r="AE1109">
        <v>-109.0895</v>
      </c>
      <c r="AF1109" t="s">
        <v>276</v>
      </c>
      <c r="AG1109" t="s">
        <v>277</v>
      </c>
      <c r="AH1109" t="s">
        <v>278</v>
      </c>
      <c r="AJ1109" t="s">
        <v>279</v>
      </c>
      <c r="AK1109" t="s">
        <v>2525</v>
      </c>
      <c r="AM1109" t="s">
        <v>281</v>
      </c>
      <c r="AN1109" t="s">
        <v>282</v>
      </c>
      <c r="AO1109" t="s">
        <v>283</v>
      </c>
      <c r="AP1109">
        <v>27.5</v>
      </c>
      <c r="AQ1109" t="s">
        <v>284</v>
      </c>
      <c r="AS1109" t="s">
        <v>285</v>
      </c>
      <c r="AU1109" t="s">
        <v>286</v>
      </c>
      <c r="BE1109" t="s">
        <v>1487</v>
      </c>
      <c r="BO1109">
        <v>365.1</v>
      </c>
      <c r="BP1109" t="s">
        <v>288</v>
      </c>
      <c r="BQ1109" t="s">
        <v>289</v>
      </c>
      <c r="BS1109" t="s">
        <v>290</v>
      </c>
      <c r="BT1109" t="s">
        <v>291</v>
      </c>
      <c r="BU1109" s="1">
        <v>45077</v>
      </c>
      <c r="BW1109" t="s">
        <v>2526</v>
      </c>
      <c r="BX1109" t="s">
        <v>293</v>
      </c>
      <c r="BY1109">
        <v>1.5</v>
      </c>
      <c r="BZ1109" t="s">
        <v>284</v>
      </c>
      <c r="CB1109" t="s">
        <v>1104</v>
      </c>
      <c r="CC1109" t="s">
        <v>169</v>
      </c>
    </row>
    <row r="1110" spans="1:81" x14ac:dyDescent="0.35">
      <c r="A1110" t="s">
        <v>160</v>
      </c>
      <c r="B1110" t="s">
        <v>161</v>
      </c>
      <c r="C1110" t="s">
        <v>1556</v>
      </c>
      <c r="D1110" t="s">
        <v>1058</v>
      </c>
      <c r="E1110" t="s">
        <v>270</v>
      </c>
      <c r="F1110" t="s">
        <v>271</v>
      </c>
      <c r="G1110" s="1">
        <v>45236</v>
      </c>
      <c r="H1110" s="2">
        <v>0.59722222222222221</v>
      </c>
      <c r="I1110" t="s">
        <v>1059</v>
      </c>
      <c r="U1110" t="s">
        <v>273</v>
      </c>
      <c r="V1110" t="s">
        <v>274</v>
      </c>
      <c r="W1110" t="s">
        <v>1060</v>
      </c>
      <c r="X1110" t="s">
        <v>184</v>
      </c>
      <c r="Y1110" t="s">
        <v>14</v>
      </c>
      <c r="AD1110">
        <v>45.517800000000001</v>
      </c>
      <c r="AE1110">
        <v>-108.8626</v>
      </c>
      <c r="AK1110" t="s">
        <v>2527</v>
      </c>
      <c r="AN1110" t="s">
        <v>1081</v>
      </c>
      <c r="AP1110">
        <v>124.5</v>
      </c>
      <c r="AQ1110" t="s">
        <v>120</v>
      </c>
      <c r="AS1110" t="s">
        <v>285</v>
      </c>
      <c r="AU1110" t="s">
        <v>286</v>
      </c>
      <c r="BU1110" s="1">
        <v>45236</v>
      </c>
      <c r="CB1110" t="s">
        <v>1109</v>
      </c>
      <c r="CC1110" t="s">
        <v>169</v>
      </c>
    </row>
    <row r="1111" spans="1:81" x14ac:dyDescent="0.35">
      <c r="A1111" t="s">
        <v>160</v>
      </c>
      <c r="B1111" t="s">
        <v>161</v>
      </c>
      <c r="C1111" t="s">
        <v>1212</v>
      </c>
      <c r="D1111" t="s">
        <v>1058</v>
      </c>
      <c r="E1111" t="s">
        <v>270</v>
      </c>
      <c r="F1111" t="s">
        <v>271</v>
      </c>
      <c r="G1111" s="1">
        <v>45102</v>
      </c>
      <c r="H1111" s="2">
        <v>0.54166666666666663</v>
      </c>
      <c r="I1111" t="s">
        <v>1059</v>
      </c>
      <c r="U1111" t="s">
        <v>273</v>
      </c>
      <c r="V1111" t="s">
        <v>274</v>
      </c>
      <c r="W1111" t="s">
        <v>1060</v>
      </c>
      <c r="X1111" t="s">
        <v>180</v>
      </c>
      <c r="Y1111" t="s">
        <v>13</v>
      </c>
      <c r="AD1111">
        <v>45.483319000000002</v>
      </c>
      <c r="AE1111">
        <v>-108.961457</v>
      </c>
      <c r="AK1111" t="s">
        <v>2528</v>
      </c>
      <c r="AN1111" t="s">
        <v>1081</v>
      </c>
      <c r="AP1111">
        <v>109.2</v>
      </c>
      <c r="AQ1111" t="s">
        <v>120</v>
      </c>
      <c r="AS1111" t="s">
        <v>285</v>
      </c>
      <c r="AU1111" t="s">
        <v>286</v>
      </c>
      <c r="BU1111" s="1">
        <v>45102</v>
      </c>
      <c r="CB1111" t="s">
        <v>1063</v>
      </c>
      <c r="CC1111" t="s">
        <v>169</v>
      </c>
    </row>
    <row r="1112" spans="1:81" x14ac:dyDescent="0.35">
      <c r="A1112" t="s">
        <v>160</v>
      </c>
      <c r="B1112" t="s">
        <v>161</v>
      </c>
      <c r="C1112" t="s">
        <v>1177</v>
      </c>
      <c r="D1112" t="s">
        <v>269</v>
      </c>
      <c r="E1112" t="s">
        <v>270</v>
      </c>
      <c r="F1112" t="s">
        <v>271</v>
      </c>
      <c r="G1112" s="1">
        <v>45236</v>
      </c>
      <c r="H1112" s="2">
        <v>0.52430555555555558</v>
      </c>
      <c r="I1112" t="s">
        <v>1059</v>
      </c>
      <c r="U1112" t="s">
        <v>273</v>
      </c>
      <c r="V1112" t="s">
        <v>274</v>
      </c>
      <c r="W1112" t="s">
        <v>1060</v>
      </c>
      <c r="X1112" t="s">
        <v>170</v>
      </c>
      <c r="Y1112" t="s">
        <v>11</v>
      </c>
      <c r="AD1112">
        <v>45.457799999999999</v>
      </c>
      <c r="AE1112">
        <v>-109.0801</v>
      </c>
      <c r="AF1112" t="s">
        <v>276</v>
      </c>
      <c r="AG1112" t="s">
        <v>277</v>
      </c>
      <c r="AH1112" t="s">
        <v>278</v>
      </c>
      <c r="AJ1112" t="s">
        <v>279</v>
      </c>
      <c r="AK1112" t="s">
        <v>2529</v>
      </c>
      <c r="AM1112" t="s">
        <v>281</v>
      </c>
      <c r="AN1112" t="s">
        <v>1116</v>
      </c>
      <c r="AO1112" t="s">
        <v>333</v>
      </c>
      <c r="AP1112">
        <v>1.4</v>
      </c>
      <c r="AQ1112" t="s">
        <v>284</v>
      </c>
      <c r="AS1112" t="s">
        <v>285</v>
      </c>
      <c r="AU1112" t="s">
        <v>286</v>
      </c>
      <c r="BE1112" t="s">
        <v>1179</v>
      </c>
      <c r="BO1112">
        <v>365.1</v>
      </c>
      <c r="BP1112" t="s">
        <v>288</v>
      </c>
      <c r="BQ1112" t="s">
        <v>289</v>
      </c>
      <c r="BS1112" t="s">
        <v>290</v>
      </c>
      <c r="BT1112" t="s">
        <v>291</v>
      </c>
      <c r="BU1112" s="1">
        <v>45268</v>
      </c>
      <c r="BW1112" t="s">
        <v>2530</v>
      </c>
      <c r="BX1112" t="s">
        <v>293</v>
      </c>
      <c r="BY1112">
        <v>0.8</v>
      </c>
      <c r="BZ1112" t="s">
        <v>284</v>
      </c>
      <c r="CB1112" t="s">
        <v>1181</v>
      </c>
      <c r="CC1112" t="s">
        <v>169</v>
      </c>
    </row>
    <row r="1113" spans="1:81" x14ac:dyDescent="0.35">
      <c r="A1113" t="s">
        <v>160</v>
      </c>
      <c r="B1113" t="s">
        <v>161</v>
      </c>
      <c r="C1113" t="s">
        <v>1455</v>
      </c>
      <c r="D1113" t="s">
        <v>1058</v>
      </c>
      <c r="E1113" t="s">
        <v>270</v>
      </c>
      <c r="F1113" t="s">
        <v>271</v>
      </c>
      <c r="G1113" s="1">
        <v>45137</v>
      </c>
      <c r="H1113" s="2">
        <v>0.4375</v>
      </c>
      <c r="I1113" t="s">
        <v>1059</v>
      </c>
      <c r="U1113" t="s">
        <v>273</v>
      </c>
      <c r="V1113" t="s">
        <v>274</v>
      </c>
      <c r="W1113" t="s">
        <v>1060</v>
      </c>
      <c r="X1113" t="s">
        <v>172</v>
      </c>
      <c r="Y1113" t="s">
        <v>8</v>
      </c>
      <c r="AD1113">
        <v>45.277200000000001</v>
      </c>
      <c r="AE1113">
        <v>-109.20959999999999</v>
      </c>
      <c r="AK1113" t="s">
        <v>2531</v>
      </c>
      <c r="AN1113" t="s">
        <v>1078</v>
      </c>
      <c r="AP1113">
        <v>12.88</v>
      </c>
      <c r="AQ1113" t="s">
        <v>118</v>
      </c>
      <c r="AS1113" t="s">
        <v>285</v>
      </c>
      <c r="AU1113" t="s">
        <v>286</v>
      </c>
      <c r="BU1113" s="1">
        <v>45137</v>
      </c>
      <c r="CB1113" t="s">
        <v>1196</v>
      </c>
      <c r="CC1113" t="s">
        <v>169</v>
      </c>
    </row>
    <row r="1114" spans="1:81" x14ac:dyDescent="0.35">
      <c r="A1114" t="s">
        <v>160</v>
      </c>
      <c r="B1114" t="s">
        <v>161</v>
      </c>
      <c r="C1114" t="s">
        <v>1544</v>
      </c>
      <c r="D1114" t="s">
        <v>1058</v>
      </c>
      <c r="E1114" t="s">
        <v>270</v>
      </c>
      <c r="F1114" t="s">
        <v>271</v>
      </c>
      <c r="G1114" s="1">
        <v>45236</v>
      </c>
      <c r="H1114" s="2">
        <v>0.4861111111111111</v>
      </c>
      <c r="I1114" t="s">
        <v>1059</v>
      </c>
      <c r="U1114" t="s">
        <v>273</v>
      </c>
      <c r="V1114" t="s">
        <v>274</v>
      </c>
      <c r="W1114" t="s">
        <v>1060</v>
      </c>
      <c r="X1114" t="s">
        <v>162</v>
      </c>
      <c r="Y1114" t="s">
        <v>9</v>
      </c>
      <c r="AD1114">
        <v>45.373699999999999</v>
      </c>
      <c r="AE1114">
        <v>-109.14619999999999</v>
      </c>
      <c r="AK1114" t="s">
        <v>2532</v>
      </c>
      <c r="AN1114" t="s">
        <v>1078</v>
      </c>
      <c r="AP1114">
        <v>6.92</v>
      </c>
      <c r="AQ1114" t="s">
        <v>118</v>
      </c>
      <c r="AS1114" t="s">
        <v>285</v>
      </c>
      <c r="AU1114" t="s">
        <v>286</v>
      </c>
      <c r="BU1114" s="1">
        <v>45236</v>
      </c>
      <c r="CB1114" t="s">
        <v>1152</v>
      </c>
      <c r="CC1114" t="s">
        <v>169</v>
      </c>
    </row>
    <row r="1115" spans="1:81" x14ac:dyDescent="0.35">
      <c r="A1115" t="s">
        <v>160</v>
      </c>
      <c r="B1115" t="s">
        <v>161</v>
      </c>
      <c r="C1115" t="s">
        <v>1691</v>
      </c>
      <c r="D1115" t="s">
        <v>1058</v>
      </c>
      <c r="E1115" t="s">
        <v>270</v>
      </c>
      <c r="F1115" t="s">
        <v>271</v>
      </c>
      <c r="G1115" s="1">
        <v>45236</v>
      </c>
      <c r="H1115" s="2">
        <v>0.52430555555555558</v>
      </c>
      <c r="I1115" t="s">
        <v>1059</v>
      </c>
      <c r="U1115" t="s">
        <v>273</v>
      </c>
      <c r="V1115" t="s">
        <v>274</v>
      </c>
      <c r="W1115" t="s">
        <v>1060</v>
      </c>
      <c r="X1115" t="s">
        <v>170</v>
      </c>
      <c r="Y1115" t="s">
        <v>11</v>
      </c>
      <c r="AD1115">
        <v>45.457799999999999</v>
      </c>
      <c r="AE1115">
        <v>-109.0801</v>
      </c>
      <c r="AK1115" t="s">
        <v>2533</v>
      </c>
      <c r="AN1115" t="s">
        <v>1081</v>
      </c>
      <c r="AP1115">
        <v>118.6</v>
      </c>
      <c r="AQ1115" t="s">
        <v>120</v>
      </c>
      <c r="AS1115" t="s">
        <v>285</v>
      </c>
      <c r="AU1115" t="s">
        <v>286</v>
      </c>
      <c r="BU1115" s="1">
        <v>45236</v>
      </c>
      <c r="CB1115" t="s">
        <v>1181</v>
      </c>
      <c r="CC1115" t="s">
        <v>169</v>
      </c>
    </row>
    <row r="1116" spans="1:81" x14ac:dyDescent="0.35">
      <c r="A1116" t="s">
        <v>160</v>
      </c>
      <c r="B1116" t="s">
        <v>161</v>
      </c>
      <c r="C1116" t="s">
        <v>1358</v>
      </c>
      <c r="D1116" t="s">
        <v>1058</v>
      </c>
      <c r="E1116" t="s">
        <v>270</v>
      </c>
      <c r="F1116" t="s">
        <v>271</v>
      </c>
      <c r="G1116" s="1">
        <v>45039</v>
      </c>
      <c r="H1116" s="2">
        <v>0.47569444444444442</v>
      </c>
      <c r="I1116" t="s">
        <v>1059</v>
      </c>
      <c r="U1116" t="s">
        <v>273</v>
      </c>
      <c r="V1116" t="s">
        <v>274</v>
      </c>
      <c r="W1116" t="s">
        <v>1060</v>
      </c>
      <c r="X1116" t="s">
        <v>162</v>
      </c>
      <c r="Y1116" t="s">
        <v>9</v>
      </c>
      <c r="AD1116">
        <v>45.373699999999999</v>
      </c>
      <c r="AE1116">
        <v>-109.14619999999999</v>
      </c>
      <c r="AK1116" t="s">
        <v>2534</v>
      </c>
      <c r="AN1116" t="s">
        <v>1062</v>
      </c>
      <c r="AP1116">
        <v>249.7</v>
      </c>
      <c r="AQ1116" t="s">
        <v>117</v>
      </c>
      <c r="AS1116" t="s">
        <v>285</v>
      </c>
      <c r="AU1116" t="s">
        <v>286</v>
      </c>
      <c r="BU1116" s="1">
        <v>45039</v>
      </c>
      <c r="CB1116" t="s">
        <v>1152</v>
      </c>
      <c r="CC1116" t="s">
        <v>169</v>
      </c>
    </row>
    <row r="1117" spans="1:81" x14ac:dyDescent="0.35">
      <c r="A1117" t="s">
        <v>160</v>
      </c>
      <c r="B1117" t="s">
        <v>161</v>
      </c>
      <c r="C1117" t="s">
        <v>1670</v>
      </c>
      <c r="D1117" t="s">
        <v>269</v>
      </c>
      <c r="E1117" t="s">
        <v>270</v>
      </c>
      <c r="F1117" t="s">
        <v>271</v>
      </c>
      <c r="G1117" s="1">
        <v>45194</v>
      </c>
      <c r="H1117" s="2">
        <v>0.54166666666666663</v>
      </c>
      <c r="I1117" t="s">
        <v>1059</v>
      </c>
      <c r="U1117" t="s">
        <v>273</v>
      </c>
      <c r="V1117" t="s">
        <v>274</v>
      </c>
      <c r="W1117" t="s">
        <v>1060</v>
      </c>
      <c r="X1117" t="s">
        <v>184</v>
      </c>
      <c r="Y1117" t="s">
        <v>14</v>
      </c>
      <c r="AD1117">
        <v>45.517800000000001</v>
      </c>
      <c r="AE1117">
        <v>-108.8626</v>
      </c>
      <c r="AF1117" t="s">
        <v>276</v>
      </c>
      <c r="AG1117" t="s">
        <v>277</v>
      </c>
      <c r="AH1117" t="s">
        <v>278</v>
      </c>
      <c r="AJ1117" t="s">
        <v>279</v>
      </c>
      <c r="AK1117" t="s">
        <v>2535</v>
      </c>
      <c r="AM1117" t="s">
        <v>281</v>
      </c>
      <c r="AN1117" t="s">
        <v>1116</v>
      </c>
      <c r="AO1117" t="s">
        <v>333</v>
      </c>
      <c r="AP1117">
        <v>1.8</v>
      </c>
      <c r="AQ1117" t="s">
        <v>284</v>
      </c>
      <c r="AS1117" t="s">
        <v>285</v>
      </c>
      <c r="AU1117" t="s">
        <v>286</v>
      </c>
      <c r="BE1117" t="s">
        <v>1672</v>
      </c>
      <c r="BO1117">
        <v>365.1</v>
      </c>
      <c r="BP1117" t="s">
        <v>288</v>
      </c>
      <c r="BQ1117" t="s">
        <v>289</v>
      </c>
      <c r="BS1117" t="s">
        <v>290</v>
      </c>
      <c r="BT1117" t="s">
        <v>291</v>
      </c>
      <c r="BU1117" s="1">
        <v>45222</v>
      </c>
      <c r="BW1117" t="s">
        <v>2536</v>
      </c>
      <c r="BX1117" t="s">
        <v>293</v>
      </c>
      <c r="BY1117">
        <v>0.8</v>
      </c>
      <c r="BZ1117" t="s">
        <v>284</v>
      </c>
      <c r="CB1117" t="s">
        <v>1109</v>
      </c>
      <c r="CC1117" t="s">
        <v>169</v>
      </c>
    </row>
    <row r="1118" spans="1:81" x14ac:dyDescent="0.35">
      <c r="A1118" t="s">
        <v>160</v>
      </c>
      <c r="B1118" t="s">
        <v>161</v>
      </c>
      <c r="C1118" t="s">
        <v>1245</v>
      </c>
      <c r="D1118" t="s">
        <v>269</v>
      </c>
      <c r="E1118" t="s">
        <v>270</v>
      </c>
      <c r="F1118" t="s">
        <v>271</v>
      </c>
      <c r="G1118" s="1">
        <v>45236</v>
      </c>
      <c r="H1118" s="2">
        <v>0.38194444444444442</v>
      </c>
      <c r="I1118" t="s">
        <v>1059</v>
      </c>
      <c r="U1118" t="s">
        <v>273</v>
      </c>
      <c r="V1118" t="s">
        <v>274</v>
      </c>
      <c r="W1118" t="s">
        <v>1060</v>
      </c>
      <c r="X1118" t="s">
        <v>188</v>
      </c>
      <c r="Y1118" t="s">
        <v>7</v>
      </c>
      <c r="AD1118">
        <v>45.157600000000002</v>
      </c>
      <c r="AE1118">
        <v>-109.2688</v>
      </c>
      <c r="AF1118" t="s">
        <v>276</v>
      </c>
      <c r="AG1118" t="s">
        <v>277</v>
      </c>
      <c r="AH1118" t="s">
        <v>278</v>
      </c>
      <c r="AJ1118" t="s">
        <v>279</v>
      </c>
      <c r="AK1118" t="s">
        <v>2537</v>
      </c>
      <c r="AM1118" t="s">
        <v>281</v>
      </c>
      <c r="AN1118" t="s">
        <v>282</v>
      </c>
      <c r="AO1118" t="s">
        <v>283</v>
      </c>
      <c r="AP1118">
        <v>7.1</v>
      </c>
      <c r="AQ1118" t="s">
        <v>284</v>
      </c>
      <c r="AS1118" t="s">
        <v>285</v>
      </c>
      <c r="AU1118" t="s">
        <v>286</v>
      </c>
      <c r="BE1118" t="s">
        <v>1247</v>
      </c>
      <c r="BO1118">
        <v>365.1</v>
      </c>
      <c r="BP1118" t="s">
        <v>288</v>
      </c>
      <c r="BQ1118" t="s">
        <v>289</v>
      </c>
      <c r="BS1118" t="s">
        <v>290</v>
      </c>
      <c r="BT1118" t="s">
        <v>291</v>
      </c>
      <c r="BU1118" s="1">
        <v>45267</v>
      </c>
      <c r="BW1118" t="s">
        <v>2538</v>
      </c>
      <c r="BX1118" t="s">
        <v>293</v>
      </c>
      <c r="BY1118">
        <v>1.5</v>
      </c>
      <c r="BZ1118" t="s">
        <v>284</v>
      </c>
      <c r="CB1118" t="s">
        <v>1186</v>
      </c>
      <c r="CC1118" t="s">
        <v>169</v>
      </c>
    </row>
    <row r="1119" spans="1:81" x14ac:dyDescent="0.35">
      <c r="A1119" t="s">
        <v>160</v>
      </c>
      <c r="B1119" t="s">
        <v>161</v>
      </c>
      <c r="C1119" t="s">
        <v>2023</v>
      </c>
      <c r="D1119" t="s">
        <v>1058</v>
      </c>
      <c r="E1119" t="s">
        <v>270</v>
      </c>
      <c r="F1119" t="s">
        <v>271</v>
      </c>
      <c r="G1119" s="1">
        <v>45102</v>
      </c>
      <c r="H1119" s="2">
        <v>0.59375</v>
      </c>
      <c r="I1119" t="s">
        <v>1059</v>
      </c>
      <c r="U1119" t="s">
        <v>273</v>
      </c>
      <c r="V1119" t="s">
        <v>274</v>
      </c>
      <c r="W1119" t="s">
        <v>1060</v>
      </c>
      <c r="X1119" t="s">
        <v>176</v>
      </c>
      <c r="Y1119" t="s">
        <v>15</v>
      </c>
      <c r="AD1119">
        <v>45.520789999999998</v>
      </c>
      <c r="AE1119">
        <v>-108.83714000000001</v>
      </c>
      <c r="AK1119" t="s">
        <v>2539</v>
      </c>
      <c r="AN1119" t="s">
        <v>1081</v>
      </c>
      <c r="AP1119">
        <v>109.5</v>
      </c>
      <c r="AQ1119" t="s">
        <v>120</v>
      </c>
      <c r="AS1119" t="s">
        <v>285</v>
      </c>
      <c r="AU1119" t="s">
        <v>286</v>
      </c>
      <c r="BU1119" s="1">
        <v>45102</v>
      </c>
      <c r="CB1119" t="s">
        <v>1085</v>
      </c>
      <c r="CC1119" t="s">
        <v>169</v>
      </c>
    </row>
    <row r="1120" spans="1:81" x14ac:dyDescent="0.35">
      <c r="A1120" t="s">
        <v>160</v>
      </c>
      <c r="B1120" t="s">
        <v>161</v>
      </c>
      <c r="C1120" t="s">
        <v>1582</v>
      </c>
      <c r="D1120" t="s">
        <v>269</v>
      </c>
      <c r="E1120" t="s">
        <v>270</v>
      </c>
      <c r="F1120" t="s">
        <v>271</v>
      </c>
      <c r="G1120" s="1">
        <v>45194</v>
      </c>
      <c r="H1120" s="2">
        <v>0.55347222222222225</v>
      </c>
      <c r="I1120" t="s">
        <v>1059</v>
      </c>
      <c r="U1120" t="s">
        <v>273</v>
      </c>
      <c r="V1120" t="s">
        <v>274</v>
      </c>
      <c r="W1120" t="s">
        <v>1060</v>
      </c>
      <c r="X1120" t="s">
        <v>176</v>
      </c>
      <c r="Y1120" t="s">
        <v>15</v>
      </c>
      <c r="AD1120">
        <v>45.520789999999998</v>
      </c>
      <c r="AE1120">
        <v>-108.83714000000001</v>
      </c>
      <c r="AF1120" t="s">
        <v>276</v>
      </c>
      <c r="AG1120" t="s">
        <v>277</v>
      </c>
      <c r="AH1120" t="s">
        <v>278</v>
      </c>
      <c r="AJ1120" t="s">
        <v>279</v>
      </c>
      <c r="AK1120" t="s">
        <v>2540</v>
      </c>
      <c r="AM1120" t="s">
        <v>281</v>
      </c>
      <c r="AN1120" t="s">
        <v>282</v>
      </c>
      <c r="AO1120" t="s">
        <v>283</v>
      </c>
      <c r="AP1120">
        <v>20</v>
      </c>
      <c r="AQ1120" t="s">
        <v>284</v>
      </c>
      <c r="AS1120" t="s">
        <v>285</v>
      </c>
      <c r="AU1120" t="s">
        <v>286</v>
      </c>
      <c r="BE1120" t="s">
        <v>1537</v>
      </c>
      <c r="BO1120">
        <v>365.1</v>
      </c>
      <c r="BP1120" t="s">
        <v>288</v>
      </c>
      <c r="BQ1120" t="s">
        <v>289</v>
      </c>
      <c r="BS1120" t="s">
        <v>290</v>
      </c>
      <c r="BT1120" t="s">
        <v>291</v>
      </c>
      <c r="BU1120" s="1">
        <v>45211</v>
      </c>
      <c r="BW1120" t="s">
        <v>2541</v>
      </c>
      <c r="BX1120" t="s">
        <v>293</v>
      </c>
      <c r="BY1120">
        <v>1.5</v>
      </c>
      <c r="BZ1120" t="s">
        <v>284</v>
      </c>
      <c r="CB1120" t="s">
        <v>1085</v>
      </c>
      <c r="CC1120" t="s">
        <v>169</v>
      </c>
    </row>
    <row r="1121" spans="1:81" x14ac:dyDescent="0.35">
      <c r="A1121" t="s">
        <v>160</v>
      </c>
      <c r="B1121" t="s">
        <v>161</v>
      </c>
      <c r="C1121" t="s">
        <v>1762</v>
      </c>
      <c r="D1121" t="s">
        <v>1058</v>
      </c>
      <c r="E1121" t="s">
        <v>270</v>
      </c>
      <c r="F1121" t="s">
        <v>271</v>
      </c>
      <c r="G1121" s="1">
        <v>45236</v>
      </c>
      <c r="H1121" s="2">
        <v>0.39930555555555558</v>
      </c>
      <c r="I1121" t="s">
        <v>1059</v>
      </c>
      <c r="U1121" t="s">
        <v>273</v>
      </c>
      <c r="V1121" t="s">
        <v>274</v>
      </c>
      <c r="W1121" t="s">
        <v>1060</v>
      </c>
      <c r="X1121" t="s">
        <v>190</v>
      </c>
      <c r="Y1121" t="s">
        <v>6</v>
      </c>
      <c r="AD1121">
        <v>45.150280000000002</v>
      </c>
      <c r="AE1121">
        <v>-109.34062</v>
      </c>
      <c r="AK1121" t="s">
        <v>2542</v>
      </c>
      <c r="AN1121" t="s">
        <v>89</v>
      </c>
      <c r="AP1121">
        <v>0.44</v>
      </c>
      <c r="AQ1121" t="s">
        <v>122</v>
      </c>
      <c r="AS1121" t="s">
        <v>285</v>
      </c>
      <c r="AU1121" t="s">
        <v>286</v>
      </c>
      <c r="BU1121" s="1">
        <v>45236</v>
      </c>
      <c r="CB1121" t="s">
        <v>1764</v>
      </c>
      <c r="CC1121" t="s">
        <v>169</v>
      </c>
    </row>
    <row r="1122" spans="1:81" x14ac:dyDescent="0.35">
      <c r="A1122" t="s">
        <v>160</v>
      </c>
      <c r="B1122" t="s">
        <v>161</v>
      </c>
      <c r="C1122" t="s">
        <v>1133</v>
      </c>
      <c r="D1122" t="s">
        <v>269</v>
      </c>
      <c r="E1122" t="s">
        <v>270</v>
      </c>
      <c r="F1122" t="s">
        <v>271</v>
      </c>
      <c r="G1122" s="1">
        <v>45194</v>
      </c>
      <c r="H1122" s="2">
        <v>0.36458333333333331</v>
      </c>
      <c r="I1122" t="s">
        <v>1059</v>
      </c>
      <c r="U1122" t="s">
        <v>273</v>
      </c>
      <c r="V1122" t="s">
        <v>274</v>
      </c>
      <c r="W1122" t="s">
        <v>1060</v>
      </c>
      <c r="X1122" t="s">
        <v>174</v>
      </c>
      <c r="Y1122" t="s">
        <v>5</v>
      </c>
      <c r="AD1122">
        <v>45.085512000000001</v>
      </c>
      <c r="AE1122">
        <v>-109.329581</v>
      </c>
      <c r="AF1122" t="s">
        <v>276</v>
      </c>
      <c r="AG1122" t="s">
        <v>277</v>
      </c>
      <c r="AH1122" t="s">
        <v>278</v>
      </c>
      <c r="AJ1122" t="s">
        <v>279</v>
      </c>
      <c r="AK1122" t="s">
        <v>2543</v>
      </c>
      <c r="AM1122" t="s">
        <v>281</v>
      </c>
      <c r="AN1122" t="s">
        <v>282</v>
      </c>
      <c r="AO1122" t="s">
        <v>283</v>
      </c>
      <c r="AP1122">
        <v>3</v>
      </c>
      <c r="AQ1122" t="s">
        <v>284</v>
      </c>
      <c r="AS1122" t="s">
        <v>285</v>
      </c>
      <c r="AU1122" t="s">
        <v>286</v>
      </c>
      <c r="BE1122" t="s">
        <v>1135</v>
      </c>
      <c r="BO1122">
        <v>365.1</v>
      </c>
      <c r="BP1122" t="s">
        <v>288</v>
      </c>
      <c r="BQ1122" t="s">
        <v>289</v>
      </c>
      <c r="BS1122" t="s">
        <v>290</v>
      </c>
      <c r="BT1122" t="s">
        <v>291</v>
      </c>
      <c r="BU1122" s="1">
        <v>45211</v>
      </c>
      <c r="BW1122" t="s">
        <v>2544</v>
      </c>
      <c r="BX1122" t="s">
        <v>293</v>
      </c>
      <c r="BY1122">
        <v>1.5</v>
      </c>
      <c r="BZ1122" t="s">
        <v>284</v>
      </c>
      <c r="CB1122" t="s">
        <v>1075</v>
      </c>
      <c r="CC1122" t="s">
        <v>169</v>
      </c>
    </row>
    <row r="1123" spans="1:81" x14ac:dyDescent="0.35">
      <c r="A1123" t="s">
        <v>160</v>
      </c>
      <c r="B1123" t="s">
        <v>161</v>
      </c>
      <c r="C1123" t="s">
        <v>1366</v>
      </c>
      <c r="D1123" t="s">
        <v>1058</v>
      </c>
      <c r="E1123" t="s">
        <v>270</v>
      </c>
      <c r="F1123" t="s">
        <v>271</v>
      </c>
      <c r="G1123" s="1">
        <v>45137</v>
      </c>
      <c r="H1123" s="2">
        <v>0.51041666666666663</v>
      </c>
      <c r="I1123" t="s">
        <v>1059</v>
      </c>
      <c r="U1123" t="s">
        <v>273</v>
      </c>
      <c r="V1123" t="s">
        <v>274</v>
      </c>
      <c r="W1123" t="s">
        <v>1060</v>
      </c>
      <c r="X1123" t="s">
        <v>186</v>
      </c>
      <c r="Y1123" t="s">
        <v>12</v>
      </c>
      <c r="AD1123">
        <v>45.468200000000003</v>
      </c>
      <c r="AE1123">
        <v>-109.0895</v>
      </c>
      <c r="AK1123" t="s">
        <v>2545</v>
      </c>
      <c r="AN1123" t="s">
        <v>89</v>
      </c>
      <c r="AP1123">
        <v>21.9</v>
      </c>
      <c r="AQ1123" t="s">
        <v>122</v>
      </c>
      <c r="AS1123" t="s">
        <v>285</v>
      </c>
      <c r="AU1123" t="s">
        <v>286</v>
      </c>
      <c r="BU1123" s="1">
        <v>45137</v>
      </c>
      <c r="CB1123" t="s">
        <v>1091</v>
      </c>
      <c r="CC1123" t="s">
        <v>169</v>
      </c>
    </row>
    <row r="1124" spans="1:81" x14ac:dyDescent="0.35">
      <c r="A1124" t="s">
        <v>160</v>
      </c>
      <c r="B1124" t="s">
        <v>161</v>
      </c>
      <c r="C1124" t="s">
        <v>1083</v>
      </c>
      <c r="D1124" t="s">
        <v>1058</v>
      </c>
      <c r="E1124" t="s">
        <v>270</v>
      </c>
      <c r="F1124" t="s">
        <v>271</v>
      </c>
      <c r="G1124" s="1">
        <v>45166</v>
      </c>
      <c r="H1124" s="2">
        <v>0.57986111111111116</v>
      </c>
      <c r="I1124" t="s">
        <v>1059</v>
      </c>
      <c r="U1124" t="s">
        <v>273</v>
      </c>
      <c r="V1124" t="s">
        <v>274</v>
      </c>
      <c r="W1124" t="s">
        <v>1060</v>
      </c>
      <c r="X1124" t="s">
        <v>176</v>
      </c>
      <c r="Y1124" t="s">
        <v>15</v>
      </c>
      <c r="AD1124">
        <v>45.520789999999998</v>
      </c>
      <c r="AE1124">
        <v>-108.83714000000001</v>
      </c>
      <c r="AK1124" t="s">
        <v>2546</v>
      </c>
      <c r="AN1124" t="s">
        <v>1090</v>
      </c>
      <c r="AP1124">
        <v>11.41</v>
      </c>
      <c r="AQ1124" t="s">
        <v>116</v>
      </c>
      <c r="AS1124" t="s">
        <v>285</v>
      </c>
      <c r="AU1124" t="s">
        <v>286</v>
      </c>
      <c r="BU1124" s="1">
        <v>45166</v>
      </c>
      <c r="CB1124" t="s">
        <v>1085</v>
      </c>
      <c r="CC1124" t="s">
        <v>169</v>
      </c>
    </row>
    <row r="1125" spans="1:81" x14ac:dyDescent="0.35">
      <c r="A1125" t="s">
        <v>160</v>
      </c>
      <c r="B1125" t="s">
        <v>161</v>
      </c>
      <c r="C1125" t="s">
        <v>1489</v>
      </c>
      <c r="D1125" t="s">
        <v>269</v>
      </c>
      <c r="E1125" t="s">
        <v>270</v>
      </c>
      <c r="F1125" t="s">
        <v>271</v>
      </c>
      <c r="G1125" s="1">
        <v>45194</v>
      </c>
      <c r="H1125" s="2">
        <v>0.5</v>
      </c>
      <c r="I1125" t="s">
        <v>1059</v>
      </c>
      <c r="U1125" t="s">
        <v>273</v>
      </c>
      <c r="V1125" t="s">
        <v>274</v>
      </c>
      <c r="W1125" t="s">
        <v>1060</v>
      </c>
      <c r="X1125" t="s">
        <v>170</v>
      </c>
      <c r="Y1125" t="s">
        <v>11</v>
      </c>
      <c r="AD1125">
        <v>45.457799999999999</v>
      </c>
      <c r="AE1125">
        <v>-109.0801</v>
      </c>
      <c r="AF1125" t="s">
        <v>276</v>
      </c>
      <c r="AG1125" t="s">
        <v>277</v>
      </c>
      <c r="AH1125" t="s">
        <v>278</v>
      </c>
      <c r="AJ1125" t="s">
        <v>279</v>
      </c>
      <c r="AK1125" t="s">
        <v>2547</v>
      </c>
      <c r="AM1125" t="s">
        <v>297</v>
      </c>
      <c r="AN1125" t="s">
        <v>332</v>
      </c>
      <c r="AO1125" t="s">
        <v>333</v>
      </c>
      <c r="AP1125">
        <v>50.7</v>
      </c>
      <c r="AQ1125" t="s">
        <v>284</v>
      </c>
      <c r="AS1125" t="s">
        <v>285</v>
      </c>
      <c r="AU1125" t="s">
        <v>286</v>
      </c>
      <c r="BE1125" t="s">
        <v>1491</v>
      </c>
      <c r="BO1125">
        <v>353.2</v>
      </c>
      <c r="BP1125" t="s">
        <v>288</v>
      </c>
      <c r="BQ1125" t="s">
        <v>335</v>
      </c>
      <c r="BS1125" t="s">
        <v>336</v>
      </c>
      <c r="BT1125" t="s">
        <v>291</v>
      </c>
      <c r="BU1125" s="1">
        <v>45222</v>
      </c>
      <c r="BW1125" t="s">
        <v>2548</v>
      </c>
      <c r="BX1125" t="s">
        <v>293</v>
      </c>
      <c r="BY1125">
        <v>1.5</v>
      </c>
      <c r="BZ1125" t="s">
        <v>284</v>
      </c>
      <c r="CB1125" t="s">
        <v>1147</v>
      </c>
      <c r="CC1125" t="s">
        <v>169</v>
      </c>
    </row>
    <row r="1126" spans="1:81" x14ac:dyDescent="0.35">
      <c r="A1126" t="s">
        <v>160</v>
      </c>
      <c r="B1126" t="s">
        <v>161</v>
      </c>
      <c r="C1126" t="s">
        <v>1502</v>
      </c>
      <c r="D1126" t="s">
        <v>1058</v>
      </c>
      <c r="E1126" t="s">
        <v>270</v>
      </c>
      <c r="F1126" t="s">
        <v>271</v>
      </c>
      <c r="G1126" s="1">
        <v>45236</v>
      </c>
      <c r="H1126" s="2">
        <v>0.50694444444444442</v>
      </c>
      <c r="I1126" t="s">
        <v>1059</v>
      </c>
      <c r="U1126" t="s">
        <v>273</v>
      </c>
      <c r="V1126" t="s">
        <v>274</v>
      </c>
      <c r="W1126" t="s">
        <v>1060</v>
      </c>
      <c r="X1126" t="s">
        <v>186</v>
      </c>
      <c r="Y1126" t="s">
        <v>12</v>
      </c>
      <c r="AD1126">
        <v>45.468200000000003</v>
      </c>
      <c r="AE1126">
        <v>-109.0895</v>
      </c>
      <c r="AK1126" t="s">
        <v>2549</v>
      </c>
      <c r="AN1126" t="s">
        <v>27</v>
      </c>
      <c r="AP1126">
        <v>8.52</v>
      </c>
      <c r="AQ1126" t="s">
        <v>121</v>
      </c>
      <c r="AS1126" t="s">
        <v>285</v>
      </c>
      <c r="AU1126" t="s">
        <v>286</v>
      </c>
      <c r="BU1126" s="1">
        <v>45236</v>
      </c>
      <c r="CB1126" t="s">
        <v>1104</v>
      </c>
      <c r="CC1126" t="s">
        <v>169</v>
      </c>
    </row>
    <row r="1127" spans="1:81" x14ac:dyDescent="0.35">
      <c r="A1127" t="s">
        <v>160</v>
      </c>
      <c r="B1127" t="s">
        <v>161</v>
      </c>
      <c r="C1127" t="s">
        <v>1598</v>
      </c>
      <c r="D1127" t="s">
        <v>320</v>
      </c>
      <c r="E1127" t="s">
        <v>270</v>
      </c>
      <c r="F1127" t="s">
        <v>271</v>
      </c>
      <c r="G1127" s="1">
        <v>45166</v>
      </c>
      <c r="H1127" s="2">
        <v>0.54861111111111116</v>
      </c>
      <c r="I1127" t="s">
        <v>1059</v>
      </c>
      <c r="U1127" t="s">
        <v>273</v>
      </c>
      <c r="V1127" t="s">
        <v>274</v>
      </c>
      <c r="W1127" t="s">
        <v>1060</v>
      </c>
      <c r="X1127" t="s">
        <v>180</v>
      </c>
      <c r="Y1127" t="s">
        <v>13</v>
      </c>
      <c r="AD1127">
        <v>45.483319000000002</v>
      </c>
      <c r="AE1127">
        <v>-108.961457</v>
      </c>
      <c r="AF1127" t="s">
        <v>276</v>
      </c>
      <c r="AG1127" t="s">
        <v>277</v>
      </c>
      <c r="AH1127" t="s">
        <v>278</v>
      </c>
      <c r="AJ1127" t="s">
        <v>279</v>
      </c>
      <c r="AK1127" t="s">
        <v>2550</v>
      </c>
      <c r="AM1127" t="s">
        <v>281</v>
      </c>
      <c r="AN1127" t="s">
        <v>282</v>
      </c>
      <c r="AO1127" t="s">
        <v>283</v>
      </c>
      <c r="AP1127">
        <v>27.9</v>
      </c>
      <c r="AQ1127" t="s">
        <v>284</v>
      </c>
      <c r="AS1127" t="s">
        <v>285</v>
      </c>
      <c r="AU1127" t="s">
        <v>286</v>
      </c>
      <c r="BE1127" t="s">
        <v>1280</v>
      </c>
      <c r="BO1127">
        <v>365.1</v>
      </c>
      <c r="BP1127" t="s">
        <v>288</v>
      </c>
      <c r="BQ1127" t="s">
        <v>289</v>
      </c>
      <c r="BS1127" t="s">
        <v>290</v>
      </c>
      <c r="BT1127" t="s">
        <v>291</v>
      </c>
      <c r="BU1127" s="1">
        <v>45197</v>
      </c>
      <c r="BW1127" t="s">
        <v>2551</v>
      </c>
      <c r="BX1127" t="s">
        <v>293</v>
      </c>
      <c r="BY1127">
        <v>1.5</v>
      </c>
      <c r="BZ1127" t="s">
        <v>284</v>
      </c>
      <c r="CB1127" t="s">
        <v>1063</v>
      </c>
      <c r="CC1127" t="s">
        <v>169</v>
      </c>
    </row>
    <row r="1128" spans="1:81" x14ac:dyDescent="0.35">
      <c r="A1128" t="s">
        <v>160</v>
      </c>
      <c r="B1128" t="s">
        <v>161</v>
      </c>
      <c r="C1128" t="s">
        <v>1682</v>
      </c>
      <c r="D1128" t="s">
        <v>1058</v>
      </c>
      <c r="E1128" t="s">
        <v>270</v>
      </c>
      <c r="F1128" t="s">
        <v>271</v>
      </c>
      <c r="G1128" s="1">
        <v>45074</v>
      </c>
      <c r="H1128" s="2">
        <v>0.49027777777777776</v>
      </c>
      <c r="I1128" t="s">
        <v>1059</v>
      </c>
      <c r="U1128" t="s">
        <v>273</v>
      </c>
      <c r="V1128" t="s">
        <v>274</v>
      </c>
      <c r="W1128" t="s">
        <v>1060</v>
      </c>
      <c r="X1128" t="s">
        <v>162</v>
      </c>
      <c r="Y1128" t="s">
        <v>9</v>
      </c>
      <c r="AD1128">
        <v>45.373699999999999</v>
      </c>
      <c r="AE1128">
        <v>-109.14619999999999</v>
      </c>
      <c r="AK1128" t="s">
        <v>2552</v>
      </c>
      <c r="AN1128" t="s">
        <v>1078</v>
      </c>
      <c r="AP1128">
        <v>14.91</v>
      </c>
      <c r="AQ1128" t="s">
        <v>118</v>
      </c>
      <c r="AS1128" t="s">
        <v>285</v>
      </c>
      <c r="AU1128" t="s">
        <v>286</v>
      </c>
      <c r="BU1128" s="1">
        <v>45074</v>
      </c>
      <c r="CB1128" t="s">
        <v>1152</v>
      </c>
      <c r="CC1128" t="s">
        <v>169</v>
      </c>
    </row>
    <row r="1129" spans="1:81" x14ac:dyDescent="0.35">
      <c r="A1129" t="s">
        <v>160</v>
      </c>
      <c r="B1129" t="s">
        <v>161</v>
      </c>
      <c r="C1129" t="s">
        <v>1245</v>
      </c>
      <c r="D1129" t="s">
        <v>269</v>
      </c>
      <c r="E1129" t="s">
        <v>270</v>
      </c>
      <c r="F1129" t="s">
        <v>271</v>
      </c>
      <c r="G1129" s="1">
        <v>45236</v>
      </c>
      <c r="H1129" s="2">
        <v>0.38194444444444442</v>
      </c>
      <c r="I1129" t="s">
        <v>1059</v>
      </c>
      <c r="U1129" t="s">
        <v>273</v>
      </c>
      <c r="V1129" t="s">
        <v>274</v>
      </c>
      <c r="W1129" t="s">
        <v>1060</v>
      </c>
      <c r="X1129" t="s">
        <v>188</v>
      </c>
      <c r="Y1129" t="s">
        <v>7</v>
      </c>
      <c r="AD1129">
        <v>45.157600000000002</v>
      </c>
      <c r="AE1129">
        <v>-109.2688</v>
      </c>
      <c r="AF1129" t="s">
        <v>276</v>
      </c>
      <c r="AG1129" t="s">
        <v>277</v>
      </c>
      <c r="AH1129" t="s">
        <v>278</v>
      </c>
      <c r="AJ1129" t="s">
        <v>279</v>
      </c>
      <c r="AK1129" t="s">
        <v>2553</v>
      </c>
      <c r="AM1129" t="s">
        <v>297</v>
      </c>
      <c r="AN1129" t="s">
        <v>332</v>
      </c>
      <c r="AO1129" t="s">
        <v>333</v>
      </c>
      <c r="AP1129">
        <v>152</v>
      </c>
      <c r="AQ1129" t="s">
        <v>284</v>
      </c>
      <c r="AS1129" t="s">
        <v>285</v>
      </c>
      <c r="AU1129" t="s">
        <v>286</v>
      </c>
      <c r="BE1129" t="s">
        <v>1247</v>
      </c>
      <c r="BO1129">
        <v>353.2</v>
      </c>
      <c r="BP1129" t="s">
        <v>288</v>
      </c>
      <c r="BQ1129" t="s">
        <v>335</v>
      </c>
      <c r="BS1129" t="s">
        <v>336</v>
      </c>
      <c r="BT1129" t="s">
        <v>291</v>
      </c>
      <c r="BU1129" s="1">
        <v>45268</v>
      </c>
      <c r="BW1129" t="s">
        <v>2554</v>
      </c>
      <c r="BX1129" t="s">
        <v>293</v>
      </c>
      <c r="BY1129">
        <v>1.5</v>
      </c>
      <c r="BZ1129" t="s">
        <v>284</v>
      </c>
      <c r="CB1129" t="s">
        <v>1186</v>
      </c>
      <c r="CC1129" t="s">
        <v>169</v>
      </c>
    </row>
    <row r="1130" spans="1:81" x14ac:dyDescent="0.35">
      <c r="A1130" t="s">
        <v>160</v>
      </c>
      <c r="B1130" t="s">
        <v>161</v>
      </c>
      <c r="C1130" t="s">
        <v>1274</v>
      </c>
      <c r="D1130" t="s">
        <v>1058</v>
      </c>
      <c r="E1130" t="s">
        <v>270</v>
      </c>
      <c r="F1130" t="s">
        <v>271</v>
      </c>
      <c r="G1130" s="1">
        <v>45194</v>
      </c>
      <c r="H1130" s="2">
        <v>0.43055555555555558</v>
      </c>
      <c r="I1130" t="s">
        <v>1059</v>
      </c>
      <c r="U1130" t="s">
        <v>273</v>
      </c>
      <c r="V1130" t="s">
        <v>274</v>
      </c>
      <c r="W1130" t="s">
        <v>1060</v>
      </c>
      <c r="X1130" t="s">
        <v>172</v>
      </c>
      <c r="Y1130" t="s">
        <v>8</v>
      </c>
      <c r="AD1130">
        <v>45.277200000000001</v>
      </c>
      <c r="AE1130">
        <v>-109.20959999999999</v>
      </c>
      <c r="AK1130" t="s">
        <v>2555</v>
      </c>
      <c r="AN1130" t="s">
        <v>1078</v>
      </c>
      <c r="AP1130">
        <v>9.64</v>
      </c>
      <c r="AQ1130" t="s">
        <v>118</v>
      </c>
      <c r="AS1130" t="s">
        <v>285</v>
      </c>
      <c r="AU1130" t="s">
        <v>286</v>
      </c>
      <c r="BU1130" s="1">
        <v>45194</v>
      </c>
      <c r="CB1130" t="s">
        <v>1196</v>
      </c>
      <c r="CC1130" t="s">
        <v>169</v>
      </c>
    </row>
    <row r="1131" spans="1:81" x14ac:dyDescent="0.35">
      <c r="A1131" t="s">
        <v>160</v>
      </c>
      <c r="B1131" t="s">
        <v>161</v>
      </c>
      <c r="C1131" t="s">
        <v>1397</v>
      </c>
      <c r="D1131" t="s">
        <v>1058</v>
      </c>
      <c r="E1131" t="s">
        <v>270</v>
      </c>
      <c r="F1131" t="s">
        <v>271</v>
      </c>
      <c r="G1131" s="1">
        <v>45236</v>
      </c>
      <c r="H1131" s="2">
        <v>0.56944444444444442</v>
      </c>
      <c r="I1131" t="s">
        <v>1059</v>
      </c>
      <c r="U1131" t="s">
        <v>273</v>
      </c>
      <c r="V1131" t="s">
        <v>274</v>
      </c>
      <c r="W1131" t="s">
        <v>1060</v>
      </c>
      <c r="X1131" t="s">
        <v>180</v>
      </c>
      <c r="Y1131" t="s">
        <v>13</v>
      </c>
      <c r="AD1131">
        <v>45.483319000000002</v>
      </c>
      <c r="AE1131">
        <v>-108.961457</v>
      </c>
      <c r="AK1131" t="s">
        <v>2556</v>
      </c>
      <c r="AN1131" t="s">
        <v>89</v>
      </c>
      <c r="AP1131">
        <v>2.54</v>
      </c>
      <c r="AQ1131" t="s">
        <v>122</v>
      </c>
      <c r="AS1131" t="s">
        <v>285</v>
      </c>
      <c r="AU1131" t="s">
        <v>286</v>
      </c>
      <c r="BU1131" s="1">
        <v>45236</v>
      </c>
      <c r="CB1131" t="s">
        <v>1085</v>
      </c>
      <c r="CC1131" t="s">
        <v>169</v>
      </c>
    </row>
    <row r="1132" spans="1:81" x14ac:dyDescent="0.35">
      <c r="A1132" t="s">
        <v>160</v>
      </c>
      <c r="B1132" t="s">
        <v>161</v>
      </c>
      <c r="C1132" t="s">
        <v>1568</v>
      </c>
      <c r="D1132" t="s">
        <v>269</v>
      </c>
      <c r="E1132" t="s">
        <v>270</v>
      </c>
      <c r="F1132" t="s">
        <v>271</v>
      </c>
      <c r="G1132" s="1">
        <v>45074</v>
      </c>
      <c r="H1132" s="2">
        <v>0.44097222222222221</v>
      </c>
      <c r="I1132" t="s">
        <v>1059</v>
      </c>
      <c r="U1132" t="s">
        <v>273</v>
      </c>
      <c r="V1132" t="s">
        <v>274</v>
      </c>
      <c r="W1132" t="s">
        <v>1060</v>
      </c>
      <c r="X1132" t="s">
        <v>172</v>
      </c>
      <c r="Y1132" t="s">
        <v>8</v>
      </c>
      <c r="AD1132">
        <v>45.277200000000001</v>
      </c>
      <c r="AE1132">
        <v>-109.20959999999999</v>
      </c>
      <c r="AF1132" t="s">
        <v>276</v>
      </c>
      <c r="AG1132" t="s">
        <v>277</v>
      </c>
      <c r="AH1132" t="s">
        <v>278</v>
      </c>
      <c r="AJ1132" t="s">
        <v>279</v>
      </c>
      <c r="AK1132" t="s">
        <v>2557</v>
      </c>
      <c r="AM1132" t="s">
        <v>297</v>
      </c>
      <c r="AN1132" t="s">
        <v>332</v>
      </c>
      <c r="AO1132" t="s">
        <v>333</v>
      </c>
      <c r="AP1132">
        <v>148</v>
      </c>
      <c r="AQ1132" t="s">
        <v>284</v>
      </c>
      <c r="AS1132" t="s">
        <v>285</v>
      </c>
      <c r="AU1132" t="s">
        <v>286</v>
      </c>
      <c r="BE1132" t="s">
        <v>1570</v>
      </c>
      <c r="BO1132">
        <v>353.2</v>
      </c>
      <c r="BP1132" t="s">
        <v>288</v>
      </c>
      <c r="BQ1132" t="s">
        <v>335</v>
      </c>
      <c r="BS1132" t="s">
        <v>336</v>
      </c>
      <c r="BT1132" t="s">
        <v>291</v>
      </c>
      <c r="BU1132" s="1">
        <v>45089</v>
      </c>
      <c r="BW1132" t="s">
        <v>2558</v>
      </c>
      <c r="BX1132" t="s">
        <v>293</v>
      </c>
      <c r="BY1132">
        <v>1.5</v>
      </c>
      <c r="BZ1132" t="s">
        <v>284</v>
      </c>
      <c r="CB1132" t="s">
        <v>1196</v>
      </c>
      <c r="CC1132" t="s">
        <v>169</v>
      </c>
    </row>
    <row r="1133" spans="1:81" x14ac:dyDescent="0.35">
      <c r="A1133" t="s">
        <v>160</v>
      </c>
      <c r="B1133" t="s">
        <v>161</v>
      </c>
      <c r="C1133" t="s">
        <v>1189</v>
      </c>
      <c r="D1133" t="s">
        <v>269</v>
      </c>
      <c r="E1133" t="s">
        <v>270</v>
      </c>
      <c r="F1133" t="s">
        <v>271</v>
      </c>
      <c r="G1133" s="1">
        <v>45166</v>
      </c>
      <c r="H1133" s="2">
        <v>0.51736111111111116</v>
      </c>
      <c r="I1133" t="s">
        <v>1059</v>
      </c>
      <c r="U1133" t="s">
        <v>273</v>
      </c>
      <c r="V1133" t="s">
        <v>274</v>
      </c>
      <c r="W1133" t="s">
        <v>1060</v>
      </c>
      <c r="X1133" t="s">
        <v>170</v>
      </c>
      <c r="Y1133" t="s">
        <v>11</v>
      </c>
      <c r="AD1133">
        <v>45.457799999999999</v>
      </c>
      <c r="AE1133">
        <v>-109.0801</v>
      </c>
      <c r="AF1133" t="s">
        <v>276</v>
      </c>
      <c r="AG1133" t="s">
        <v>277</v>
      </c>
      <c r="AH1133" t="s">
        <v>278</v>
      </c>
      <c r="AJ1133" t="s">
        <v>279</v>
      </c>
      <c r="AK1133" t="s">
        <v>2559</v>
      </c>
      <c r="AN1133" t="s">
        <v>312</v>
      </c>
      <c r="AP1133">
        <v>7</v>
      </c>
      <c r="AQ1133" t="s">
        <v>116</v>
      </c>
      <c r="AS1133" t="s">
        <v>285</v>
      </c>
      <c r="AU1133" t="s">
        <v>286</v>
      </c>
      <c r="BE1133" t="s">
        <v>1191</v>
      </c>
      <c r="BO1133" t="s">
        <v>314</v>
      </c>
      <c r="BP1133" t="s">
        <v>301</v>
      </c>
      <c r="BQ1133" t="s">
        <v>315</v>
      </c>
      <c r="BS1133" t="s">
        <v>316</v>
      </c>
      <c r="BT1133" t="s">
        <v>291</v>
      </c>
      <c r="BU1133" s="1">
        <v>45170</v>
      </c>
      <c r="BW1133" t="s">
        <v>2560</v>
      </c>
      <c r="BX1133" t="s">
        <v>293</v>
      </c>
      <c r="BY1133">
        <v>0.2</v>
      </c>
      <c r="BZ1133" t="s">
        <v>116</v>
      </c>
      <c r="CB1133" t="s">
        <v>1147</v>
      </c>
      <c r="CC1133" t="s">
        <v>169</v>
      </c>
    </row>
    <row r="1134" spans="1:81" x14ac:dyDescent="0.35">
      <c r="A1134" t="s">
        <v>160</v>
      </c>
      <c r="B1134" t="s">
        <v>161</v>
      </c>
      <c r="C1134" t="s">
        <v>1514</v>
      </c>
      <c r="D1134" t="s">
        <v>269</v>
      </c>
      <c r="E1134" t="s">
        <v>270</v>
      </c>
      <c r="F1134" t="s">
        <v>271</v>
      </c>
      <c r="G1134" s="1">
        <v>45166</v>
      </c>
      <c r="H1134" s="2">
        <v>0.4826388888888889</v>
      </c>
      <c r="I1134" t="s">
        <v>1059</v>
      </c>
      <c r="U1134" t="s">
        <v>273</v>
      </c>
      <c r="V1134" t="s">
        <v>274</v>
      </c>
      <c r="W1134" t="s">
        <v>1060</v>
      </c>
      <c r="X1134" t="s">
        <v>162</v>
      </c>
      <c r="Y1134" t="s">
        <v>9</v>
      </c>
      <c r="AD1134">
        <v>45.373699999999999</v>
      </c>
      <c r="AE1134">
        <v>-109.14619999999999</v>
      </c>
      <c r="AF1134" t="s">
        <v>276</v>
      </c>
      <c r="AG1134" t="s">
        <v>277</v>
      </c>
      <c r="AH1134" t="s">
        <v>278</v>
      </c>
      <c r="AJ1134" t="s">
        <v>279</v>
      </c>
      <c r="AK1134" t="s">
        <v>2561</v>
      </c>
      <c r="AM1134" t="s">
        <v>281</v>
      </c>
      <c r="AN1134" t="s">
        <v>282</v>
      </c>
      <c r="AO1134" t="s">
        <v>283</v>
      </c>
      <c r="AP1134">
        <v>49.5</v>
      </c>
      <c r="AQ1134" t="s">
        <v>284</v>
      </c>
      <c r="AS1134" t="s">
        <v>285</v>
      </c>
      <c r="AU1134" t="s">
        <v>286</v>
      </c>
      <c r="BE1134" t="s">
        <v>1191</v>
      </c>
      <c r="BO1134">
        <v>365.1</v>
      </c>
      <c r="BP1134" t="s">
        <v>288</v>
      </c>
      <c r="BQ1134" t="s">
        <v>289</v>
      </c>
      <c r="BS1134" t="s">
        <v>290</v>
      </c>
      <c r="BT1134" t="s">
        <v>291</v>
      </c>
      <c r="BU1134" s="1">
        <v>45197</v>
      </c>
      <c r="BW1134" t="s">
        <v>2562</v>
      </c>
      <c r="BX1134" t="s">
        <v>293</v>
      </c>
      <c r="BY1134">
        <v>1.5</v>
      </c>
      <c r="BZ1134" t="s">
        <v>284</v>
      </c>
      <c r="CB1134" t="s">
        <v>1172</v>
      </c>
      <c r="CC1134" t="s">
        <v>169</v>
      </c>
    </row>
    <row r="1135" spans="1:81" x14ac:dyDescent="0.35">
      <c r="A1135" t="s">
        <v>160</v>
      </c>
      <c r="B1135" t="s">
        <v>161</v>
      </c>
      <c r="C1135" t="s">
        <v>1762</v>
      </c>
      <c r="D1135" t="s">
        <v>1058</v>
      </c>
      <c r="E1135" t="s">
        <v>270</v>
      </c>
      <c r="F1135" t="s">
        <v>271</v>
      </c>
      <c r="G1135" s="1">
        <v>45236</v>
      </c>
      <c r="H1135" s="2">
        <v>0.39930555555555558</v>
      </c>
      <c r="I1135" t="s">
        <v>1059</v>
      </c>
      <c r="U1135" t="s">
        <v>273</v>
      </c>
      <c r="V1135" t="s">
        <v>274</v>
      </c>
      <c r="W1135" t="s">
        <v>1060</v>
      </c>
      <c r="X1135" t="s">
        <v>190</v>
      </c>
      <c r="Y1135" t="s">
        <v>6</v>
      </c>
      <c r="AD1135">
        <v>45.150280000000002</v>
      </c>
      <c r="AE1135">
        <v>-109.34062</v>
      </c>
      <c r="AK1135" t="s">
        <v>2563</v>
      </c>
      <c r="AN1135" t="s">
        <v>1078</v>
      </c>
      <c r="AP1135">
        <v>2.33</v>
      </c>
      <c r="AQ1135" t="s">
        <v>118</v>
      </c>
      <c r="AS1135" t="s">
        <v>285</v>
      </c>
      <c r="AU1135" t="s">
        <v>286</v>
      </c>
      <c r="BU1135" s="1">
        <v>45236</v>
      </c>
      <c r="CB1135" t="s">
        <v>1764</v>
      </c>
      <c r="CC1135" t="s">
        <v>169</v>
      </c>
    </row>
    <row r="1136" spans="1:81" x14ac:dyDescent="0.35">
      <c r="A1136" t="s">
        <v>160</v>
      </c>
      <c r="B1136" t="s">
        <v>161</v>
      </c>
      <c r="C1136" t="s">
        <v>1242</v>
      </c>
      <c r="D1136" t="s">
        <v>1058</v>
      </c>
      <c r="E1136" t="s">
        <v>270</v>
      </c>
      <c r="F1136" t="s">
        <v>271</v>
      </c>
      <c r="G1136" s="1">
        <v>45166</v>
      </c>
      <c r="H1136" s="2">
        <v>0.4826388888888889</v>
      </c>
      <c r="I1136" t="s">
        <v>1059</v>
      </c>
      <c r="U1136" t="s">
        <v>273</v>
      </c>
      <c r="V1136" t="s">
        <v>274</v>
      </c>
      <c r="W1136" t="s">
        <v>1060</v>
      </c>
      <c r="X1136" t="s">
        <v>162</v>
      </c>
      <c r="Y1136" t="s">
        <v>9</v>
      </c>
      <c r="AD1136">
        <v>45.373699999999999</v>
      </c>
      <c r="AE1136">
        <v>-109.14619999999999</v>
      </c>
      <c r="AK1136" t="s">
        <v>2564</v>
      </c>
      <c r="AN1136" t="s">
        <v>1081</v>
      </c>
      <c r="AP1136">
        <v>110.9</v>
      </c>
      <c r="AQ1136" t="s">
        <v>120</v>
      </c>
      <c r="AS1136" t="s">
        <v>285</v>
      </c>
      <c r="AU1136" t="s">
        <v>286</v>
      </c>
      <c r="BU1136" s="1">
        <v>45166</v>
      </c>
      <c r="CB1136" t="s">
        <v>1172</v>
      </c>
      <c r="CC1136" t="s">
        <v>169</v>
      </c>
    </row>
    <row r="1137" spans="1:81" x14ac:dyDescent="0.35">
      <c r="A1137" t="s">
        <v>160</v>
      </c>
      <c r="B1137" t="s">
        <v>161</v>
      </c>
      <c r="C1137" t="s">
        <v>1526</v>
      </c>
      <c r="D1137" t="s">
        <v>1058</v>
      </c>
      <c r="E1137" t="s">
        <v>270</v>
      </c>
      <c r="F1137" t="s">
        <v>271</v>
      </c>
      <c r="G1137" s="1">
        <v>45137</v>
      </c>
      <c r="H1137" s="2">
        <v>0.36458333333333331</v>
      </c>
      <c r="I1137" t="s">
        <v>1059</v>
      </c>
      <c r="U1137" t="s">
        <v>273</v>
      </c>
      <c r="V1137" t="s">
        <v>274</v>
      </c>
      <c r="W1137" t="s">
        <v>1060</v>
      </c>
      <c r="X1137" t="s">
        <v>174</v>
      </c>
      <c r="Y1137" t="s">
        <v>5</v>
      </c>
      <c r="AD1137">
        <v>45.085512000000001</v>
      </c>
      <c r="AE1137">
        <v>-109.329581</v>
      </c>
      <c r="AK1137" t="s">
        <v>2565</v>
      </c>
      <c r="AN1137" t="s">
        <v>1090</v>
      </c>
      <c r="AP1137">
        <v>11.38</v>
      </c>
      <c r="AQ1137" t="s">
        <v>116</v>
      </c>
      <c r="AS1137" t="s">
        <v>285</v>
      </c>
      <c r="AU1137" t="s">
        <v>286</v>
      </c>
      <c r="BU1137" s="1">
        <v>45137</v>
      </c>
      <c r="CB1137" t="s">
        <v>1075</v>
      </c>
      <c r="CC1137" t="s">
        <v>169</v>
      </c>
    </row>
    <row r="1138" spans="1:81" x14ac:dyDescent="0.35">
      <c r="A1138" t="s">
        <v>160</v>
      </c>
      <c r="B1138" t="s">
        <v>161</v>
      </c>
      <c r="C1138" t="s">
        <v>1139</v>
      </c>
      <c r="D1138" t="s">
        <v>269</v>
      </c>
      <c r="E1138" t="s">
        <v>270</v>
      </c>
      <c r="F1138" t="s">
        <v>271</v>
      </c>
      <c r="G1138" s="1">
        <v>45194</v>
      </c>
      <c r="H1138" s="2">
        <v>0.44791666666666669</v>
      </c>
      <c r="I1138" t="s">
        <v>1059</v>
      </c>
      <c r="U1138" t="s">
        <v>273</v>
      </c>
      <c r="V1138" t="s">
        <v>274</v>
      </c>
      <c r="W1138" t="s">
        <v>1060</v>
      </c>
      <c r="X1138" t="s">
        <v>182</v>
      </c>
      <c r="Y1138" t="s">
        <v>10</v>
      </c>
      <c r="AD1138">
        <v>45.384601000000004</v>
      </c>
      <c r="AE1138">
        <v>-109.14138199999999</v>
      </c>
      <c r="AF1138" t="s">
        <v>276</v>
      </c>
      <c r="AG1138" t="s">
        <v>277</v>
      </c>
      <c r="AH1138" t="s">
        <v>278</v>
      </c>
      <c r="AJ1138" t="s">
        <v>279</v>
      </c>
      <c r="AK1138" t="s">
        <v>2566</v>
      </c>
      <c r="AM1138" t="s">
        <v>281</v>
      </c>
      <c r="AN1138" t="s">
        <v>282</v>
      </c>
      <c r="AO1138" t="s">
        <v>283</v>
      </c>
      <c r="AP1138">
        <v>16.600000000000001</v>
      </c>
      <c r="AQ1138" t="s">
        <v>284</v>
      </c>
      <c r="AS1138" t="s">
        <v>285</v>
      </c>
      <c r="AU1138" t="s">
        <v>286</v>
      </c>
      <c r="BE1138" t="s">
        <v>1141</v>
      </c>
      <c r="BO1138">
        <v>365.1</v>
      </c>
      <c r="BP1138" t="s">
        <v>288</v>
      </c>
      <c r="BQ1138" t="s">
        <v>289</v>
      </c>
      <c r="BS1138" t="s">
        <v>290</v>
      </c>
      <c r="BT1138" t="s">
        <v>291</v>
      </c>
      <c r="BU1138" s="1">
        <v>45211</v>
      </c>
      <c r="BW1138" t="s">
        <v>2567</v>
      </c>
      <c r="BX1138" t="s">
        <v>293</v>
      </c>
      <c r="BY1138">
        <v>1.5</v>
      </c>
      <c r="BZ1138" t="s">
        <v>284</v>
      </c>
      <c r="CB1138" t="s">
        <v>1066</v>
      </c>
      <c r="CC1138" t="s">
        <v>169</v>
      </c>
    </row>
    <row r="1139" spans="1:81" x14ac:dyDescent="0.35">
      <c r="A1139" t="s">
        <v>160</v>
      </c>
      <c r="B1139" t="s">
        <v>161</v>
      </c>
      <c r="C1139" t="s">
        <v>1261</v>
      </c>
      <c r="D1139" t="s">
        <v>320</v>
      </c>
      <c r="E1139" t="s">
        <v>270</v>
      </c>
      <c r="F1139" t="s">
        <v>271</v>
      </c>
      <c r="G1139" s="1">
        <v>45166</v>
      </c>
      <c r="H1139" s="2">
        <v>0.4375</v>
      </c>
      <c r="I1139" t="s">
        <v>1059</v>
      </c>
      <c r="U1139" t="s">
        <v>273</v>
      </c>
      <c r="V1139" t="s">
        <v>274</v>
      </c>
      <c r="W1139" t="s">
        <v>1060</v>
      </c>
      <c r="X1139" t="s">
        <v>172</v>
      </c>
      <c r="Y1139" t="s">
        <v>8</v>
      </c>
      <c r="AD1139">
        <v>45.277200000000001</v>
      </c>
      <c r="AE1139">
        <v>-109.20959999999999</v>
      </c>
      <c r="AF1139" t="s">
        <v>276</v>
      </c>
      <c r="AG1139" t="s">
        <v>277</v>
      </c>
      <c r="AH1139" t="s">
        <v>278</v>
      </c>
      <c r="AJ1139" t="s">
        <v>279</v>
      </c>
      <c r="AK1139" t="s">
        <v>2568</v>
      </c>
      <c r="AM1139" t="s">
        <v>281</v>
      </c>
      <c r="AN1139" t="s">
        <v>1116</v>
      </c>
      <c r="AO1139" t="s">
        <v>333</v>
      </c>
      <c r="AP1139">
        <v>6.8</v>
      </c>
      <c r="AQ1139" t="s">
        <v>284</v>
      </c>
      <c r="AS1139" t="s">
        <v>285</v>
      </c>
      <c r="AU1139" t="s">
        <v>286</v>
      </c>
      <c r="BE1139" t="s">
        <v>1191</v>
      </c>
      <c r="BO1139">
        <v>365.1</v>
      </c>
      <c r="BP1139" t="s">
        <v>288</v>
      </c>
      <c r="BQ1139" t="s">
        <v>289</v>
      </c>
      <c r="BS1139" t="s">
        <v>290</v>
      </c>
      <c r="BT1139" t="s">
        <v>291</v>
      </c>
      <c r="BU1139" s="1">
        <v>45181</v>
      </c>
      <c r="BW1139" t="s">
        <v>2569</v>
      </c>
      <c r="BX1139" t="s">
        <v>293</v>
      </c>
      <c r="BY1139">
        <v>0.8</v>
      </c>
      <c r="BZ1139" t="s">
        <v>284</v>
      </c>
      <c r="CB1139" t="s">
        <v>1196</v>
      </c>
      <c r="CC1139" t="s">
        <v>169</v>
      </c>
    </row>
    <row r="1140" spans="1:81" x14ac:dyDescent="0.35">
      <c r="A1140" t="s">
        <v>160</v>
      </c>
      <c r="B1140" t="s">
        <v>161</v>
      </c>
      <c r="C1140" t="s">
        <v>1845</v>
      </c>
      <c r="D1140" t="s">
        <v>1058</v>
      </c>
      <c r="E1140" t="s">
        <v>270</v>
      </c>
      <c r="F1140" t="s">
        <v>271</v>
      </c>
      <c r="G1140" s="1">
        <v>45074</v>
      </c>
      <c r="H1140" s="2">
        <v>0.56944444444444442</v>
      </c>
      <c r="I1140" t="s">
        <v>1059</v>
      </c>
      <c r="U1140" t="s">
        <v>273</v>
      </c>
      <c r="V1140" t="s">
        <v>274</v>
      </c>
      <c r="W1140" t="s">
        <v>1060</v>
      </c>
      <c r="X1140" t="s">
        <v>184</v>
      </c>
      <c r="Y1140" t="s">
        <v>14</v>
      </c>
      <c r="AD1140">
        <v>45.517800000000001</v>
      </c>
      <c r="AE1140">
        <v>-108.8626</v>
      </c>
      <c r="AK1140" t="s">
        <v>2570</v>
      </c>
      <c r="AN1140" t="s">
        <v>27</v>
      </c>
      <c r="AP1140">
        <v>7.81</v>
      </c>
      <c r="AQ1140" t="s">
        <v>121</v>
      </c>
      <c r="AS1140" t="s">
        <v>285</v>
      </c>
      <c r="AU1140" t="s">
        <v>286</v>
      </c>
      <c r="BU1140" s="1">
        <v>45074</v>
      </c>
      <c r="CB1140" t="s">
        <v>1109</v>
      </c>
      <c r="CC1140" t="s">
        <v>169</v>
      </c>
    </row>
    <row r="1141" spans="1:81" x14ac:dyDescent="0.35">
      <c r="A1141" t="s">
        <v>160</v>
      </c>
      <c r="B1141" t="s">
        <v>161</v>
      </c>
      <c r="C1141" t="s">
        <v>1214</v>
      </c>
      <c r="D1141" t="s">
        <v>1058</v>
      </c>
      <c r="E1141" t="s">
        <v>270</v>
      </c>
      <c r="F1141" t="s">
        <v>271</v>
      </c>
      <c r="G1141" s="1">
        <v>45074</v>
      </c>
      <c r="H1141" s="2">
        <v>0.44097222222222221</v>
      </c>
      <c r="I1141" t="s">
        <v>1059</v>
      </c>
      <c r="U1141" t="s">
        <v>273</v>
      </c>
      <c r="V1141" t="s">
        <v>274</v>
      </c>
      <c r="W1141" t="s">
        <v>1060</v>
      </c>
      <c r="X1141" t="s">
        <v>172</v>
      </c>
      <c r="Y1141" t="s">
        <v>8</v>
      </c>
      <c r="AD1141">
        <v>45.277200000000001</v>
      </c>
      <c r="AE1141">
        <v>-109.20959999999999</v>
      </c>
      <c r="AK1141" t="s">
        <v>2571</v>
      </c>
      <c r="AN1141" t="s">
        <v>1292</v>
      </c>
      <c r="AP1141">
        <v>784.9</v>
      </c>
      <c r="AQ1141" t="s">
        <v>119</v>
      </c>
      <c r="AS1141" t="s">
        <v>285</v>
      </c>
      <c r="AU1141" t="s">
        <v>286</v>
      </c>
      <c r="BU1141" s="1">
        <v>45074</v>
      </c>
      <c r="CB1141" t="s">
        <v>1147</v>
      </c>
      <c r="CC1141" t="s">
        <v>169</v>
      </c>
    </row>
    <row r="1142" spans="1:81" x14ac:dyDescent="0.35">
      <c r="A1142" t="s">
        <v>160</v>
      </c>
      <c r="B1142" t="s">
        <v>161</v>
      </c>
      <c r="C1142" t="s">
        <v>1481</v>
      </c>
      <c r="D1142" t="s">
        <v>269</v>
      </c>
      <c r="E1142" t="s">
        <v>270</v>
      </c>
      <c r="F1142" t="s">
        <v>271</v>
      </c>
      <c r="G1142" s="1">
        <v>45194</v>
      </c>
      <c r="H1142" s="2">
        <v>0.48958333333333331</v>
      </c>
      <c r="I1142" t="s">
        <v>1059</v>
      </c>
      <c r="U1142" t="s">
        <v>273</v>
      </c>
      <c r="V1142" t="s">
        <v>274</v>
      </c>
      <c r="W1142" t="s">
        <v>1060</v>
      </c>
      <c r="X1142" t="s">
        <v>186</v>
      </c>
      <c r="Y1142" t="s">
        <v>12</v>
      </c>
      <c r="AD1142">
        <v>45.468200000000003</v>
      </c>
      <c r="AE1142">
        <v>-109.0895</v>
      </c>
      <c r="AF1142" t="s">
        <v>276</v>
      </c>
      <c r="AG1142" t="s">
        <v>277</v>
      </c>
      <c r="AH1142" t="s">
        <v>278</v>
      </c>
      <c r="AJ1142" t="s">
        <v>279</v>
      </c>
      <c r="AK1142" t="s">
        <v>2572</v>
      </c>
      <c r="AM1142" t="s">
        <v>297</v>
      </c>
      <c r="AN1142" t="s">
        <v>298</v>
      </c>
      <c r="AO1142" t="s">
        <v>283</v>
      </c>
      <c r="AP1142">
        <v>246</v>
      </c>
      <c r="AQ1142" t="s">
        <v>284</v>
      </c>
      <c r="AS1142" t="s">
        <v>285</v>
      </c>
      <c r="AU1142" t="s">
        <v>286</v>
      </c>
      <c r="BE1142" t="s">
        <v>1483</v>
      </c>
      <c r="BO1142" t="s">
        <v>300</v>
      </c>
      <c r="BP1142" t="s">
        <v>301</v>
      </c>
      <c r="BQ1142" t="s">
        <v>302</v>
      </c>
      <c r="BT1142" t="s">
        <v>291</v>
      </c>
      <c r="BU1142" s="1">
        <v>45211</v>
      </c>
      <c r="BW1142" t="s">
        <v>2573</v>
      </c>
      <c r="BX1142" t="s">
        <v>293</v>
      </c>
      <c r="BY1142">
        <v>25</v>
      </c>
      <c r="BZ1142" t="s">
        <v>284</v>
      </c>
      <c r="CB1142" t="s">
        <v>1091</v>
      </c>
      <c r="CC1142" t="s">
        <v>169</v>
      </c>
    </row>
    <row r="1143" spans="1:81" x14ac:dyDescent="0.35">
      <c r="A1143" t="s">
        <v>160</v>
      </c>
      <c r="B1143" t="s">
        <v>161</v>
      </c>
      <c r="C1143" t="s">
        <v>1415</v>
      </c>
      <c r="D1143" t="s">
        <v>269</v>
      </c>
      <c r="E1143" t="s">
        <v>270</v>
      </c>
      <c r="F1143" t="s">
        <v>271</v>
      </c>
      <c r="G1143" s="1">
        <v>45137</v>
      </c>
      <c r="H1143" s="2">
        <v>0.41319444444444442</v>
      </c>
      <c r="I1143" t="s">
        <v>1059</v>
      </c>
      <c r="U1143" t="s">
        <v>273</v>
      </c>
      <c r="V1143" t="s">
        <v>274</v>
      </c>
      <c r="W1143" t="s">
        <v>1060</v>
      </c>
      <c r="X1143" t="s">
        <v>190</v>
      </c>
      <c r="Y1143" t="s">
        <v>6</v>
      </c>
      <c r="AD1143">
        <v>45.150280000000002</v>
      </c>
      <c r="AE1143">
        <v>-109.34062</v>
      </c>
      <c r="AF1143" t="s">
        <v>276</v>
      </c>
      <c r="AG1143" t="s">
        <v>277</v>
      </c>
      <c r="AH1143" t="s">
        <v>278</v>
      </c>
      <c r="AJ1143" t="s">
        <v>279</v>
      </c>
      <c r="AK1143" t="s">
        <v>2574</v>
      </c>
      <c r="AM1143" t="s">
        <v>281</v>
      </c>
      <c r="AN1143" t="s">
        <v>282</v>
      </c>
      <c r="AO1143" t="s">
        <v>283</v>
      </c>
      <c r="AP1143">
        <v>3</v>
      </c>
      <c r="AQ1143" t="s">
        <v>284</v>
      </c>
      <c r="AS1143" t="s">
        <v>285</v>
      </c>
      <c r="AU1143" t="s">
        <v>286</v>
      </c>
      <c r="BE1143" t="s">
        <v>1417</v>
      </c>
      <c r="BO1143">
        <v>365.1</v>
      </c>
      <c r="BP1143" t="s">
        <v>288</v>
      </c>
      <c r="BQ1143" t="s">
        <v>289</v>
      </c>
      <c r="BS1143" t="s">
        <v>290</v>
      </c>
      <c r="BT1143" t="s">
        <v>291</v>
      </c>
      <c r="BU1143" s="1">
        <v>45160</v>
      </c>
      <c r="BW1143" t="s">
        <v>2575</v>
      </c>
      <c r="BX1143" t="s">
        <v>293</v>
      </c>
      <c r="BY1143">
        <v>1.5</v>
      </c>
      <c r="BZ1143" t="s">
        <v>284</v>
      </c>
      <c r="CB1143" t="s">
        <v>1082</v>
      </c>
      <c r="CC1143" t="s">
        <v>169</v>
      </c>
    </row>
    <row r="1144" spans="1:81" x14ac:dyDescent="0.35">
      <c r="A1144" t="s">
        <v>160</v>
      </c>
      <c r="B1144" t="s">
        <v>161</v>
      </c>
      <c r="C1144" t="s">
        <v>2062</v>
      </c>
      <c r="D1144" t="s">
        <v>1058</v>
      </c>
      <c r="E1144" t="s">
        <v>270</v>
      </c>
      <c r="F1144" t="s">
        <v>271</v>
      </c>
      <c r="G1144" s="1">
        <v>45039</v>
      </c>
      <c r="H1144" s="2">
        <v>0.50694444444444442</v>
      </c>
      <c r="I1144" t="s">
        <v>1059</v>
      </c>
      <c r="U1144" t="s">
        <v>273</v>
      </c>
      <c r="V1144" t="s">
        <v>274</v>
      </c>
      <c r="W1144" t="s">
        <v>1060</v>
      </c>
      <c r="X1144" t="s">
        <v>170</v>
      </c>
      <c r="Y1144" t="s">
        <v>11</v>
      </c>
      <c r="AD1144">
        <v>45.457799999999999</v>
      </c>
      <c r="AE1144">
        <v>-109.0801</v>
      </c>
      <c r="AK1144" t="s">
        <v>2576</v>
      </c>
      <c r="AN1144" t="s">
        <v>1062</v>
      </c>
      <c r="AP1144">
        <v>131.19999999999999</v>
      </c>
      <c r="AQ1144" t="s">
        <v>117</v>
      </c>
      <c r="AS1144" t="s">
        <v>285</v>
      </c>
      <c r="AU1144" t="s">
        <v>286</v>
      </c>
      <c r="BU1144" s="1">
        <v>45039</v>
      </c>
      <c r="CB1144" t="s">
        <v>1181</v>
      </c>
      <c r="CC1144" t="s">
        <v>169</v>
      </c>
    </row>
    <row r="1145" spans="1:81" x14ac:dyDescent="0.35">
      <c r="A1145" t="s">
        <v>160</v>
      </c>
      <c r="B1145" t="s">
        <v>161</v>
      </c>
      <c r="C1145" t="s">
        <v>1079</v>
      </c>
      <c r="D1145" t="s">
        <v>1058</v>
      </c>
      <c r="E1145" t="s">
        <v>270</v>
      </c>
      <c r="F1145" t="s">
        <v>271</v>
      </c>
      <c r="G1145" s="1">
        <v>45074</v>
      </c>
      <c r="H1145" s="2">
        <v>0.40972222222222221</v>
      </c>
      <c r="I1145" t="s">
        <v>1059</v>
      </c>
      <c r="U1145" t="s">
        <v>273</v>
      </c>
      <c r="V1145" t="s">
        <v>274</v>
      </c>
      <c r="W1145" t="s">
        <v>1060</v>
      </c>
      <c r="X1145" t="s">
        <v>190</v>
      </c>
      <c r="Y1145" t="s">
        <v>6</v>
      </c>
      <c r="AD1145">
        <v>45.150280000000002</v>
      </c>
      <c r="AE1145">
        <v>-109.34062</v>
      </c>
      <c r="AK1145" t="s">
        <v>2577</v>
      </c>
      <c r="AN1145" t="s">
        <v>1292</v>
      </c>
      <c r="AP1145">
        <v>751</v>
      </c>
      <c r="AQ1145" t="s">
        <v>119</v>
      </c>
      <c r="AS1145" t="s">
        <v>285</v>
      </c>
      <c r="AU1145" t="s">
        <v>286</v>
      </c>
      <c r="BU1145" s="1">
        <v>45074</v>
      </c>
      <c r="CB1145" t="s">
        <v>1082</v>
      </c>
      <c r="CC1145" t="s">
        <v>169</v>
      </c>
    </row>
    <row r="1146" spans="1:81" x14ac:dyDescent="0.35">
      <c r="A1146" t="s">
        <v>160</v>
      </c>
      <c r="B1146" t="s">
        <v>161</v>
      </c>
      <c r="C1146" t="s">
        <v>1282</v>
      </c>
      <c r="D1146" t="s">
        <v>1058</v>
      </c>
      <c r="E1146" t="s">
        <v>270</v>
      </c>
      <c r="F1146" t="s">
        <v>271</v>
      </c>
      <c r="G1146" s="1">
        <v>45166</v>
      </c>
      <c r="H1146" s="2">
        <v>0.3923611111111111</v>
      </c>
      <c r="I1146" t="s">
        <v>1059</v>
      </c>
      <c r="U1146" t="s">
        <v>273</v>
      </c>
      <c r="V1146" t="s">
        <v>274</v>
      </c>
      <c r="W1146" t="s">
        <v>1060</v>
      </c>
      <c r="X1146" t="s">
        <v>188</v>
      </c>
      <c r="Y1146" t="s">
        <v>7</v>
      </c>
      <c r="AD1146">
        <v>45.157600000000002</v>
      </c>
      <c r="AE1146">
        <v>-109.2688</v>
      </c>
      <c r="AK1146" t="s">
        <v>2578</v>
      </c>
      <c r="AN1146" t="s">
        <v>27</v>
      </c>
      <c r="AP1146">
        <v>7.38</v>
      </c>
      <c r="AQ1146" t="s">
        <v>121</v>
      </c>
      <c r="AS1146" t="s">
        <v>285</v>
      </c>
      <c r="AU1146" t="s">
        <v>286</v>
      </c>
      <c r="BU1146" s="1">
        <v>45166</v>
      </c>
      <c r="CB1146" t="s">
        <v>1186</v>
      </c>
      <c r="CC1146" t="s">
        <v>169</v>
      </c>
    </row>
    <row r="1147" spans="1:81" x14ac:dyDescent="0.35">
      <c r="A1147" t="s">
        <v>160</v>
      </c>
      <c r="B1147" t="s">
        <v>161</v>
      </c>
      <c r="C1147" t="s">
        <v>1747</v>
      </c>
      <c r="D1147" t="s">
        <v>269</v>
      </c>
      <c r="E1147" t="s">
        <v>270</v>
      </c>
      <c r="F1147" t="s">
        <v>271</v>
      </c>
      <c r="G1147" s="1">
        <v>45074</v>
      </c>
      <c r="H1147" s="2">
        <v>0.56944444444444442</v>
      </c>
      <c r="I1147" t="s">
        <v>1059</v>
      </c>
      <c r="U1147" t="s">
        <v>273</v>
      </c>
      <c r="V1147" t="s">
        <v>274</v>
      </c>
      <c r="W1147" t="s">
        <v>1060</v>
      </c>
      <c r="X1147" t="s">
        <v>184</v>
      </c>
      <c r="Y1147" t="s">
        <v>14</v>
      </c>
      <c r="AD1147">
        <v>45.517800000000001</v>
      </c>
      <c r="AE1147">
        <v>-108.8626</v>
      </c>
      <c r="AF1147" t="s">
        <v>276</v>
      </c>
      <c r="AG1147" t="s">
        <v>277</v>
      </c>
      <c r="AH1147" t="s">
        <v>278</v>
      </c>
      <c r="AJ1147" t="s">
        <v>279</v>
      </c>
      <c r="AK1147" t="s">
        <v>2579</v>
      </c>
      <c r="AM1147" t="s">
        <v>297</v>
      </c>
      <c r="AN1147" t="s">
        <v>298</v>
      </c>
      <c r="AO1147" t="s">
        <v>283</v>
      </c>
      <c r="AP1147">
        <v>334</v>
      </c>
      <c r="AQ1147" t="s">
        <v>284</v>
      </c>
      <c r="AS1147" t="s">
        <v>285</v>
      </c>
      <c r="AU1147" t="s">
        <v>286</v>
      </c>
      <c r="BE1147" t="s">
        <v>1749</v>
      </c>
      <c r="BO1147" t="s">
        <v>300</v>
      </c>
      <c r="BP1147" t="s">
        <v>301</v>
      </c>
      <c r="BQ1147" t="s">
        <v>302</v>
      </c>
      <c r="BT1147" t="s">
        <v>291</v>
      </c>
      <c r="BU1147" s="1">
        <v>45107</v>
      </c>
      <c r="BW1147" t="s">
        <v>2580</v>
      </c>
      <c r="BX1147" t="s">
        <v>293</v>
      </c>
      <c r="BY1147">
        <v>25</v>
      </c>
      <c r="BZ1147" t="s">
        <v>284</v>
      </c>
      <c r="CB1147" t="s">
        <v>1109</v>
      </c>
      <c r="CC1147" t="s">
        <v>169</v>
      </c>
    </row>
    <row r="1148" spans="1:81" x14ac:dyDescent="0.35">
      <c r="A1148" t="s">
        <v>160</v>
      </c>
      <c r="B1148" t="s">
        <v>161</v>
      </c>
      <c r="C1148" t="s">
        <v>1282</v>
      </c>
      <c r="D1148" t="s">
        <v>1058</v>
      </c>
      <c r="E1148" t="s">
        <v>270</v>
      </c>
      <c r="F1148" t="s">
        <v>271</v>
      </c>
      <c r="G1148" s="1">
        <v>45166</v>
      </c>
      <c r="H1148" s="2">
        <v>0.3923611111111111</v>
      </c>
      <c r="I1148" t="s">
        <v>1059</v>
      </c>
      <c r="U1148" t="s">
        <v>273</v>
      </c>
      <c r="V1148" t="s">
        <v>274</v>
      </c>
      <c r="W1148" t="s">
        <v>1060</v>
      </c>
      <c r="X1148" t="s">
        <v>188</v>
      </c>
      <c r="Y1148" t="s">
        <v>7</v>
      </c>
      <c r="AD1148">
        <v>45.157600000000002</v>
      </c>
      <c r="AE1148">
        <v>-109.2688</v>
      </c>
      <c r="AK1148" t="s">
        <v>2581</v>
      </c>
      <c r="AN1148" t="s">
        <v>1062</v>
      </c>
      <c r="AP1148">
        <v>61</v>
      </c>
      <c r="AQ1148" t="s">
        <v>117</v>
      </c>
      <c r="AS1148" t="s">
        <v>285</v>
      </c>
      <c r="AU1148" t="s">
        <v>286</v>
      </c>
      <c r="BU1148" s="1">
        <v>45166</v>
      </c>
      <c r="CB1148" t="s">
        <v>1186</v>
      </c>
      <c r="CC1148" t="s">
        <v>169</v>
      </c>
    </row>
    <row r="1149" spans="1:81" x14ac:dyDescent="0.35">
      <c r="A1149" t="s">
        <v>160</v>
      </c>
      <c r="B1149" t="s">
        <v>161</v>
      </c>
      <c r="C1149" t="s">
        <v>1225</v>
      </c>
      <c r="D1149" t="s">
        <v>1058</v>
      </c>
      <c r="E1149" t="s">
        <v>270</v>
      </c>
      <c r="F1149" t="s">
        <v>271</v>
      </c>
      <c r="G1149" s="1">
        <v>45166</v>
      </c>
      <c r="H1149" s="2">
        <v>0.46180555555555558</v>
      </c>
      <c r="I1149" t="s">
        <v>1059</v>
      </c>
      <c r="U1149" t="s">
        <v>273</v>
      </c>
      <c r="V1149" t="s">
        <v>274</v>
      </c>
      <c r="W1149" t="s">
        <v>1060</v>
      </c>
      <c r="X1149" t="s">
        <v>182</v>
      </c>
      <c r="Y1149" t="s">
        <v>10</v>
      </c>
      <c r="AD1149">
        <v>45.384601000000004</v>
      </c>
      <c r="AE1149">
        <v>-109.14138199999999</v>
      </c>
      <c r="AK1149" t="s">
        <v>2582</v>
      </c>
      <c r="AN1149" t="s">
        <v>1081</v>
      </c>
      <c r="AP1149">
        <v>108.8</v>
      </c>
      <c r="AQ1149" t="s">
        <v>120</v>
      </c>
      <c r="AS1149" t="s">
        <v>285</v>
      </c>
      <c r="AU1149" t="s">
        <v>286</v>
      </c>
      <c r="BU1149" s="1">
        <v>45166</v>
      </c>
      <c r="CB1149" t="s">
        <v>1066</v>
      </c>
      <c r="CC1149" t="s">
        <v>169</v>
      </c>
    </row>
    <row r="1150" spans="1:81" x14ac:dyDescent="0.35">
      <c r="A1150" t="s">
        <v>160</v>
      </c>
      <c r="B1150" t="s">
        <v>161</v>
      </c>
      <c r="C1150" t="s">
        <v>1110</v>
      </c>
      <c r="D1150" t="s">
        <v>269</v>
      </c>
      <c r="E1150" t="s">
        <v>270</v>
      </c>
      <c r="F1150" t="s">
        <v>271</v>
      </c>
      <c r="G1150" s="1">
        <v>45102</v>
      </c>
      <c r="H1150" s="2">
        <v>0.59375</v>
      </c>
      <c r="I1150" t="s">
        <v>1059</v>
      </c>
      <c r="U1150" t="s">
        <v>273</v>
      </c>
      <c r="V1150" t="s">
        <v>274</v>
      </c>
      <c r="W1150" t="s">
        <v>1060</v>
      </c>
      <c r="X1150" t="s">
        <v>176</v>
      </c>
      <c r="Y1150" t="s">
        <v>15</v>
      </c>
      <c r="AD1150">
        <v>45.520789999999998</v>
      </c>
      <c r="AE1150">
        <v>-108.83714000000001</v>
      </c>
      <c r="AF1150" t="s">
        <v>276</v>
      </c>
      <c r="AG1150" t="s">
        <v>277</v>
      </c>
      <c r="AH1150" t="s">
        <v>278</v>
      </c>
      <c r="AJ1150" t="s">
        <v>279</v>
      </c>
      <c r="AK1150" t="s">
        <v>2583</v>
      </c>
      <c r="AN1150" t="s">
        <v>312</v>
      </c>
      <c r="AP1150">
        <v>249</v>
      </c>
      <c r="AQ1150" t="s">
        <v>116</v>
      </c>
      <c r="AS1150" t="s">
        <v>285</v>
      </c>
      <c r="AU1150" t="s">
        <v>286</v>
      </c>
      <c r="BE1150" t="s">
        <v>1112</v>
      </c>
      <c r="BO1150" t="s">
        <v>314</v>
      </c>
      <c r="BP1150" t="s">
        <v>301</v>
      </c>
      <c r="BQ1150" t="s">
        <v>315</v>
      </c>
      <c r="BS1150" t="s">
        <v>316</v>
      </c>
      <c r="BT1150" t="s">
        <v>291</v>
      </c>
      <c r="BU1150" s="1">
        <v>45107</v>
      </c>
      <c r="BW1150" t="s">
        <v>2584</v>
      </c>
      <c r="BX1150" t="s">
        <v>293</v>
      </c>
      <c r="BY1150">
        <v>0.2</v>
      </c>
      <c r="BZ1150" t="s">
        <v>116</v>
      </c>
      <c r="CB1150" t="s">
        <v>1085</v>
      </c>
      <c r="CC1150" t="s">
        <v>169</v>
      </c>
    </row>
    <row r="1151" spans="1:81" x14ac:dyDescent="0.35">
      <c r="A1151" t="s">
        <v>160</v>
      </c>
      <c r="B1151" t="s">
        <v>161</v>
      </c>
      <c r="C1151" t="s">
        <v>1088</v>
      </c>
      <c r="D1151" t="s">
        <v>1058</v>
      </c>
      <c r="E1151" t="s">
        <v>270</v>
      </c>
      <c r="F1151" t="s">
        <v>271</v>
      </c>
      <c r="G1151" s="1">
        <v>45194</v>
      </c>
      <c r="H1151" s="2">
        <v>0.48958333333333331</v>
      </c>
      <c r="I1151" t="s">
        <v>1059</v>
      </c>
      <c r="U1151" t="s">
        <v>273</v>
      </c>
      <c r="V1151" t="s">
        <v>274</v>
      </c>
      <c r="W1151" t="s">
        <v>1060</v>
      </c>
      <c r="X1151" t="s">
        <v>186</v>
      </c>
      <c r="Y1151" t="s">
        <v>12</v>
      </c>
      <c r="AD1151">
        <v>45.468200000000003</v>
      </c>
      <c r="AE1151">
        <v>-109.0895</v>
      </c>
      <c r="AK1151" t="s">
        <v>2585</v>
      </c>
      <c r="AN1151" t="s">
        <v>89</v>
      </c>
      <c r="AP1151">
        <v>13.5</v>
      </c>
      <c r="AQ1151" t="s">
        <v>122</v>
      </c>
      <c r="AS1151" t="s">
        <v>285</v>
      </c>
      <c r="AU1151" t="s">
        <v>286</v>
      </c>
      <c r="BU1151" s="1">
        <v>45194</v>
      </c>
      <c r="CB1151" t="s">
        <v>1091</v>
      </c>
      <c r="CC1151" t="s">
        <v>169</v>
      </c>
    </row>
    <row r="1152" spans="1:81" x14ac:dyDescent="0.35">
      <c r="A1152" t="s">
        <v>160</v>
      </c>
      <c r="B1152" t="s">
        <v>161</v>
      </c>
      <c r="C1152" t="s">
        <v>1453</v>
      </c>
      <c r="D1152" t="s">
        <v>1058</v>
      </c>
      <c r="E1152" t="s">
        <v>270</v>
      </c>
      <c r="F1152" t="s">
        <v>271</v>
      </c>
      <c r="G1152" s="1">
        <v>45166</v>
      </c>
      <c r="H1152" s="2">
        <v>0.51736111111111116</v>
      </c>
      <c r="I1152" t="s">
        <v>1059</v>
      </c>
      <c r="U1152" t="s">
        <v>273</v>
      </c>
      <c r="V1152" t="s">
        <v>274</v>
      </c>
      <c r="W1152" t="s">
        <v>1060</v>
      </c>
      <c r="X1152" t="s">
        <v>170</v>
      </c>
      <c r="Y1152" t="s">
        <v>11</v>
      </c>
      <c r="AD1152">
        <v>45.457799999999999</v>
      </c>
      <c r="AE1152">
        <v>-109.0801</v>
      </c>
      <c r="AK1152" t="s">
        <v>2586</v>
      </c>
      <c r="AN1152" t="s">
        <v>1090</v>
      </c>
      <c r="AP1152">
        <v>11.1</v>
      </c>
      <c r="AQ1152" t="s">
        <v>116</v>
      </c>
      <c r="AS1152" t="s">
        <v>285</v>
      </c>
      <c r="AU1152" t="s">
        <v>286</v>
      </c>
      <c r="BU1152" s="1">
        <v>45166</v>
      </c>
      <c r="CB1152" t="s">
        <v>1147</v>
      </c>
      <c r="CC1152" t="s">
        <v>169</v>
      </c>
    </row>
    <row r="1153" spans="1:81" x14ac:dyDescent="0.35">
      <c r="A1153" t="s">
        <v>160</v>
      </c>
      <c r="B1153" t="s">
        <v>161</v>
      </c>
      <c r="C1153" t="s">
        <v>1481</v>
      </c>
      <c r="D1153" t="s">
        <v>269</v>
      </c>
      <c r="E1153" t="s">
        <v>270</v>
      </c>
      <c r="F1153" t="s">
        <v>271</v>
      </c>
      <c r="G1153" s="1">
        <v>45194</v>
      </c>
      <c r="H1153" s="2">
        <v>0.48958333333333331</v>
      </c>
      <c r="I1153" t="s">
        <v>1059</v>
      </c>
      <c r="U1153" t="s">
        <v>273</v>
      </c>
      <c r="V1153" t="s">
        <v>274</v>
      </c>
      <c r="W1153" t="s">
        <v>1060</v>
      </c>
      <c r="X1153" t="s">
        <v>186</v>
      </c>
      <c r="Y1153" t="s">
        <v>12</v>
      </c>
      <c r="AD1153">
        <v>45.468200000000003</v>
      </c>
      <c r="AE1153">
        <v>-109.0895</v>
      </c>
      <c r="AF1153" t="s">
        <v>276</v>
      </c>
      <c r="AG1153" t="s">
        <v>277</v>
      </c>
      <c r="AH1153" t="s">
        <v>278</v>
      </c>
      <c r="AJ1153" t="s">
        <v>279</v>
      </c>
      <c r="AK1153" t="s">
        <v>2587</v>
      </c>
      <c r="AM1153" t="s">
        <v>281</v>
      </c>
      <c r="AN1153" t="s">
        <v>1116</v>
      </c>
      <c r="AO1153" t="s">
        <v>333</v>
      </c>
      <c r="AP1153">
        <v>1.7</v>
      </c>
      <c r="AQ1153" t="s">
        <v>284</v>
      </c>
      <c r="AS1153" t="s">
        <v>285</v>
      </c>
      <c r="AU1153" t="s">
        <v>286</v>
      </c>
      <c r="BE1153" t="s">
        <v>1483</v>
      </c>
      <c r="BO1153">
        <v>365.1</v>
      </c>
      <c r="BP1153" t="s">
        <v>288</v>
      </c>
      <c r="BQ1153" t="s">
        <v>289</v>
      </c>
      <c r="BS1153" t="s">
        <v>290</v>
      </c>
      <c r="BT1153" t="s">
        <v>291</v>
      </c>
      <c r="BU1153" s="1">
        <v>45222</v>
      </c>
      <c r="BW1153" t="s">
        <v>2588</v>
      </c>
      <c r="BX1153" t="s">
        <v>293</v>
      </c>
      <c r="BY1153">
        <v>0.8</v>
      </c>
      <c r="BZ1153" t="s">
        <v>284</v>
      </c>
      <c r="CB1153" t="s">
        <v>1091</v>
      </c>
      <c r="CC1153" t="s">
        <v>169</v>
      </c>
    </row>
    <row r="1154" spans="1:81" x14ac:dyDescent="0.35">
      <c r="A1154" t="s">
        <v>160</v>
      </c>
      <c r="B1154" t="s">
        <v>161</v>
      </c>
      <c r="C1154" t="s">
        <v>1274</v>
      </c>
      <c r="D1154" t="s">
        <v>1058</v>
      </c>
      <c r="E1154" t="s">
        <v>270</v>
      </c>
      <c r="F1154" t="s">
        <v>271</v>
      </c>
      <c r="G1154" s="1">
        <v>45194</v>
      </c>
      <c r="H1154" s="2">
        <v>0.43055555555555558</v>
      </c>
      <c r="I1154" t="s">
        <v>1059</v>
      </c>
      <c r="U1154" t="s">
        <v>273</v>
      </c>
      <c r="V1154" t="s">
        <v>274</v>
      </c>
      <c r="W1154" t="s">
        <v>1060</v>
      </c>
      <c r="X1154" t="s">
        <v>172</v>
      </c>
      <c r="Y1154" t="s">
        <v>8</v>
      </c>
      <c r="AD1154">
        <v>45.277200000000001</v>
      </c>
      <c r="AE1154">
        <v>-109.20959999999999</v>
      </c>
      <c r="AK1154" t="s">
        <v>2589</v>
      </c>
      <c r="AN1154" t="s">
        <v>1081</v>
      </c>
      <c r="AP1154">
        <v>102.5</v>
      </c>
      <c r="AQ1154" t="s">
        <v>120</v>
      </c>
      <c r="AS1154" t="s">
        <v>285</v>
      </c>
      <c r="AU1154" t="s">
        <v>286</v>
      </c>
      <c r="BU1154" s="1">
        <v>45194</v>
      </c>
      <c r="CB1154" t="s">
        <v>1196</v>
      </c>
      <c r="CC1154" t="s">
        <v>169</v>
      </c>
    </row>
    <row r="1155" spans="1:81" x14ac:dyDescent="0.35">
      <c r="A1155" t="s">
        <v>160</v>
      </c>
      <c r="B1155" t="s">
        <v>161</v>
      </c>
      <c r="C1155" t="s">
        <v>1415</v>
      </c>
      <c r="D1155" t="s">
        <v>269</v>
      </c>
      <c r="E1155" t="s">
        <v>270</v>
      </c>
      <c r="F1155" t="s">
        <v>271</v>
      </c>
      <c r="G1155" s="1">
        <v>45137</v>
      </c>
      <c r="H1155" s="2">
        <v>0.41319444444444442</v>
      </c>
      <c r="I1155" t="s">
        <v>1059</v>
      </c>
      <c r="U1155" t="s">
        <v>273</v>
      </c>
      <c r="V1155" t="s">
        <v>274</v>
      </c>
      <c r="W1155" t="s">
        <v>1060</v>
      </c>
      <c r="X1155" t="s">
        <v>190</v>
      </c>
      <c r="Y1155" t="s">
        <v>6</v>
      </c>
      <c r="AD1155">
        <v>45.150280000000002</v>
      </c>
      <c r="AE1155">
        <v>-109.34062</v>
      </c>
      <c r="AF1155" t="s">
        <v>276</v>
      </c>
      <c r="AG1155" t="s">
        <v>277</v>
      </c>
      <c r="AH1155" t="s">
        <v>278</v>
      </c>
      <c r="AJ1155" t="s">
        <v>279</v>
      </c>
      <c r="AK1155" t="s">
        <v>2590</v>
      </c>
      <c r="AM1155" t="s">
        <v>297</v>
      </c>
      <c r="AN1155" t="s">
        <v>332</v>
      </c>
      <c r="AO1155" t="s">
        <v>333</v>
      </c>
      <c r="AP1155">
        <v>80.099999999999994</v>
      </c>
      <c r="AQ1155" t="s">
        <v>284</v>
      </c>
      <c r="AS1155" t="s">
        <v>285</v>
      </c>
      <c r="AU1155" t="s">
        <v>286</v>
      </c>
      <c r="BE1155" t="s">
        <v>1417</v>
      </c>
      <c r="BO1155">
        <v>353.2</v>
      </c>
      <c r="BP1155" t="s">
        <v>288</v>
      </c>
      <c r="BQ1155" t="s">
        <v>335</v>
      </c>
      <c r="BS1155" t="s">
        <v>336</v>
      </c>
      <c r="BT1155" t="s">
        <v>291</v>
      </c>
      <c r="BU1155" s="1">
        <v>45148</v>
      </c>
      <c r="BW1155" t="s">
        <v>2591</v>
      </c>
      <c r="BX1155" t="s">
        <v>293</v>
      </c>
      <c r="BY1155">
        <v>1.5</v>
      </c>
      <c r="BZ1155" t="s">
        <v>284</v>
      </c>
      <c r="CB1155" t="s">
        <v>1082</v>
      </c>
      <c r="CC1155" t="s">
        <v>169</v>
      </c>
    </row>
    <row r="1156" spans="1:81" x14ac:dyDescent="0.35">
      <c r="A1156" t="s">
        <v>160</v>
      </c>
      <c r="B1156" t="s">
        <v>161</v>
      </c>
      <c r="C1156" t="s">
        <v>1148</v>
      </c>
      <c r="D1156" t="s">
        <v>269</v>
      </c>
      <c r="E1156" t="s">
        <v>270</v>
      </c>
      <c r="F1156" t="s">
        <v>271</v>
      </c>
      <c r="G1156" s="1">
        <v>45039</v>
      </c>
      <c r="H1156" s="2">
        <v>0.47569444444444442</v>
      </c>
      <c r="I1156" t="s">
        <v>1059</v>
      </c>
      <c r="U1156" t="s">
        <v>273</v>
      </c>
      <c r="V1156" t="s">
        <v>274</v>
      </c>
      <c r="W1156" t="s">
        <v>1060</v>
      </c>
      <c r="X1156" t="s">
        <v>162</v>
      </c>
      <c r="Y1156" t="s">
        <v>9</v>
      </c>
      <c r="AD1156">
        <v>45.373699999999999</v>
      </c>
      <c r="AE1156">
        <v>-109.14619999999999</v>
      </c>
      <c r="AF1156" t="s">
        <v>276</v>
      </c>
      <c r="AG1156" t="s">
        <v>277</v>
      </c>
      <c r="AH1156" t="s">
        <v>278</v>
      </c>
      <c r="AJ1156" t="s">
        <v>279</v>
      </c>
      <c r="AK1156" t="s">
        <v>2592</v>
      </c>
      <c r="AM1156" t="s">
        <v>297</v>
      </c>
      <c r="AN1156" t="s">
        <v>332</v>
      </c>
      <c r="AO1156" t="s">
        <v>333</v>
      </c>
      <c r="AP1156">
        <v>633</v>
      </c>
      <c r="AQ1156" t="s">
        <v>284</v>
      </c>
      <c r="AS1156" t="s">
        <v>285</v>
      </c>
      <c r="AU1156" t="s">
        <v>286</v>
      </c>
      <c r="BE1156" t="s">
        <v>1150</v>
      </c>
      <c r="BO1156">
        <v>353.2</v>
      </c>
      <c r="BP1156" t="s">
        <v>288</v>
      </c>
      <c r="BQ1156" t="s">
        <v>335</v>
      </c>
      <c r="BS1156" t="s">
        <v>336</v>
      </c>
      <c r="BT1156" t="s">
        <v>291</v>
      </c>
      <c r="BU1156" s="1">
        <v>45063</v>
      </c>
      <c r="BW1156" t="s">
        <v>2593</v>
      </c>
      <c r="BX1156" t="s">
        <v>293</v>
      </c>
      <c r="BY1156">
        <v>1.5</v>
      </c>
      <c r="BZ1156" t="s">
        <v>284</v>
      </c>
      <c r="CB1156" t="s">
        <v>1152</v>
      </c>
      <c r="CC1156" t="s">
        <v>169</v>
      </c>
    </row>
    <row r="1157" spans="1:81" x14ac:dyDescent="0.35">
      <c r="A1157" t="s">
        <v>160</v>
      </c>
      <c r="B1157" t="s">
        <v>161</v>
      </c>
      <c r="C1157" t="s">
        <v>1729</v>
      </c>
      <c r="D1157" t="s">
        <v>269</v>
      </c>
      <c r="E1157" t="s">
        <v>270</v>
      </c>
      <c r="F1157" t="s">
        <v>271</v>
      </c>
      <c r="G1157" s="1">
        <v>45102</v>
      </c>
      <c r="H1157" s="2">
        <v>0.51041666666666663</v>
      </c>
      <c r="I1157" t="s">
        <v>1059</v>
      </c>
      <c r="U1157" t="s">
        <v>273</v>
      </c>
      <c r="V1157" t="s">
        <v>274</v>
      </c>
      <c r="W1157" t="s">
        <v>1060</v>
      </c>
      <c r="X1157" t="s">
        <v>186</v>
      </c>
      <c r="Y1157" t="s">
        <v>12</v>
      </c>
      <c r="AD1157">
        <v>45.468200000000003</v>
      </c>
      <c r="AE1157">
        <v>-109.0895</v>
      </c>
      <c r="AF1157" t="s">
        <v>276</v>
      </c>
      <c r="AG1157" t="s">
        <v>277</v>
      </c>
      <c r="AH1157" t="s">
        <v>278</v>
      </c>
      <c r="AJ1157" t="s">
        <v>279</v>
      </c>
      <c r="AK1157" t="s">
        <v>2594</v>
      </c>
      <c r="AM1157" t="s">
        <v>297</v>
      </c>
      <c r="AN1157" t="s">
        <v>332</v>
      </c>
      <c r="AO1157" t="s">
        <v>333</v>
      </c>
      <c r="AP1157">
        <v>50.6</v>
      </c>
      <c r="AQ1157" t="s">
        <v>284</v>
      </c>
      <c r="AS1157" t="s">
        <v>285</v>
      </c>
      <c r="AU1157" t="s">
        <v>286</v>
      </c>
      <c r="BE1157" t="s">
        <v>1731</v>
      </c>
      <c r="BO1157">
        <v>353.2</v>
      </c>
      <c r="BP1157" t="s">
        <v>288</v>
      </c>
      <c r="BQ1157" t="s">
        <v>335</v>
      </c>
      <c r="BS1157" t="s">
        <v>336</v>
      </c>
      <c r="BT1157" t="s">
        <v>291</v>
      </c>
      <c r="BU1157" s="1">
        <v>45121</v>
      </c>
      <c r="BW1157" t="s">
        <v>2595</v>
      </c>
      <c r="BX1157" t="s">
        <v>293</v>
      </c>
      <c r="BY1157">
        <v>1.5</v>
      </c>
      <c r="BZ1157" t="s">
        <v>284</v>
      </c>
      <c r="CB1157" t="s">
        <v>1091</v>
      </c>
      <c r="CC1157" t="s">
        <v>169</v>
      </c>
    </row>
    <row r="1158" spans="1:81" x14ac:dyDescent="0.35">
      <c r="A1158" t="s">
        <v>160</v>
      </c>
      <c r="B1158" t="s">
        <v>161</v>
      </c>
      <c r="C1158" t="s">
        <v>1762</v>
      </c>
      <c r="D1158" t="s">
        <v>1058</v>
      </c>
      <c r="E1158" t="s">
        <v>270</v>
      </c>
      <c r="F1158" t="s">
        <v>271</v>
      </c>
      <c r="G1158" s="1">
        <v>45236</v>
      </c>
      <c r="H1158" s="2">
        <v>0.39930555555555558</v>
      </c>
      <c r="I1158" t="s">
        <v>1059</v>
      </c>
      <c r="U1158" t="s">
        <v>273</v>
      </c>
      <c r="V1158" t="s">
        <v>274</v>
      </c>
      <c r="W1158" t="s">
        <v>1060</v>
      </c>
      <c r="X1158" t="s">
        <v>190</v>
      </c>
      <c r="Y1158" t="s">
        <v>6</v>
      </c>
      <c r="AD1158">
        <v>45.150280000000002</v>
      </c>
      <c r="AE1158">
        <v>-109.34062</v>
      </c>
      <c r="AK1158" t="s">
        <v>2596</v>
      </c>
      <c r="AN1158" t="s">
        <v>1062</v>
      </c>
      <c r="AP1158">
        <v>54</v>
      </c>
      <c r="AQ1158" t="s">
        <v>117</v>
      </c>
      <c r="AS1158" t="s">
        <v>285</v>
      </c>
      <c r="AU1158" t="s">
        <v>286</v>
      </c>
      <c r="BU1158" s="1">
        <v>45236</v>
      </c>
      <c r="CB1158" t="s">
        <v>1764</v>
      </c>
      <c r="CC1158" t="s">
        <v>169</v>
      </c>
    </row>
    <row r="1159" spans="1:81" x14ac:dyDescent="0.35">
      <c r="A1159" t="s">
        <v>160</v>
      </c>
      <c r="B1159" t="s">
        <v>161</v>
      </c>
      <c r="C1159" t="s">
        <v>1394</v>
      </c>
      <c r="D1159" t="s">
        <v>269</v>
      </c>
      <c r="E1159" t="s">
        <v>270</v>
      </c>
      <c r="F1159" t="s">
        <v>271</v>
      </c>
      <c r="G1159" s="1">
        <v>45236</v>
      </c>
      <c r="H1159" s="2">
        <v>0.62152777777777779</v>
      </c>
      <c r="I1159" t="s">
        <v>1059</v>
      </c>
      <c r="U1159" t="s">
        <v>273</v>
      </c>
      <c r="V1159" t="s">
        <v>274</v>
      </c>
      <c r="W1159" t="s">
        <v>1060</v>
      </c>
      <c r="X1159" t="s">
        <v>176</v>
      </c>
      <c r="Y1159" t="s">
        <v>15</v>
      </c>
      <c r="AD1159">
        <v>45.520789999999998</v>
      </c>
      <c r="AE1159">
        <v>-108.83714000000001</v>
      </c>
      <c r="AF1159" t="s">
        <v>276</v>
      </c>
      <c r="AG1159" t="s">
        <v>277</v>
      </c>
      <c r="AH1159" t="s">
        <v>278</v>
      </c>
      <c r="AJ1159" t="s">
        <v>279</v>
      </c>
      <c r="AK1159" t="s">
        <v>2597</v>
      </c>
      <c r="AL1159" t="s">
        <v>375</v>
      </c>
      <c r="AM1159" t="s">
        <v>297</v>
      </c>
      <c r="AN1159" t="s">
        <v>332</v>
      </c>
      <c r="AO1159" t="s">
        <v>333</v>
      </c>
      <c r="AS1159" t="s">
        <v>285</v>
      </c>
      <c r="AU1159" t="s">
        <v>286</v>
      </c>
      <c r="BE1159" t="s">
        <v>1131</v>
      </c>
      <c r="BO1159">
        <v>353.2</v>
      </c>
      <c r="BP1159" t="s">
        <v>288</v>
      </c>
      <c r="BQ1159" t="s">
        <v>335</v>
      </c>
      <c r="BS1159" t="s">
        <v>336</v>
      </c>
      <c r="BT1159" t="s">
        <v>291</v>
      </c>
      <c r="BU1159" s="1">
        <v>45268</v>
      </c>
      <c r="BW1159" t="s">
        <v>2598</v>
      </c>
      <c r="BX1159" t="s">
        <v>293</v>
      </c>
      <c r="BY1159">
        <v>1.5</v>
      </c>
      <c r="BZ1159" t="s">
        <v>284</v>
      </c>
      <c r="CB1159" t="s">
        <v>1075</v>
      </c>
      <c r="CC1159" t="s">
        <v>169</v>
      </c>
    </row>
    <row r="1160" spans="1:81" x14ac:dyDescent="0.35">
      <c r="A1160" t="s">
        <v>160</v>
      </c>
      <c r="B1160" t="s">
        <v>161</v>
      </c>
      <c r="C1160" t="s">
        <v>1457</v>
      </c>
      <c r="D1160" t="s">
        <v>269</v>
      </c>
      <c r="E1160" t="s">
        <v>270</v>
      </c>
      <c r="F1160" t="s">
        <v>271</v>
      </c>
      <c r="G1160" s="1">
        <v>45137</v>
      </c>
      <c r="H1160" s="2">
        <v>0.51041666666666663</v>
      </c>
      <c r="I1160" t="s">
        <v>1059</v>
      </c>
      <c r="U1160" t="s">
        <v>273</v>
      </c>
      <c r="V1160" t="s">
        <v>274</v>
      </c>
      <c r="W1160" t="s">
        <v>1060</v>
      </c>
      <c r="X1160" t="s">
        <v>180</v>
      </c>
      <c r="Y1160" t="s">
        <v>13</v>
      </c>
      <c r="AD1160">
        <v>45.483319000000002</v>
      </c>
      <c r="AE1160">
        <v>-108.961457</v>
      </c>
      <c r="AF1160" t="s">
        <v>276</v>
      </c>
      <c r="AG1160" t="s">
        <v>277</v>
      </c>
      <c r="AH1160" t="s">
        <v>278</v>
      </c>
      <c r="AJ1160" t="s">
        <v>279</v>
      </c>
      <c r="AK1160" t="s">
        <v>2599</v>
      </c>
      <c r="AM1160" t="s">
        <v>297</v>
      </c>
      <c r="AN1160" t="s">
        <v>298</v>
      </c>
      <c r="AO1160" t="s">
        <v>283</v>
      </c>
      <c r="AP1160">
        <v>303</v>
      </c>
      <c r="AQ1160" t="s">
        <v>284</v>
      </c>
      <c r="AS1160" t="s">
        <v>285</v>
      </c>
      <c r="AU1160" t="s">
        <v>286</v>
      </c>
      <c r="BE1160" t="s">
        <v>1459</v>
      </c>
      <c r="BO1160" t="s">
        <v>300</v>
      </c>
      <c r="BP1160" t="s">
        <v>301</v>
      </c>
      <c r="BQ1160" t="s">
        <v>302</v>
      </c>
      <c r="BT1160" t="s">
        <v>291</v>
      </c>
      <c r="BU1160" s="1">
        <v>45160</v>
      </c>
      <c r="BW1160" t="s">
        <v>2600</v>
      </c>
      <c r="BX1160" t="s">
        <v>293</v>
      </c>
      <c r="BY1160">
        <v>25</v>
      </c>
      <c r="BZ1160" t="s">
        <v>284</v>
      </c>
      <c r="CB1160" t="s">
        <v>1063</v>
      </c>
      <c r="CC1160" t="s">
        <v>169</v>
      </c>
    </row>
    <row r="1161" spans="1:81" x14ac:dyDescent="0.35">
      <c r="A1161" t="s">
        <v>160</v>
      </c>
      <c r="B1161" t="s">
        <v>161</v>
      </c>
      <c r="C1161" t="s">
        <v>1394</v>
      </c>
      <c r="D1161" t="s">
        <v>269</v>
      </c>
      <c r="E1161" t="s">
        <v>270</v>
      </c>
      <c r="F1161" t="s">
        <v>271</v>
      </c>
      <c r="G1161" s="1">
        <v>45236</v>
      </c>
      <c r="H1161" s="2">
        <v>0.62152777777777779</v>
      </c>
      <c r="I1161" t="s">
        <v>1059</v>
      </c>
      <c r="U1161" t="s">
        <v>273</v>
      </c>
      <c r="V1161" t="s">
        <v>274</v>
      </c>
      <c r="W1161" t="s">
        <v>1060</v>
      </c>
      <c r="X1161" t="s">
        <v>176</v>
      </c>
      <c r="Y1161" t="s">
        <v>15</v>
      </c>
      <c r="AD1161">
        <v>45.520789999999998</v>
      </c>
      <c r="AE1161">
        <v>-108.83714000000001</v>
      </c>
      <c r="AF1161" t="s">
        <v>276</v>
      </c>
      <c r="AG1161" t="s">
        <v>277</v>
      </c>
      <c r="AH1161" t="s">
        <v>278</v>
      </c>
      <c r="AJ1161" t="s">
        <v>279</v>
      </c>
      <c r="AK1161" t="s">
        <v>2601</v>
      </c>
      <c r="AN1161" t="s">
        <v>312</v>
      </c>
      <c r="AP1161">
        <v>3.7</v>
      </c>
      <c r="AQ1161" t="s">
        <v>116</v>
      </c>
      <c r="AS1161" t="s">
        <v>285</v>
      </c>
      <c r="AU1161" t="s">
        <v>286</v>
      </c>
      <c r="BE1161" t="s">
        <v>1131</v>
      </c>
      <c r="BO1161" t="s">
        <v>314</v>
      </c>
      <c r="BP1161" t="s">
        <v>301</v>
      </c>
      <c r="BQ1161" t="s">
        <v>315</v>
      </c>
      <c r="BS1161" t="s">
        <v>316</v>
      </c>
      <c r="BT1161" t="s">
        <v>291</v>
      </c>
      <c r="BU1161" s="1">
        <v>45243</v>
      </c>
      <c r="BW1161" t="s">
        <v>2602</v>
      </c>
      <c r="BX1161" t="s">
        <v>293</v>
      </c>
      <c r="BY1161">
        <v>0.2</v>
      </c>
      <c r="BZ1161" t="s">
        <v>116</v>
      </c>
      <c r="CB1161" t="s">
        <v>1075</v>
      </c>
      <c r="CC1161" t="s">
        <v>169</v>
      </c>
    </row>
    <row r="1162" spans="1:81" x14ac:dyDescent="0.35">
      <c r="A1162" t="s">
        <v>160</v>
      </c>
      <c r="B1162" t="s">
        <v>161</v>
      </c>
      <c r="C1162" t="s">
        <v>1464</v>
      </c>
      <c r="D1162" t="s">
        <v>269</v>
      </c>
      <c r="E1162" t="s">
        <v>270</v>
      </c>
      <c r="F1162" t="s">
        <v>271</v>
      </c>
      <c r="G1162" s="1">
        <v>45074</v>
      </c>
      <c r="H1162" s="2">
        <v>0.52708333333333335</v>
      </c>
      <c r="I1162" t="s">
        <v>1059</v>
      </c>
      <c r="U1162" t="s">
        <v>273</v>
      </c>
      <c r="V1162" t="s">
        <v>274</v>
      </c>
      <c r="W1162" t="s">
        <v>1060</v>
      </c>
      <c r="X1162" t="s">
        <v>170</v>
      </c>
      <c r="Y1162" t="s">
        <v>11</v>
      </c>
      <c r="AD1162">
        <v>45.457799999999999</v>
      </c>
      <c r="AE1162">
        <v>-109.0801</v>
      </c>
      <c r="AF1162" t="s">
        <v>276</v>
      </c>
      <c r="AG1162" t="s">
        <v>277</v>
      </c>
      <c r="AH1162" t="s">
        <v>278</v>
      </c>
      <c r="AJ1162" t="s">
        <v>279</v>
      </c>
      <c r="AK1162" t="s">
        <v>2603</v>
      </c>
      <c r="AM1162" t="s">
        <v>297</v>
      </c>
      <c r="AN1162" t="s">
        <v>332</v>
      </c>
      <c r="AO1162" t="s">
        <v>333</v>
      </c>
      <c r="AP1162">
        <v>138</v>
      </c>
      <c r="AQ1162" t="s">
        <v>284</v>
      </c>
      <c r="AS1162" t="s">
        <v>285</v>
      </c>
      <c r="AU1162" t="s">
        <v>286</v>
      </c>
      <c r="BE1162" t="s">
        <v>1466</v>
      </c>
      <c r="BO1162">
        <v>353.2</v>
      </c>
      <c r="BP1162" t="s">
        <v>288</v>
      </c>
      <c r="BQ1162" t="s">
        <v>335</v>
      </c>
      <c r="BS1162" t="s">
        <v>336</v>
      </c>
      <c r="BT1162" t="s">
        <v>291</v>
      </c>
      <c r="BU1162" s="1">
        <v>45089</v>
      </c>
      <c r="BW1162" t="s">
        <v>2604</v>
      </c>
      <c r="BX1162" t="s">
        <v>293</v>
      </c>
      <c r="BY1162">
        <v>1.5</v>
      </c>
      <c r="BZ1162" t="s">
        <v>284</v>
      </c>
      <c r="CB1162" t="s">
        <v>1147</v>
      </c>
      <c r="CC1162" t="s">
        <v>169</v>
      </c>
    </row>
    <row r="1163" spans="1:81" x14ac:dyDescent="0.35">
      <c r="A1163" t="s">
        <v>160</v>
      </c>
      <c r="B1163" t="s">
        <v>161</v>
      </c>
      <c r="C1163" t="s">
        <v>1330</v>
      </c>
      <c r="D1163" t="s">
        <v>1058</v>
      </c>
      <c r="E1163" t="s">
        <v>270</v>
      </c>
      <c r="F1163" t="s">
        <v>271</v>
      </c>
      <c r="G1163" s="1">
        <v>45074</v>
      </c>
      <c r="H1163" s="2">
        <v>0.36458333333333331</v>
      </c>
      <c r="I1163" t="s">
        <v>1059</v>
      </c>
      <c r="U1163" t="s">
        <v>273</v>
      </c>
      <c r="V1163" t="s">
        <v>274</v>
      </c>
      <c r="W1163" t="s">
        <v>1060</v>
      </c>
      <c r="X1163" t="s">
        <v>174</v>
      </c>
      <c r="Y1163" t="s">
        <v>5</v>
      </c>
      <c r="AD1163">
        <v>45.085512000000001</v>
      </c>
      <c r="AE1163">
        <v>-109.329581</v>
      </c>
      <c r="AK1163" t="s">
        <v>2605</v>
      </c>
      <c r="AN1163" t="s">
        <v>1078</v>
      </c>
      <c r="AP1163">
        <v>4.5599999999999996</v>
      </c>
      <c r="AQ1163" t="s">
        <v>118</v>
      </c>
      <c r="AS1163" t="s">
        <v>285</v>
      </c>
      <c r="AU1163" t="s">
        <v>286</v>
      </c>
      <c r="BU1163" s="1">
        <v>45074</v>
      </c>
      <c r="CB1163" t="s">
        <v>1075</v>
      </c>
      <c r="CC1163" t="s">
        <v>169</v>
      </c>
    </row>
    <row r="1164" spans="1:81" x14ac:dyDescent="0.35">
      <c r="A1164" t="s">
        <v>160</v>
      </c>
      <c r="B1164" t="s">
        <v>161</v>
      </c>
      <c r="C1164" t="s">
        <v>1228</v>
      </c>
      <c r="D1164" t="s">
        <v>1058</v>
      </c>
      <c r="E1164" t="s">
        <v>270</v>
      </c>
      <c r="F1164" t="s">
        <v>271</v>
      </c>
      <c r="G1164" s="1">
        <v>45102</v>
      </c>
      <c r="H1164" s="2">
        <v>0.44097222222222221</v>
      </c>
      <c r="I1164" t="s">
        <v>1059</v>
      </c>
      <c r="U1164" t="s">
        <v>273</v>
      </c>
      <c r="V1164" t="s">
        <v>274</v>
      </c>
      <c r="W1164" t="s">
        <v>1060</v>
      </c>
      <c r="X1164" t="s">
        <v>172</v>
      </c>
      <c r="Y1164" t="s">
        <v>8</v>
      </c>
      <c r="AD1164">
        <v>45.277200000000001</v>
      </c>
      <c r="AE1164">
        <v>-109.20959999999999</v>
      </c>
      <c r="AK1164" t="s">
        <v>2606</v>
      </c>
      <c r="AN1164" t="s">
        <v>27</v>
      </c>
      <c r="AP1164">
        <v>7.23</v>
      </c>
      <c r="AQ1164" t="s">
        <v>121</v>
      </c>
      <c r="AS1164" t="s">
        <v>285</v>
      </c>
      <c r="AU1164" t="s">
        <v>286</v>
      </c>
      <c r="BU1164" s="1">
        <v>45102</v>
      </c>
      <c r="CB1164" t="s">
        <v>1196</v>
      </c>
      <c r="CC1164" t="s">
        <v>169</v>
      </c>
    </row>
    <row r="1165" spans="1:81" x14ac:dyDescent="0.35">
      <c r="A1165" t="s">
        <v>160</v>
      </c>
      <c r="B1165" t="s">
        <v>161</v>
      </c>
      <c r="C1165" t="s">
        <v>1328</v>
      </c>
      <c r="D1165" t="s">
        <v>1058</v>
      </c>
      <c r="E1165" t="s">
        <v>270</v>
      </c>
      <c r="F1165" t="s">
        <v>271</v>
      </c>
      <c r="G1165" s="1">
        <v>45102</v>
      </c>
      <c r="H1165" s="2">
        <v>0.4826388888888889</v>
      </c>
      <c r="I1165" t="s">
        <v>1059</v>
      </c>
      <c r="U1165" t="s">
        <v>273</v>
      </c>
      <c r="V1165" t="s">
        <v>274</v>
      </c>
      <c r="W1165" t="s">
        <v>1060</v>
      </c>
      <c r="X1165" t="s">
        <v>162</v>
      </c>
      <c r="Y1165" t="s">
        <v>9</v>
      </c>
      <c r="AD1165">
        <v>45.373699999999999</v>
      </c>
      <c r="AE1165">
        <v>-109.14619999999999</v>
      </c>
      <c r="AK1165" t="s">
        <v>2607</v>
      </c>
      <c r="AN1165" t="s">
        <v>1090</v>
      </c>
      <c r="AP1165">
        <v>11.58</v>
      </c>
      <c r="AQ1165" t="s">
        <v>116</v>
      </c>
      <c r="AS1165" t="s">
        <v>285</v>
      </c>
      <c r="AU1165" t="s">
        <v>286</v>
      </c>
      <c r="BU1165" s="1">
        <v>45102</v>
      </c>
      <c r="CB1165" t="s">
        <v>1172</v>
      </c>
      <c r="CC1165" t="s">
        <v>169</v>
      </c>
    </row>
    <row r="1166" spans="1:81" x14ac:dyDescent="0.35">
      <c r="A1166" t="s">
        <v>160</v>
      </c>
      <c r="B1166" t="s">
        <v>161</v>
      </c>
      <c r="C1166" t="s">
        <v>1376</v>
      </c>
      <c r="D1166" t="s">
        <v>1058</v>
      </c>
      <c r="E1166" t="s">
        <v>270</v>
      </c>
      <c r="F1166" t="s">
        <v>271</v>
      </c>
      <c r="G1166" s="1">
        <v>45166</v>
      </c>
      <c r="H1166" s="2">
        <v>0.41319444444444442</v>
      </c>
      <c r="I1166" t="s">
        <v>1059</v>
      </c>
      <c r="U1166" t="s">
        <v>273</v>
      </c>
      <c r="V1166" t="s">
        <v>274</v>
      </c>
      <c r="W1166" t="s">
        <v>1060</v>
      </c>
      <c r="X1166" t="s">
        <v>190</v>
      </c>
      <c r="Y1166" t="s">
        <v>6</v>
      </c>
      <c r="AD1166">
        <v>45.150280000000002</v>
      </c>
      <c r="AE1166">
        <v>-109.34062</v>
      </c>
      <c r="AK1166" t="s">
        <v>2608</v>
      </c>
      <c r="AN1166" t="s">
        <v>1078</v>
      </c>
      <c r="AP1166">
        <v>8.4600000000000009</v>
      </c>
      <c r="AQ1166" t="s">
        <v>118</v>
      </c>
      <c r="AS1166" t="s">
        <v>285</v>
      </c>
      <c r="AU1166" t="s">
        <v>286</v>
      </c>
      <c r="BU1166" s="1">
        <v>45166</v>
      </c>
      <c r="CB1166" t="s">
        <v>1260</v>
      </c>
      <c r="CC1166" t="s">
        <v>169</v>
      </c>
    </row>
    <row r="1167" spans="1:81" x14ac:dyDescent="0.35">
      <c r="A1167" t="s">
        <v>160</v>
      </c>
      <c r="B1167" t="s">
        <v>161</v>
      </c>
      <c r="C1167" t="s">
        <v>1297</v>
      </c>
      <c r="D1167" t="s">
        <v>1058</v>
      </c>
      <c r="E1167" t="s">
        <v>270</v>
      </c>
      <c r="F1167" t="s">
        <v>271</v>
      </c>
      <c r="G1167" s="1">
        <v>45194</v>
      </c>
      <c r="H1167" s="2">
        <v>0.52083333333333337</v>
      </c>
      <c r="I1167" t="s">
        <v>1059</v>
      </c>
      <c r="U1167" t="s">
        <v>273</v>
      </c>
      <c r="V1167" t="s">
        <v>274</v>
      </c>
      <c r="W1167" t="s">
        <v>1060</v>
      </c>
      <c r="X1167" t="s">
        <v>180</v>
      </c>
      <c r="Y1167" t="s">
        <v>13</v>
      </c>
      <c r="AD1167">
        <v>45.483319000000002</v>
      </c>
      <c r="AE1167">
        <v>-108.961457</v>
      </c>
      <c r="AK1167" t="s">
        <v>2609</v>
      </c>
      <c r="AN1167" t="s">
        <v>1090</v>
      </c>
      <c r="AP1167">
        <v>12.59</v>
      </c>
      <c r="AQ1167" t="s">
        <v>116</v>
      </c>
      <c r="AS1167" t="s">
        <v>285</v>
      </c>
      <c r="AU1167" t="s">
        <v>286</v>
      </c>
      <c r="BU1167" s="1">
        <v>45194</v>
      </c>
      <c r="CB1167" t="s">
        <v>1063</v>
      </c>
      <c r="CC1167" t="s">
        <v>169</v>
      </c>
    </row>
    <row r="1168" spans="1:81" x14ac:dyDescent="0.35">
      <c r="A1168" t="s">
        <v>160</v>
      </c>
      <c r="B1168" t="s">
        <v>161</v>
      </c>
      <c r="C1168" t="s">
        <v>1587</v>
      </c>
      <c r="D1168" t="s">
        <v>1058</v>
      </c>
      <c r="E1168" t="s">
        <v>270</v>
      </c>
      <c r="F1168" t="s">
        <v>271</v>
      </c>
      <c r="G1168" s="1">
        <v>45074</v>
      </c>
      <c r="H1168" s="2">
        <v>0.3888888888888889</v>
      </c>
      <c r="I1168" t="s">
        <v>1059</v>
      </c>
      <c r="U1168" t="s">
        <v>273</v>
      </c>
      <c r="V1168" t="s">
        <v>274</v>
      </c>
      <c r="W1168" t="s">
        <v>1060</v>
      </c>
      <c r="X1168" t="s">
        <v>188</v>
      </c>
      <c r="Y1168" t="s">
        <v>7</v>
      </c>
      <c r="AD1168">
        <v>45.157600000000002</v>
      </c>
      <c r="AE1168">
        <v>-109.2688</v>
      </c>
      <c r="AK1168" t="s">
        <v>2610</v>
      </c>
      <c r="AN1168" t="s">
        <v>1292</v>
      </c>
      <c r="AP1168">
        <v>766.5</v>
      </c>
      <c r="AQ1168" t="s">
        <v>119</v>
      </c>
      <c r="AS1168" t="s">
        <v>285</v>
      </c>
      <c r="AU1168" t="s">
        <v>286</v>
      </c>
      <c r="BU1168" s="1">
        <v>45074</v>
      </c>
      <c r="CB1168" t="s">
        <v>1186</v>
      </c>
      <c r="CC1168" t="s">
        <v>169</v>
      </c>
    </row>
    <row r="1169" spans="1:81" x14ac:dyDescent="0.35">
      <c r="A1169" t="s">
        <v>160</v>
      </c>
      <c r="B1169" t="s">
        <v>161</v>
      </c>
      <c r="C1169" t="s">
        <v>1198</v>
      </c>
      <c r="D1169" t="s">
        <v>1058</v>
      </c>
      <c r="E1169" t="s">
        <v>270</v>
      </c>
      <c r="F1169" t="s">
        <v>271</v>
      </c>
      <c r="G1169" s="1">
        <v>45194</v>
      </c>
      <c r="H1169" s="2">
        <v>0.36458333333333331</v>
      </c>
      <c r="I1169" t="s">
        <v>1059</v>
      </c>
      <c r="U1169" t="s">
        <v>273</v>
      </c>
      <c r="V1169" t="s">
        <v>274</v>
      </c>
      <c r="W1169" t="s">
        <v>1060</v>
      </c>
      <c r="X1169" t="s">
        <v>174</v>
      </c>
      <c r="Y1169" t="s">
        <v>5</v>
      </c>
      <c r="AD1169">
        <v>45.085512000000001</v>
      </c>
      <c r="AE1169">
        <v>-109.329581</v>
      </c>
      <c r="AK1169" t="s">
        <v>2611</v>
      </c>
      <c r="AN1169" t="s">
        <v>27</v>
      </c>
      <c r="AP1169">
        <v>7.51</v>
      </c>
      <c r="AQ1169" t="s">
        <v>121</v>
      </c>
      <c r="AS1169" t="s">
        <v>285</v>
      </c>
      <c r="AU1169" t="s">
        <v>286</v>
      </c>
      <c r="BU1169" s="1">
        <v>45194</v>
      </c>
      <c r="CB1169" t="s">
        <v>1075</v>
      </c>
      <c r="CC1169" t="s">
        <v>169</v>
      </c>
    </row>
    <row r="1170" spans="1:81" x14ac:dyDescent="0.35">
      <c r="A1170" t="s">
        <v>160</v>
      </c>
      <c r="B1170" t="s">
        <v>161</v>
      </c>
      <c r="C1170" t="s">
        <v>1676</v>
      </c>
      <c r="D1170" t="s">
        <v>269</v>
      </c>
      <c r="E1170" t="s">
        <v>270</v>
      </c>
      <c r="F1170" t="s">
        <v>271</v>
      </c>
      <c r="G1170" s="1">
        <v>45194</v>
      </c>
      <c r="H1170" s="2">
        <v>0.43055555555555558</v>
      </c>
      <c r="I1170" t="s">
        <v>1059</v>
      </c>
      <c r="U1170" t="s">
        <v>273</v>
      </c>
      <c r="V1170" t="s">
        <v>274</v>
      </c>
      <c r="W1170" t="s">
        <v>1060</v>
      </c>
      <c r="X1170" t="s">
        <v>172</v>
      </c>
      <c r="Y1170" t="s">
        <v>8</v>
      </c>
      <c r="AD1170">
        <v>45.277200000000001</v>
      </c>
      <c r="AE1170">
        <v>-109.20959999999999</v>
      </c>
      <c r="AF1170" t="s">
        <v>276</v>
      </c>
      <c r="AG1170" t="s">
        <v>277</v>
      </c>
      <c r="AH1170" t="s">
        <v>278</v>
      </c>
      <c r="AJ1170" t="s">
        <v>279</v>
      </c>
      <c r="AK1170" t="s">
        <v>2612</v>
      </c>
      <c r="AM1170" t="s">
        <v>297</v>
      </c>
      <c r="AN1170" t="s">
        <v>332</v>
      </c>
      <c r="AO1170" t="s">
        <v>333</v>
      </c>
      <c r="AP1170">
        <v>143</v>
      </c>
      <c r="AQ1170" t="s">
        <v>284</v>
      </c>
      <c r="AS1170" t="s">
        <v>285</v>
      </c>
      <c r="AU1170" t="s">
        <v>286</v>
      </c>
      <c r="BE1170" t="s">
        <v>1678</v>
      </c>
      <c r="BO1170">
        <v>353.2</v>
      </c>
      <c r="BP1170" t="s">
        <v>288</v>
      </c>
      <c r="BQ1170" t="s">
        <v>335</v>
      </c>
      <c r="BS1170" t="s">
        <v>336</v>
      </c>
      <c r="BT1170" t="s">
        <v>291</v>
      </c>
      <c r="BU1170" s="1">
        <v>45222</v>
      </c>
      <c r="BW1170" t="s">
        <v>2613</v>
      </c>
      <c r="BX1170" t="s">
        <v>293</v>
      </c>
      <c r="BY1170">
        <v>1.5</v>
      </c>
      <c r="BZ1170" t="s">
        <v>284</v>
      </c>
      <c r="CB1170" t="s">
        <v>1196</v>
      </c>
      <c r="CC1170" t="s">
        <v>169</v>
      </c>
    </row>
    <row r="1171" spans="1:81" x14ac:dyDescent="0.35">
      <c r="A1171" t="s">
        <v>160</v>
      </c>
      <c r="B1171" t="s">
        <v>161</v>
      </c>
      <c r="C1171" t="s">
        <v>1457</v>
      </c>
      <c r="D1171" t="s">
        <v>269</v>
      </c>
      <c r="E1171" t="s">
        <v>270</v>
      </c>
      <c r="F1171" t="s">
        <v>271</v>
      </c>
      <c r="G1171" s="1">
        <v>45137</v>
      </c>
      <c r="H1171" s="2">
        <v>0.51041666666666663</v>
      </c>
      <c r="I1171" t="s">
        <v>1059</v>
      </c>
      <c r="U1171" t="s">
        <v>273</v>
      </c>
      <c r="V1171" t="s">
        <v>274</v>
      </c>
      <c r="W1171" t="s">
        <v>1060</v>
      </c>
      <c r="X1171" t="s">
        <v>180</v>
      </c>
      <c r="Y1171" t="s">
        <v>13</v>
      </c>
      <c r="AD1171">
        <v>45.483319000000002</v>
      </c>
      <c r="AE1171">
        <v>-108.961457</v>
      </c>
      <c r="AF1171" t="s">
        <v>276</v>
      </c>
      <c r="AG1171" t="s">
        <v>277</v>
      </c>
      <c r="AH1171" t="s">
        <v>278</v>
      </c>
      <c r="AJ1171" t="s">
        <v>279</v>
      </c>
      <c r="AK1171" t="s">
        <v>2614</v>
      </c>
      <c r="AM1171" t="s">
        <v>297</v>
      </c>
      <c r="AN1171" t="s">
        <v>332</v>
      </c>
      <c r="AO1171" t="s">
        <v>333</v>
      </c>
      <c r="AP1171">
        <v>20.7</v>
      </c>
      <c r="AQ1171" t="s">
        <v>284</v>
      </c>
      <c r="AS1171" t="s">
        <v>285</v>
      </c>
      <c r="AU1171" t="s">
        <v>286</v>
      </c>
      <c r="BE1171" t="s">
        <v>1459</v>
      </c>
      <c r="BO1171">
        <v>353.2</v>
      </c>
      <c r="BP1171" t="s">
        <v>288</v>
      </c>
      <c r="BQ1171" t="s">
        <v>335</v>
      </c>
      <c r="BS1171" t="s">
        <v>336</v>
      </c>
      <c r="BT1171" t="s">
        <v>291</v>
      </c>
      <c r="BU1171" s="1">
        <v>45154</v>
      </c>
      <c r="BW1171" t="s">
        <v>2615</v>
      </c>
      <c r="BX1171" t="s">
        <v>293</v>
      </c>
      <c r="BY1171">
        <v>1.5</v>
      </c>
      <c r="BZ1171" t="s">
        <v>284</v>
      </c>
      <c r="CB1171" t="s">
        <v>1063</v>
      </c>
      <c r="CC1171" t="s">
        <v>169</v>
      </c>
    </row>
    <row r="1172" spans="1:81" x14ac:dyDescent="0.35">
      <c r="A1172" t="s">
        <v>160</v>
      </c>
      <c r="B1172" t="s">
        <v>161</v>
      </c>
      <c r="C1172" t="s">
        <v>1088</v>
      </c>
      <c r="D1172" t="s">
        <v>1058</v>
      </c>
      <c r="E1172" t="s">
        <v>270</v>
      </c>
      <c r="F1172" t="s">
        <v>271</v>
      </c>
      <c r="G1172" s="1">
        <v>45194</v>
      </c>
      <c r="H1172" s="2">
        <v>0.48958333333333331</v>
      </c>
      <c r="I1172" t="s">
        <v>1059</v>
      </c>
      <c r="U1172" t="s">
        <v>273</v>
      </c>
      <c r="V1172" t="s">
        <v>274</v>
      </c>
      <c r="W1172" t="s">
        <v>1060</v>
      </c>
      <c r="X1172" t="s">
        <v>186</v>
      </c>
      <c r="Y1172" t="s">
        <v>12</v>
      </c>
      <c r="AD1172">
        <v>45.468200000000003</v>
      </c>
      <c r="AE1172">
        <v>-109.0895</v>
      </c>
      <c r="AK1172" t="s">
        <v>2616</v>
      </c>
      <c r="AN1172" t="s">
        <v>1081</v>
      </c>
      <c r="AP1172">
        <v>117.8</v>
      </c>
      <c r="AQ1172" t="s">
        <v>120</v>
      </c>
      <c r="AS1172" t="s">
        <v>285</v>
      </c>
      <c r="AU1172" t="s">
        <v>286</v>
      </c>
      <c r="BU1172" s="1">
        <v>45194</v>
      </c>
      <c r="CB1172" t="s">
        <v>1091</v>
      </c>
      <c r="CC1172" t="s">
        <v>169</v>
      </c>
    </row>
    <row r="1173" spans="1:81" x14ac:dyDescent="0.35">
      <c r="A1173" t="s">
        <v>160</v>
      </c>
      <c r="B1173" t="s">
        <v>161</v>
      </c>
      <c r="C1173" t="s">
        <v>1498</v>
      </c>
      <c r="D1173" t="s">
        <v>1058</v>
      </c>
      <c r="E1173" t="s">
        <v>270</v>
      </c>
      <c r="F1173" t="s">
        <v>271</v>
      </c>
      <c r="G1173" s="1">
        <v>45102</v>
      </c>
      <c r="H1173" s="2">
        <v>0.45833333333333331</v>
      </c>
      <c r="I1173" t="s">
        <v>1059</v>
      </c>
      <c r="U1173" t="s">
        <v>273</v>
      </c>
      <c r="V1173" t="s">
        <v>274</v>
      </c>
      <c r="W1173" t="s">
        <v>1060</v>
      </c>
      <c r="X1173" t="s">
        <v>182</v>
      </c>
      <c r="Y1173" t="s">
        <v>10</v>
      </c>
      <c r="AD1173">
        <v>45.384601000000004</v>
      </c>
      <c r="AE1173">
        <v>-109.14138199999999</v>
      </c>
      <c r="AK1173" t="s">
        <v>2617</v>
      </c>
      <c r="AN1173" t="s">
        <v>1090</v>
      </c>
      <c r="AP1173">
        <v>12.36</v>
      </c>
      <c r="AQ1173" t="s">
        <v>116</v>
      </c>
      <c r="AS1173" t="s">
        <v>285</v>
      </c>
      <c r="AU1173" t="s">
        <v>286</v>
      </c>
      <c r="BU1173" s="1">
        <v>45102</v>
      </c>
      <c r="CB1173" t="s">
        <v>1066</v>
      </c>
      <c r="CC1173" t="s">
        <v>169</v>
      </c>
    </row>
    <row r="1174" spans="1:81" x14ac:dyDescent="0.35">
      <c r="A1174" t="s">
        <v>160</v>
      </c>
      <c r="B1174" t="s">
        <v>161</v>
      </c>
      <c r="C1174" t="s">
        <v>1121</v>
      </c>
      <c r="D1174" t="s">
        <v>320</v>
      </c>
      <c r="E1174" t="s">
        <v>270</v>
      </c>
      <c r="F1174" t="s">
        <v>271</v>
      </c>
      <c r="G1174" s="1">
        <v>45074</v>
      </c>
      <c r="H1174" s="2">
        <v>0.54791666666666672</v>
      </c>
      <c r="I1174" t="s">
        <v>1059</v>
      </c>
      <c r="U1174" t="s">
        <v>273</v>
      </c>
      <c r="V1174" t="s">
        <v>274</v>
      </c>
      <c r="W1174" t="s">
        <v>1060</v>
      </c>
      <c r="X1174" t="s">
        <v>180</v>
      </c>
      <c r="Y1174" t="s">
        <v>13</v>
      </c>
      <c r="AD1174">
        <v>45.483319000000002</v>
      </c>
      <c r="AE1174">
        <v>-108.961457</v>
      </c>
      <c r="AF1174" t="s">
        <v>276</v>
      </c>
      <c r="AG1174" t="s">
        <v>277</v>
      </c>
      <c r="AH1174" t="s">
        <v>278</v>
      </c>
      <c r="AJ1174" t="s">
        <v>279</v>
      </c>
      <c r="AK1174" t="s">
        <v>2618</v>
      </c>
      <c r="AM1174" t="s">
        <v>281</v>
      </c>
      <c r="AN1174" t="s">
        <v>282</v>
      </c>
      <c r="AO1174" t="s">
        <v>283</v>
      </c>
      <c r="AP1174">
        <v>32.4</v>
      </c>
      <c r="AQ1174" t="s">
        <v>284</v>
      </c>
      <c r="AS1174" t="s">
        <v>285</v>
      </c>
      <c r="AU1174" t="s">
        <v>286</v>
      </c>
      <c r="BE1174" t="s">
        <v>1123</v>
      </c>
      <c r="BO1174">
        <v>365.1</v>
      </c>
      <c r="BP1174" t="s">
        <v>288</v>
      </c>
      <c r="BQ1174" t="s">
        <v>289</v>
      </c>
      <c r="BS1174" t="s">
        <v>290</v>
      </c>
      <c r="BT1174" t="s">
        <v>291</v>
      </c>
      <c r="BU1174" s="1">
        <v>45107</v>
      </c>
      <c r="BW1174" t="s">
        <v>2619</v>
      </c>
      <c r="BX1174" t="s">
        <v>293</v>
      </c>
      <c r="BY1174">
        <v>1.5</v>
      </c>
      <c r="BZ1174" t="s">
        <v>284</v>
      </c>
      <c r="CB1174" t="s">
        <v>1063</v>
      </c>
      <c r="CC1174" t="s">
        <v>169</v>
      </c>
    </row>
    <row r="1175" spans="1:81" x14ac:dyDescent="0.35">
      <c r="A1175" t="s">
        <v>160</v>
      </c>
      <c r="B1175" t="s">
        <v>161</v>
      </c>
      <c r="C1175" t="s">
        <v>1510</v>
      </c>
      <c r="D1175" t="s">
        <v>269</v>
      </c>
      <c r="E1175" t="s">
        <v>270</v>
      </c>
      <c r="F1175" t="s">
        <v>271</v>
      </c>
      <c r="G1175" s="1">
        <v>45074</v>
      </c>
      <c r="H1175" s="2">
        <v>0.49027777777777776</v>
      </c>
      <c r="I1175" t="s">
        <v>1059</v>
      </c>
      <c r="U1175" t="s">
        <v>273</v>
      </c>
      <c r="V1175" t="s">
        <v>274</v>
      </c>
      <c r="W1175" t="s">
        <v>1060</v>
      </c>
      <c r="X1175" t="s">
        <v>162</v>
      </c>
      <c r="Y1175" t="s">
        <v>9</v>
      </c>
      <c r="AD1175">
        <v>45.373699999999999</v>
      </c>
      <c r="AE1175">
        <v>-109.14619999999999</v>
      </c>
      <c r="AF1175" t="s">
        <v>276</v>
      </c>
      <c r="AG1175" t="s">
        <v>277</v>
      </c>
      <c r="AH1175" t="s">
        <v>278</v>
      </c>
      <c r="AJ1175" t="s">
        <v>279</v>
      </c>
      <c r="AK1175" t="s">
        <v>2620</v>
      </c>
      <c r="AM1175" t="s">
        <v>281</v>
      </c>
      <c r="AN1175" t="s">
        <v>1116</v>
      </c>
      <c r="AO1175" t="s">
        <v>333</v>
      </c>
      <c r="AP1175">
        <v>9</v>
      </c>
      <c r="AQ1175" t="s">
        <v>284</v>
      </c>
      <c r="AS1175" t="s">
        <v>285</v>
      </c>
      <c r="AU1175" t="s">
        <v>286</v>
      </c>
      <c r="BE1175" t="s">
        <v>1512</v>
      </c>
      <c r="BO1175">
        <v>365.1</v>
      </c>
      <c r="BP1175" t="s">
        <v>288</v>
      </c>
      <c r="BQ1175" t="s">
        <v>289</v>
      </c>
      <c r="BS1175" t="s">
        <v>290</v>
      </c>
      <c r="BT1175" t="s">
        <v>291</v>
      </c>
      <c r="BU1175" s="1">
        <v>45089</v>
      </c>
      <c r="BW1175" t="s">
        <v>2621</v>
      </c>
      <c r="BX1175" t="s">
        <v>293</v>
      </c>
      <c r="BY1175">
        <v>0.8</v>
      </c>
      <c r="BZ1175" t="s">
        <v>284</v>
      </c>
      <c r="CB1175" t="s">
        <v>1152</v>
      </c>
      <c r="CC1175" t="s">
        <v>169</v>
      </c>
    </row>
    <row r="1176" spans="1:81" x14ac:dyDescent="0.35">
      <c r="A1176" t="s">
        <v>160</v>
      </c>
      <c r="B1176" t="s">
        <v>161</v>
      </c>
      <c r="C1176" t="s">
        <v>1751</v>
      </c>
      <c r="D1176" t="s">
        <v>269</v>
      </c>
      <c r="E1176" t="s">
        <v>270</v>
      </c>
      <c r="F1176" t="s">
        <v>271</v>
      </c>
      <c r="G1176" s="1">
        <v>45194</v>
      </c>
      <c r="H1176" s="2">
        <v>0.52083333333333337</v>
      </c>
      <c r="I1176" t="s">
        <v>1059</v>
      </c>
      <c r="U1176" t="s">
        <v>273</v>
      </c>
      <c r="V1176" t="s">
        <v>274</v>
      </c>
      <c r="W1176" t="s">
        <v>1060</v>
      </c>
      <c r="X1176" t="s">
        <v>180</v>
      </c>
      <c r="Y1176" t="s">
        <v>13</v>
      </c>
      <c r="AD1176">
        <v>45.483319000000002</v>
      </c>
      <c r="AE1176">
        <v>-108.961457</v>
      </c>
      <c r="AF1176" t="s">
        <v>276</v>
      </c>
      <c r="AG1176" t="s">
        <v>277</v>
      </c>
      <c r="AH1176" t="s">
        <v>278</v>
      </c>
      <c r="AJ1176" t="s">
        <v>279</v>
      </c>
      <c r="AK1176" t="s">
        <v>2622</v>
      </c>
      <c r="AM1176" t="s">
        <v>281</v>
      </c>
      <c r="AN1176" t="s">
        <v>282</v>
      </c>
      <c r="AO1176" t="s">
        <v>283</v>
      </c>
      <c r="AP1176">
        <v>19.7</v>
      </c>
      <c r="AQ1176" t="s">
        <v>284</v>
      </c>
      <c r="AS1176" t="s">
        <v>285</v>
      </c>
      <c r="AU1176" t="s">
        <v>286</v>
      </c>
      <c r="BE1176" t="s">
        <v>1322</v>
      </c>
      <c r="BO1176">
        <v>365.1</v>
      </c>
      <c r="BP1176" t="s">
        <v>288</v>
      </c>
      <c r="BQ1176" t="s">
        <v>289</v>
      </c>
      <c r="BS1176" t="s">
        <v>290</v>
      </c>
      <c r="BT1176" t="s">
        <v>291</v>
      </c>
      <c r="BU1176" s="1">
        <v>45211</v>
      </c>
      <c r="BW1176" t="s">
        <v>2623</v>
      </c>
      <c r="BX1176" t="s">
        <v>293</v>
      </c>
      <c r="BY1176">
        <v>1.5</v>
      </c>
      <c r="BZ1176" t="s">
        <v>284</v>
      </c>
      <c r="CB1176" t="s">
        <v>1066</v>
      </c>
      <c r="CC1176" t="s">
        <v>169</v>
      </c>
    </row>
    <row r="1177" spans="1:81" x14ac:dyDescent="0.35">
      <c r="A1177" t="s">
        <v>160</v>
      </c>
      <c r="B1177" t="s">
        <v>161</v>
      </c>
      <c r="C1177" t="s">
        <v>1648</v>
      </c>
      <c r="D1177" t="s">
        <v>269</v>
      </c>
      <c r="E1177" t="s">
        <v>270</v>
      </c>
      <c r="F1177" t="s">
        <v>271</v>
      </c>
      <c r="G1177" s="1">
        <v>45137</v>
      </c>
      <c r="H1177" s="2">
        <v>0.3923611111111111</v>
      </c>
      <c r="I1177" t="s">
        <v>1059</v>
      </c>
      <c r="U1177" t="s">
        <v>273</v>
      </c>
      <c r="V1177" t="s">
        <v>274</v>
      </c>
      <c r="W1177" t="s">
        <v>1060</v>
      </c>
      <c r="X1177" t="s">
        <v>188</v>
      </c>
      <c r="Y1177" t="s">
        <v>7</v>
      </c>
      <c r="AD1177">
        <v>45.157600000000002</v>
      </c>
      <c r="AE1177">
        <v>-109.2688</v>
      </c>
      <c r="AF1177" t="s">
        <v>276</v>
      </c>
      <c r="AG1177" t="s">
        <v>277</v>
      </c>
      <c r="AH1177" t="s">
        <v>278</v>
      </c>
      <c r="AJ1177" t="s">
        <v>279</v>
      </c>
      <c r="AK1177" t="s">
        <v>2624</v>
      </c>
      <c r="AM1177" t="s">
        <v>281</v>
      </c>
      <c r="AN1177" t="s">
        <v>282</v>
      </c>
      <c r="AO1177" t="s">
        <v>283</v>
      </c>
      <c r="AP1177">
        <v>3.6</v>
      </c>
      <c r="AQ1177" t="s">
        <v>284</v>
      </c>
      <c r="AS1177" t="s">
        <v>285</v>
      </c>
      <c r="AU1177" t="s">
        <v>286</v>
      </c>
      <c r="BE1177" t="s">
        <v>1650</v>
      </c>
      <c r="BO1177">
        <v>365.1</v>
      </c>
      <c r="BP1177" t="s">
        <v>288</v>
      </c>
      <c r="BQ1177" t="s">
        <v>289</v>
      </c>
      <c r="BS1177" t="s">
        <v>290</v>
      </c>
      <c r="BT1177" t="s">
        <v>291</v>
      </c>
      <c r="BU1177" s="1">
        <v>45160</v>
      </c>
      <c r="BW1177" t="s">
        <v>2625</v>
      </c>
      <c r="BX1177" t="s">
        <v>293</v>
      </c>
      <c r="BY1177">
        <v>1.5</v>
      </c>
      <c r="BZ1177" t="s">
        <v>284</v>
      </c>
      <c r="CB1177" t="s">
        <v>1186</v>
      </c>
      <c r="CC1177" t="s">
        <v>169</v>
      </c>
    </row>
    <row r="1178" spans="1:81" x14ac:dyDescent="0.35">
      <c r="A1178" t="s">
        <v>160</v>
      </c>
      <c r="B1178" t="s">
        <v>161</v>
      </c>
      <c r="C1178" t="s">
        <v>1328</v>
      </c>
      <c r="D1178" t="s">
        <v>1058</v>
      </c>
      <c r="E1178" t="s">
        <v>270</v>
      </c>
      <c r="F1178" t="s">
        <v>271</v>
      </c>
      <c r="G1178" s="1">
        <v>45102</v>
      </c>
      <c r="H1178" s="2">
        <v>0.4826388888888889</v>
      </c>
      <c r="I1178" t="s">
        <v>1059</v>
      </c>
      <c r="U1178" t="s">
        <v>273</v>
      </c>
      <c r="V1178" t="s">
        <v>274</v>
      </c>
      <c r="W1178" t="s">
        <v>1060</v>
      </c>
      <c r="X1178" t="s">
        <v>162</v>
      </c>
      <c r="Y1178" t="s">
        <v>9</v>
      </c>
      <c r="AD1178">
        <v>45.373699999999999</v>
      </c>
      <c r="AE1178">
        <v>-109.14619999999999</v>
      </c>
      <c r="AK1178" t="s">
        <v>2626</v>
      </c>
      <c r="AN1178" t="s">
        <v>1081</v>
      </c>
      <c r="AP1178">
        <v>112.2</v>
      </c>
      <c r="AQ1178" t="s">
        <v>120</v>
      </c>
      <c r="AS1178" t="s">
        <v>285</v>
      </c>
      <c r="AU1178" t="s">
        <v>286</v>
      </c>
      <c r="BU1178" s="1">
        <v>45102</v>
      </c>
      <c r="CB1178" t="s">
        <v>1172</v>
      </c>
      <c r="CC1178" t="s">
        <v>169</v>
      </c>
    </row>
    <row r="1179" spans="1:81" x14ac:dyDescent="0.35">
      <c r="A1179" t="s">
        <v>160</v>
      </c>
      <c r="B1179" t="s">
        <v>161</v>
      </c>
      <c r="C1179" t="s">
        <v>1290</v>
      </c>
      <c r="D1179" t="s">
        <v>1058</v>
      </c>
      <c r="E1179" t="s">
        <v>270</v>
      </c>
      <c r="F1179" t="s">
        <v>271</v>
      </c>
      <c r="G1179" s="1">
        <v>45074</v>
      </c>
      <c r="H1179" s="2">
        <v>0.58888888888888891</v>
      </c>
      <c r="I1179" t="s">
        <v>1059</v>
      </c>
      <c r="U1179" t="s">
        <v>273</v>
      </c>
      <c r="V1179" t="s">
        <v>274</v>
      </c>
      <c r="W1179" t="s">
        <v>1060</v>
      </c>
      <c r="X1179" t="s">
        <v>176</v>
      </c>
      <c r="Y1179" t="s">
        <v>15</v>
      </c>
      <c r="AD1179">
        <v>45.520789999999998</v>
      </c>
      <c r="AE1179">
        <v>-108.83714000000001</v>
      </c>
      <c r="AK1179" t="s">
        <v>2627</v>
      </c>
      <c r="AN1179" t="s">
        <v>1062</v>
      </c>
      <c r="AP1179">
        <v>152</v>
      </c>
      <c r="AQ1179" t="s">
        <v>117</v>
      </c>
      <c r="AS1179" t="s">
        <v>285</v>
      </c>
      <c r="AU1179" t="s">
        <v>286</v>
      </c>
      <c r="BU1179" s="1">
        <v>45074</v>
      </c>
      <c r="CB1179" t="s">
        <v>1075</v>
      </c>
      <c r="CC1179" t="s">
        <v>169</v>
      </c>
    </row>
    <row r="1180" spans="1:81" x14ac:dyDescent="0.35">
      <c r="A1180" t="s">
        <v>160</v>
      </c>
      <c r="B1180" t="s">
        <v>161</v>
      </c>
      <c r="C1180" t="s">
        <v>1712</v>
      </c>
      <c r="D1180" t="s">
        <v>1058</v>
      </c>
      <c r="E1180" t="s">
        <v>270</v>
      </c>
      <c r="F1180" t="s">
        <v>271</v>
      </c>
      <c r="G1180" s="1">
        <v>45194</v>
      </c>
      <c r="H1180" s="2">
        <v>0.54166666666666663</v>
      </c>
      <c r="I1180" t="s">
        <v>1059</v>
      </c>
      <c r="U1180" t="s">
        <v>273</v>
      </c>
      <c r="V1180" t="s">
        <v>274</v>
      </c>
      <c r="W1180" t="s">
        <v>1060</v>
      </c>
      <c r="X1180" t="s">
        <v>184</v>
      </c>
      <c r="Y1180" t="s">
        <v>14</v>
      </c>
      <c r="AD1180">
        <v>45.517800000000001</v>
      </c>
      <c r="AE1180">
        <v>-108.8626</v>
      </c>
      <c r="AK1180" t="s">
        <v>2628</v>
      </c>
      <c r="AN1180" t="s">
        <v>1081</v>
      </c>
      <c r="AP1180">
        <v>126.2</v>
      </c>
      <c r="AQ1180" t="s">
        <v>120</v>
      </c>
      <c r="AS1180" t="s">
        <v>285</v>
      </c>
      <c r="AU1180" t="s">
        <v>286</v>
      </c>
      <c r="BU1180" s="1">
        <v>45194</v>
      </c>
      <c r="CB1180" t="s">
        <v>1109</v>
      </c>
      <c r="CC1180" t="s">
        <v>169</v>
      </c>
    </row>
    <row r="1181" spans="1:81" x14ac:dyDescent="0.35">
      <c r="A1181" t="s">
        <v>160</v>
      </c>
      <c r="B1181" t="s">
        <v>161</v>
      </c>
      <c r="C1181" t="s">
        <v>1249</v>
      </c>
      <c r="D1181" t="s">
        <v>1058</v>
      </c>
      <c r="E1181" t="s">
        <v>270</v>
      </c>
      <c r="F1181" t="s">
        <v>271</v>
      </c>
      <c r="G1181" s="1">
        <v>45102</v>
      </c>
      <c r="H1181" s="2">
        <v>0.52777777777777779</v>
      </c>
      <c r="I1181" t="s">
        <v>1059</v>
      </c>
      <c r="U1181" t="s">
        <v>273</v>
      </c>
      <c r="V1181" t="s">
        <v>274</v>
      </c>
      <c r="W1181" t="s">
        <v>1060</v>
      </c>
      <c r="X1181" t="s">
        <v>170</v>
      </c>
      <c r="Y1181" t="s">
        <v>11</v>
      </c>
      <c r="AD1181">
        <v>45.457799999999999</v>
      </c>
      <c r="AE1181">
        <v>-109.0801</v>
      </c>
      <c r="AK1181" t="s">
        <v>2629</v>
      </c>
      <c r="AN1181" t="s">
        <v>89</v>
      </c>
      <c r="AP1181">
        <v>30.5</v>
      </c>
      <c r="AQ1181" t="s">
        <v>122</v>
      </c>
      <c r="AS1181" t="s">
        <v>285</v>
      </c>
      <c r="AU1181" t="s">
        <v>286</v>
      </c>
      <c r="BU1181" s="1">
        <v>45102</v>
      </c>
      <c r="CB1181" t="s">
        <v>1147</v>
      </c>
      <c r="CC1181" t="s">
        <v>169</v>
      </c>
    </row>
    <row r="1182" spans="1:81" x14ac:dyDescent="0.35">
      <c r="A1182" t="s">
        <v>160</v>
      </c>
      <c r="B1182" t="s">
        <v>161</v>
      </c>
      <c r="C1182" t="s">
        <v>1129</v>
      </c>
      <c r="D1182" t="s">
        <v>373</v>
      </c>
      <c r="E1182" t="s">
        <v>270</v>
      </c>
      <c r="F1182" t="s">
        <v>271</v>
      </c>
      <c r="G1182" s="1">
        <v>45236</v>
      </c>
      <c r="H1182" s="2">
        <v>0.62152777777777779</v>
      </c>
      <c r="I1182" t="s">
        <v>1059</v>
      </c>
      <c r="U1182" t="s">
        <v>273</v>
      </c>
      <c r="V1182" t="s">
        <v>274</v>
      </c>
      <c r="W1182" t="s">
        <v>1060</v>
      </c>
      <c r="X1182" t="s">
        <v>176</v>
      </c>
      <c r="Y1182" t="s">
        <v>15</v>
      </c>
      <c r="AD1182">
        <v>45.520789999999998</v>
      </c>
      <c r="AE1182">
        <v>-108.83714000000001</v>
      </c>
      <c r="AF1182" t="s">
        <v>276</v>
      </c>
      <c r="AG1182" t="s">
        <v>277</v>
      </c>
      <c r="AH1182" t="s">
        <v>278</v>
      </c>
      <c r="AJ1182" t="s">
        <v>279</v>
      </c>
      <c r="AK1182" t="s">
        <v>2630</v>
      </c>
      <c r="AL1182" t="s">
        <v>375</v>
      </c>
      <c r="AM1182" t="s">
        <v>297</v>
      </c>
      <c r="AN1182" t="s">
        <v>298</v>
      </c>
      <c r="AO1182" t="s">
        <v>283</v>
      </c>
      <c r="AS1182" t="s">
        <v>285</v>
      </c>
      <c r="AU1182" t="s">
        <v>286</v>
      </c>
      <c r="BE1182" t="s">
        <v>1131</v>
      </c>
      <c r="BO1182" t="s">
        <v>300</v>
      </c>
      <c r="BP1182" t="s">
        <v>301</v>
      </c>
      <c r="BQ1182" t="s">
        <v>302</v>
      </c>
      <c r="BT1182" t="s">
        <v>291</v>
      </c>
      <c r="BU1182" s="1">
        <v>45267</v>
      </c>
      <c r="BW1182" t="s">
        <v>2631</v>
      </c>
      <c r="BX1182" t="s">
        <v>293</v>
      </c>
      <c r="BY1182">
        <v>25</v>
      </c>
      <c r="BZ1182" t="s">
        <v>284</v>
      </c>
      <c r="CB1182" t="s">
        <v>1075</v>
      </c>
      <c r="CC1182" t="s">
        <v>169</v>
      </c>
    </row>
    <row r="1183" spans="1:81" x14ac:dyDescent="0.35">
      <c r="A1183" t="s">
        <v>160</v>
      </c>
      <c r="B1183" t="s">
        <v>161</v>
      </c>
      <c r="C1183" t="s">
        <v>1587</v>
      </c>
      <c r="D1183" t="s">
        <v>1058</v>
      </c>
      <c r="E1183" t="s">
        <v>270</v>
      </c>
      <c r="F1183" t="s">
        <v>271</v>
      </c>
      <c r="G1183" s="1">
        <v>45074</v>
      </c>
      <c r="H1183" s="2">
        <v>0.3888888888888889</v>
      </c>
      <c r="I1183" t="s">
        <v>1059</v>
      </c>
      <c r="U1183" t="s">
        <v>273</v>
      </c>
      <c r="V1183" t="s">
        <v>274</v>
      </c>
      <c r="W1183" t="s">
        <v>1060</v>
      </c>
      <c r="X1183" t="s">
        <v>188</v>
      </c>
      <c r="Y1183" t="s">
        <v>7</v>
      </c>
      <c r="AD1183">
        <v>45.157600000000002</v>
      </c>
      <c r="AE1183">
        <v>-109.2688</v>
      </c>
      <c r="AK1183" t="s">
        <v>2632</v>
      </c>
      <c r="AN1183" t="s">
        <v>27</v>
      </c>
      <c r="AP1183">
        <v>7.27</v>
      </c>
      <c r="AQ1183" t="s">
        <v>121</v>
      </c>
      <c r="AS1183" t="s">
        <v>285</v>
      </c>
      <c r="AU1183" t="s">
        <v>286</v>
      </c>
      <c r="BU1183" s="1">
        <v>45074</v>
      </c>
      <c r="CB1183" t="s">
        <v>1186</v>
      </c>
      <c r="CC1183" t="s">
        <v>169</v>
      </c>
    </row>
    <row r="1184" spans="1:81" x14ac:dyDescent="0.35">
      <c r="A1184" t="s">
        <v>160</v>
      </c>
      <c r="B1184" t="s">
        <v>161</v>
      </c>
      <c r="C1184" t="s">
        <v>1079</v>
      </c>
      <c r="D1184" t="s">
        <v>1058</v>
      </c>
      <c r="E1184" t="s">
        <v>270</v>
      </c>
      <c r="F1184" t="s">
        <v>271</v>
      </c>
      <c r="G1184" s="1">
        <v>45074</v>
      </c>
      <c r="H1184" s="2">
        <v>0.40972222222222221</v>
      </c>
      <c r="I1184" t="s">
        <v>1059</v>
      </c>
      <c r="U1184" t="s">
        <v>273</v>
      </c>
      <c r="V1184" t="s">
        <v>274</v>
      </c>
      <c r="W1184" t="s">
        <v>1060</v>
      </c>
      <c r="X1184" t="s">
        <v>190</v>
      </c>
      <c r="Y1184" t="s">
        <v>6</v>
      </c>
      <c r="AD1184">
        <v>45.150280000000002</v>
      </c>
      <c r="AE1184">
        <v>-109.34062</v>
      </c>
      <c r="AK1184" t="s">
        <v>2633</v>
      </c>
      <c r="AN1184" t="s">
        <v>1078</v>
      </c>
      <c r="AP1184">
        <v>4.72</v>
      </c>
      <c r="AQ1184" t="s">
        <v>118</v>
      </c>
      <c r="AS1184" t="s">
        <v>285</v>
      </c>
      <c r="AU1184" t="s">
        <v>286</v>
      </c>
      <c r="BU1184" s="1">
        <v>45074</v>
      </c>
      <c r="CB1184" t="s">
        <v>1082</v>
      </c>
      <c r="CC1184" t="s">
        <v>169</v>
      </c>
    </row>
    <row r="1185" spans="1:81" x14ac:dyDescent="0.35">
      <c r="A1185" t="s">
        <v>160</v>
      </c>
      <c r="B1185" t="s">
        <v>161</v>
      </c>
      <c r="C1185" t="s">
        <v>1203</v>
      </c>
      <c r="D1185" t="s">
        <v>269</v>
      </c>
      <c r="E1185" t="s">
        <v>270</v>
      </c>
      <c r="F1185" t="s">
        <v>271</v>
      </c>
      <c r="G1185" s="1">
        <v>45236</v>
      </c>
      <c r="H1185" s="2">
        <v>0.43055555555555558</v>
      </c>
      <c r="I1185" t="s">
        <v>1059</v>
      </c>
      <c r="U1185" t="s">
        <v>273</v>
      </c>
      <c r="V1185" t="s">
        <v>274</v>
      </c>
      <c r="W1185" t="s">
        <v>1060</v>
      </c>
      <c r="X1185" t="s">
        <v>172</v>
      </c>
      <c r="Y1185" t="s">
        <v>8</v>
      </c>
      <c r="AD1185">
        <v>45.277200000000001</v>
      </c>
      <c r="AE1185">
        <v>-109.20959999999999</v>
      </c>
      <c r="AF1185" t="s">
        <v>276</v>
      </c>
      <c r="AG1185" t="s">
        <v>277</v>
      </c>
      <c r="AH1185" t="s">
        <v>278</v>
      </c>
      <c r="AJ1185" t="s">
        <v>279</v>
      </c>
      <c r="AK1185" t="s">
        <v>2634</v>
      </c>
      <c r="AM1185" t="s">
        <v>297</v>
      </c>
      <c r="AN1185" t="s">
        <v>298</v>
      </c>
      <c r="AO1185" t="s">
        <v>283</v>
      </c>
      <c r="AP1185">
        <v>248</v>
      </c>
      <c r="AQ1185" t="s">
        <v>284</v>
      </c>
      <c r="AS1185" t="s">
        <v>285</v>
      </c>
      <c r="AU1185" t="s">
        <v>286</v>
      </c>
      <c r="BE1185" t="s">
        <v>1205</v>
      </c>
      <c r="BO1185" t="s">
        <v>300</v>
      </c>
      <c r="BP1185" t="s">
        <v>301</v>
      </c>
      <c r="BQ1185" t="s">
        <v>302</v>
      </c>
      <c r="BT1185" t="s">
        <v>291</v>
      </c>
      <c r="BU1185" s="1">
        <v>45267</v>
      </c>
      <c r="BW1185" t="s">
        <v>2635</v>
      </c>
      <c r="BX1185" t="s">
        <v>293</v>
      </c>
      <c r="BY1185">
        <v>25</v>
      </c>
      <c r="BZ1185" t="s">
        <v>284</v>
      </c>
      <c r="CB1185" t="s">
        <v>1147</v>
      </c>
      <c r="CC1185" t="s">
        <v>169</v>
      </c>
    </row>
    <row r="1186" spans="1:81" x14ac:dyDescent="0.35">
      <c r="A1186" t="s">
        <v>160</v>
      </c>
      <c r="B1186" t="s">
        <v>161</v>
      </c>
      <c r="C1186" t="s">
        <v>1691</v>
      </c>
      <c r="D1186" t="s">
        <v>1058</v>
      </c>
      <c r="E1186" t="s">
        <v>270</v>
      </c>
      <c r="F1186" t="s">
        <v>271</v>
      </c>
      <c r="G1186" s="1">
        <v>45236</v>
      </c>
      <c r="H1186" s="2">
        <v>0.52430555555555558</v>
      </c>
      <c r="I1186" t="s">
        <v>1059</v>
      </c>
      <c r="U1186" t="s">
        <v>273</v>
      </c>
      <c r="V1186" t="s">
        <v>274</v>
      </c>
      <c r="W1186" t="s">
        <v>1060</v>
      </c>
      <c r="X1186" t="s">
        <v>170</v>
      </c>
      <c r="Y1186" t="s">
        <v>11</v>
      </c>
      <c r="AD1186">
        <v>45.457799999999999</v>
      </c>
      <c r="AE1186">
        <v>-109.0801</v>
      </c>
      <c r="AK1186" t="s">
        <v>2636</v>
      </c>
      <c r="AN1186" t="s">
        <v>1062</v>
      </c>
      <c r="AP1186">
        <v>135</v>
      </c>
      <c r="AQ1186" t="s">
        <v>117</v>
      </c>
      <c r="AS1186" t="s">
        <v>285</v>
      </c>
      <c r="AU1186" t="s">
        <v>286</v>
      </c>
      <c r="BU1186" s="1">
        <v>45236</v>
      </c>
      <c r="CB1186" t="s">
        <v>1181</v>
      </c>
      <c r="CC1186" t="s">
        <v>169</v>
      </c>
    </row>
    <row r="1187" spans="1:81" x14ac:dyDescent="0.35">
      <c r="A1187" t="s">
        <v>160</v>
      </c>
      <c r="B1187" t="s">
        <v>161</v>
      </c>
      <c r="C1187" t="s">
        <v>1390</v>
      </c>
      <c r="D1187" t="s">
        <v>1058</v>
      </c>
      <c r="E1187" t="s">
        <v>270</v>
      </c>
      <c r="F1187" t="s">
        <v>271</v>
      </c>
      <c r="G1187" s="1">
        <v>45102</v>
      </c>
      <c r="H1187" s="2">
        <v>0.36458333333333331</v>
      </c>
      <c r="I1187" t="s">
        <v>1059</v>
      </c>
      <c r="U1187" t="s">
        <v>273</v>
      </c>
      <c r="V1187" t="s">
        <v>274</v>
      </c>
      <c r="W1187" t="s">
        <v>1060</v>
      </c>
      <c r="X1187" t="s">
        <v>174</v>
      </c>
      <c r="Y1187" t="s">
        <v>5</v>
      </c>
      <c r="AD1187">
        <v>45.085512000000001</v>
      </c>
      <c r="AE1187">
        <v>-109.329581</v>
      </c>
      <c r="AK1187" t="s">
        <v>2637</v>
      </c>
      <c r="AN1187" t="s">
        <v>1078</v>
      </c>
      <c r="AP1187">
        <v>5.78</v>
      </c>
      <c r="AQ1187" t="s">
        <v>118</v>
      </c>
      <c r="AS1187" t="s">
        <v>285</v>
      </c>
      <c r="AU1187" t="s">
        <v>286</v>
      </c>
      <c r="BU1187" s="1">
        <v>45102</v>
      </c>
      <c r="CB1187" t="s">
        <v>1075</v>
      </c>
      <c r="CC1187" t="s">
        <v>169</v>
      </c>
    </row>
    <row r="1188" spans="1:81" x14ac:dyDescent="0.35">
      <c r="A1188" t="s">
        <v>160</v>
      </c>
      <c r="B1188" t="s">
        <v>161</v>
      </c>
      <c r="C1188" t="s">
        <v>1453</v>
      </c>
      <c r="D1188" t="s">
        <v>1058</v>
      </c>
      <c r="E1188" t="s">
        <v>270</v>
      </c>
      <c r="F1188" t="s">
        <v>271</v>
      </c>
      <c r="G1188" s="1">
        <v>45166</v>
      </c>
      <c r="H1188" s="2">
        <v>0.51736111111111116</v>
      </c>
      <c r="I1188" t="s">
        <v>1059</v>
      </c>
      <c r="U1188" t="s">
        <v>273</v>
      </c>
      <c r="V1188" t="s">
        <v>274</v>
      </c>
      <c r="W1188" t="s">
        <v>1060</v>
      </c>
      <c r="X1188" t="s">
        <v>170</v>
      </c>
      <c r="Y1188" t="s">
        <v>11</v>
      </c>
      <c r="AD1188">
        <v>45.457799999999999</v>
      </c>
      <c r="AE1188">
        <v>-109.0801</v>
      </c>
      <c r="AK1188" t="s">
        <v>2638</v>
      </c>
      <c r="AN1188" t="s">
        <v>1062</v>
      </c>
      <c r="AP1188">
        <v>165</v>
      </c>
      <c r="AQ1188" t="s">
        <v>117</v>
      </c>
      <c r="AS1188" t="s">
        <v>285</v>
      </c>
      <c r="AU1188" t="s">
        <v>286</v>
      </c>
      <c r="BU1188" s="1">
        <v>45166</v>
      </c>
      <c r="CB1188" t="s">
        <v>1147</v>
      </c>
      <c r="CC1188" t="s">
        <v>169</v>
      </c>
    </row>
    <row r="1189" spans="1:81" x14ac:dyDescent="0.35">
      <c r="A1189" t="s">
        <v>160</v>
      </c>
      <c r="B1189" t="s">
        <v>161</v>
      </c>
      <c r="C1189" t="s">
        <v>1589</v>
      </c>
      <c r="D1189" t="s">
        <v>269</v>
      </c>
      <c r="E1189" t="s">
        <v>270</v>
      </c>
      <c r="F1189" t="s">
        <v>271</v>
      </c>
      <c r="G1189" s="1">
        <v>45074</v>
      </c>
      <c r="H1189" s="2">
        <v>0.3888888888888889</v>
      </c>
      <c r="I1189" t="s">
        <v>1059</v>
      </c>
      <c r="U1189" t="s">
        <v>273</v>
      </c>
      <c r="V1189" t="s">
        <v>274</v>
      </c>
      <c r="W1189" t="s">
        <v>1060</v>
      </c>
      <c r="X1189" t="s">
        <v>188</v>
      </c>
      <c r="Y1189" t="s">
        <v>7</v>
      </c>
      <c r="AD1189">
        <v>45.157600000000002</v>
      </c>
      <c r="AE1189">
        <v>-109.2688</v>
      </c>
      <c r="AF1189" t="s">
        <v>276</v>
      </c>
      <c r="AG1189" t="s">
        <v>277</v>
      </c>
      <c r="AH1189" t="s">
        <v>278</v>
      </c>
      <c r="AJ1189" t="s">
        <v>279</v>
      </c>
      <c r="AK1189" t="s">
        <v>2639</v>
      </c>
      <c r="AM1189" t="s">
        <v>297</v>
      </c>
      <c r="AN1189" t="s">
        <v>332</v>
      </c>
      <c r="AO1189" t="s">
        <v>333</v>
      </c>
      <c r="AP1189">
        <v>145</v>
      </c>
      <c r="AQ1189" t="s">
        <v>284</v>
      </c>
      <c r="AS1189" t="s">
        <v>285</v>
      </c>
      <c r="AU1189" t="s">
        <v>286</v>
      </c>
      <c r="BE1189" t="s">
        <v>1591</v>
      </c>
      <c r="BO1189">
        <v>353.2</v>
      </c>
      <c r="BP1189" t="s">
        <v>288</v>
      </c>
      <c r="BQ1189" t="s">
        <v>335</v>
      </c>
      <c r="BS1189" t="s">
        <v>336</v>
      </c>
      <c r="BT1189" t="s">
        <v>291</v>
      </c>
      <c r="BU1189" s="1">
        <v>45089</v>
      </c>
      <c r="BW1189" t="s">
        <v>2640</v>
      </c>
      <c r="BX1189" t="s">
        <v>293</v>
      </c>
      <c r="BY1189">
        <v>1.5</v>
      </c>
      <c r="BZ1189" t="s">
        <v>284</v>
      </c>
      <c r="CB1189" t="s">
        <v>1186</v>
      </c>
      <c r="CC1189" t="s">
        <v>169</v>
      </c>
    </row>
    <row r="1190" spans="1:81" x14ac:dyDescent="0.35">
      <c r="A1190" t="s">
        <v>160</v>
      </c>
      <c r="B1190" t="s">
        <v>161</v>
      </c>
      <c r="C1190" t="s">
        <v>2211</v>
      </c>
      <c r="D1190" t="s">
        <v>269</v>
      </c>
      <c r="E1190" t="s">
        <v>270</v>
      </c>
      <c r="F1190" t="s">
        <v>271</v>
      </c>
      <c r="G1190" s="1">
        <v>45166</v>
      </c>
      <c r="H1190" s="2">
        <v>0.46180555555555558</v>
      </c>
      <c r="I1190" t="s">
        <v>1059</v>
      </c>
      <c r="U1190" t="s">
        <v>273</v>
      </c>
      <c r="V1190" t="s">
        <v>274</v>
      </c>
      <c r="W1190" t="s">
        <v>1060</v>
      </c>
      <c r="X1190" t="s">
        <v>182</v>
      </c>
      <c r="Y1190" t="s">
        <v>10</v>
      </c>
      <c r="AD1190">
        <v>45.384601000000004</v>
      </c>
      <c r="AE1190">
        <v>-109.14138199999999</v>
      </c>
      <c r="AF1190" t="s">
        <v>276</v>
      </c>
      <c r="AG1190" t="s">
        <v>277</v>
      </c>
      <c r="AH1190" t="s">
        <v>278</v>
      </c>
      <c r="AJ1190" t="s">
        <v>279</v>
      </c>
      <c r="AK1190" t="s">
        <v>2641</v>
      </c>
      <c r="AM1190" t="s">
        <v>297</v>
      </c>
      <c r="AN1190" t="s">
        <v>332</v>
      </c>
      <c r="AO1190" t="s">
        <v>333</v>
      </c>
      <c r="AP1190">
        <v>143</v>
      </c>
      <c r="AQ1190" t="s">
        <v>284</v>
      </c>
      <c r="AS1190" t="s">
        <v>285</v>
      </c>
      <c r="AU1190" t="s">
        <v>286</v>
      </c>
      <c r="BE1190" t="s">
        <v>2213</v>
      </c>
      <c r="BO1190">
        <v>353.2</v>
      </c>
      <c r="BP1190" t="s">
        <v>288</v>
      </c>
      <c r="BQ1190" t="s">
        <v>335</v>
      </c>
      <c r="BS1190" t="s">
        <v>336</v>
      </c>
      <c r="BT1190" t="s">
        <v>291</v>
      </c>
      <c r="BU1190" s="1">
        <v>45181</v>
      </c>
      <c r="BW1190" t="s">
        <v>2642</v>
      </c>
      <c r="BX1190" t="s">
        <v>293</v>
      </c>
      <c r="BY1190">
        <v>1.5</v>
      </c>
      <c r="BZ1190" t="s">
        <v>284</v>
      </c>
      <c r="CB1190" t="s">
        <v>1066</v>
      </c>
      <c r="CC1190" t="s">
        <v>169</v>
      </c>
    </row>
    <row r="1191" spans="1:81" x14ac:dyDescent="0.35">
      <c r="A1191" t="s">
        <v>160</v>
      </c>
      <c r="B1191" t="s">
        <v>161</v>
      </c>
      <c r="C1191" t="s">
        <v>1330</v>
      </c>
      <c r="D1191" t="s">
        <v>1058</v>
      </c>
      <c r="E1191" t="s">
        <v>270</v>
      </c>
      <c r="F1191" t="s">
        <v>271</v>
      </c>
      <c r="G1191" s="1">
        <v>45074</v>
      </c>
      <c r="H1191" s="2">
        <v>0.36458333333333331</v>
      </c>
      <c r="I1191" t="s">
        <v>1059</v>
      </c>
      <c r="U1191" t="s">
        <v>273</v>
      </c>
      <c r="V1191" t="s">
        <v>274</v>
      </c>
      <c r="W1191" t="s">
        <v>1060</v>
      </c>
      <c r="X1191" t="s">
        <v>174</v>
      </c>
      <c r="Y1191" t="s">
        <v>5</v>
      </c>
      <c r="AD1191">
        <v>45.085512000000001</v>
      </c>
      <c r="AE1191">
        <v>-109.329581</v>
      </c>
      <c r="AK1191" t="s">
        <v>2643</v>
      </c>
      <c r="AN1191" t="s">
        <v>1062</v>
      </c>
      <c r="AP1191">
        <v>41</v>
      </c>
      <c r="AQ1191" t="s">
        <v>117</v>
      </c>
      <c r="AS1191" t="s">
        <v>285</v>
      </c>
      <c r="AU1191" t="s">
        <v>286</v>
      </c>
      <c r="BU1191" s="1">
        <v>45074</v>
      </c>
      <c r="CB1191" t="s">
        <v>1075</v>
      </c>
      <c r="CC1191" t="s">
        <v>169</v>
      </c>
    </row>
    <row r="1192" spans="1:81" x14ac:dyDescent="0.35">
      <c r="A1192" t="s">
        <v>160</v>
      </c>
      <c r="B1192" t="s">
        <v>161</v>
      </c>
      <c r="C1192" t="s">
        <v>1453</v>
      </c>
      <c r="D1192" t="s">
        <v>1058</v>
      </c>
      <c r="E1192" t="s">
        <v>270</v>
      </c>
      <c r="F1192" t="s">
        <v>271</v>
      </c>
      <c r="G1192" s="1">
        <v>45166</v>
      </c>
      <c r="H1192" s="2">
        <v>0.51736111111111116</v>
      </c>
      <c r="I1192" t="s">
        <v>1059</v>
      </c>
      <c r="U1192" t="s">
        <v>273</v>
      </c>
      <c r="V1192" t="s">
        <v>274</v>
      </c>
      <c r="W1192" t="s">
        <v>1060</v>
      </c>
      <c r="X1192" t="s">
        <v>170</v>
      </c>
      <c r="Y1192" t="s">
        <v>11</v>
      </c>
      <c r="AD1192">
        <v>45.457799999999999</v>
      </c>
      <c r="AE1192">
        <v>-109.0801</v>
      </c>
      <c r="AK1192" t="s">
        <v>2644</v>
      </c>
      <c r="AN1192" t="s">
        <v>1081</v>
      </c>
      <c r="AP1192">
        <v>117.1</v>
      </c>
      <c r="AQ1192" t="s">
        <v>120</v>
      </c>
      <c r="AS1192" t="s">
        <v>285</v>
      </c>
      <c r="AU1192" t="s">
        <v>286</v>
      </c>
      <c r="BU1192" s="1">
        <v>45166</v>
      </c>
      <c r="CB1192" t="s">
        <v>1147</v>
      </c>
      <c r="CC1192" t="s">
        <v>169</v>
      </c>
    </row>
    <row r="1193" spans="1:81" x14ac:dyDescent="0.35">
      <c r="A1193" t="s">
        <v>160</v>
      </c>
      <c r="B1193" t="s">
        <v>161</v>
      </c>
      <c r="C1193" t="s">
        <v>1623</v>
      </c>
      <c r="D1193" t="s">
        <v>1058</v>
      </c>
      <c r="E1193" t="s">
        <v>270</v>
      </c>
      <c r="F1193" t="s">
        <v>271</v>
      </c>
      <c r="G1193" s="1">
        <v>45166</v>
      </c>
      <c r="H1193" s="2">
        <v>0.36805555555555558</v>
      </c>
      <c r="I1193" t="s">
        <v>1059</v>
      </c>
      <c r="U1193" t="s">
        <v>273</v>
      </c>
      <c r="V1193" t="s">
        <v>274</v>
      </c>
      <c r="W1193" t="s">
        <v>1060</v>
      </c>
      <c r="X1193" t="s">
        <v>174</v>
      </c>
      <c r="Y1193" t="s">
        <v>5</v>
      </c>
      <c r="AD1193">
        <v>45.085512000000001</v>
      </c>
      <c r="AE1193">
        <v>-109.329581</v>
      </c>
      <c r="AK1193" t="s">
        <v>2645</v>
      </c>
      <c r="AN1193" t="s">
        <v>1090</v>
      </c>
      <c r="AP1193">
        <v>11.8</v>
      </c>
      <c r="AQ1193" t="s">
        <v>116</v>
      </c>
      <c r="AS1193" t="s">
        <v>285</v>
      </c>
      <c r="AU1193" t="s">
        <v>286</v>
      </c>
      <c r="BU1193" s="1">
        <v>45166</v>
      </c>
      <c r="CB1193" t="s">
        <v>1075</v>
      </c>
      <c r="CC1193" t="s">
        <v>169</v>
      </c>
    </row>
    <row r="1194" spans="1:81" x14ac:dyDescent="0.35">
      <c r="A1194" t="s">
        <v>160</v>
      </c>
      <c r="B1194" t="s">
        <v>161</v>
      </c>
      <c r="C1194" t="s">
        <v>1556</v>
      </c>
      <c r="D1194" t="s">
        <v>1058</v>
      </c>
      <c r="E1194" t="s">
        <v>270</v>
      </c>
      <c r="F1194" t="s">
        <v>271</v>
      </c>
      <c r="G1194" s="1">
        <v>45236</v>
      </c>
      <c r="H1194" s="2">
        <v>0.59722222222222221</v>
      </c>
      <c r="I1194" t="s">
        <v>1059</v>
      </c>
      <c r="U1194" t="s">
        <v>273</v>
      </c>
      <c r="V1194" t="s">
        <v>274</v>
      </c>
      <c r="W1194" t="s">
        <v>1060</v>
      </c>
      <c r="X1194" t="s">
        <v>184</v>
      </c>
      <c r="Y1194" t="s">
        <v>14</v>
      </c>
      <c r="AD1194">
        <v>45.517800000000001</v>
      </c>
      <c r="AE1194">
        <v>-108.8626</v>
      </c>
      <c r="AK1194" t="s">
        <v>2646</v>
      </c>
      <c r="AN1194" t="s">
        <v>1078</v>
      </c>
      <c r="AP1194">
        <v>7.56</v>
      </c>
      <c r="AQ1194" t="s">
        <v>118</v>
      </c>
      <c r="AS1194" t="s">
        <v>285</v>
      </c>
      <c r="AU1194" t="s">
        <v>286</v>
      </c>
      <c r="BU1194" s="1">
        <v>45236</v>
      </c>
      <c r="CB1194" t="s">
        <v>1109</v>
      </c>
      <c r="CC1194" t="s">
        <v>169</v>
      </c>
    </row>
    <row r="1195" spans="1:81" x14ac:dyDescent="0.35">
      <c r="A1195" t="s">
        <v>160</v>
      </c>
      <c r="B1195" t="s">
        <v>161</v>
      </c>
      <c r="C1195" t="s">
        <v>1477</v>
      </c>
      <c r="D1195" t="s">
        <v>1058</v>
      </c>
      <c r="E1195" t="s">
        <v>270</v>
      </c>
      <c r="F1195" t="s">
        <v>271</v>
      </c>
      <c r="G1195" s="1">
        <v>45194</v>
      </c>
      <c r="H1195" s="2">
        <v>0.40625</v>
      </c>
      <c r="I1195" t="s">
        <v>1059</v>
      </c>
      <c r="U1195" t="s">
        <v>273</v>
      </c>
      <c r="V1195" t="s">
        <v>274</v>
      </c>
      <c r="W1195" t="s">
        <v>1060</v>
      </c>
      <c r="X1195" t="s">
        <v>190</v>
      </c>
      <c r="Y1195" t="s">
        <v>6</v>
      </c>
      <c r="AD1195">
        <v>45.150280000000002</v>
      </c>
      <c r="AE1195">
        <v>-109.34062</v>
      </c>
      <c r="AK1195" t="s">
        <v>2647</v>
      </c>
      <c r="AN1195" t="s">
        <v>27</v>
      </c>
      <c r="AP1195">
        <v>7.6</v>
      </c>
      <c r="AQ1195" t="s">
        <v>121</v>
      </c>
      <c r="AS1195" t="s">
        <v>285</v>
      </c>
      <c r="AU1195" t="s">
        <v>286</v>
      </c>
      <c r="BU1195" s="1">
        <v>45194</v>
      </c>
      <c r="CB1195" t="s">
        <v>1260</v>
      </c>
      <c r="CC1195" t="s">
        <v>169</v>
      </c>
    </row>
    <row r="1196" spans="1:81" x14ac:dyDescent="0.35">
      <c r="A1196" t="s">
        <v>160</v>
      </c>
      <c r="B1196" t="s">
        <v>161</v>
      </c>
      <c r="C1196" t="s">
        <v>1500</v>
      </c>
      <c r="D1196" t="s">
        <v>1058</v>
      </c>
      <c r="E1196" t="s">
        <v>270</v>
      </c>
      <c r="F1196" t="s">
        <v>271</v>
      </c>
      <c r="G1196" s="1">
        <v>45166</v>
      </c>
      <c r="H1196" s="2">
        <v>0.50694444444444442</v>
      </c>
      <c r="I1196" t="s">
        <v>1059</v>
      </c>
      <c r="U1196" t="s">
        <v>273</v>
      </c>
      <c r="V1196" t="s">
        <v>274</v>
      </c>
      <c r="W1196" t="s">
        <v>1060</v>
      </c>
      <c r="X1196" t="s">
        <v>186</v>
      </c>
      <c r="Y1196" t="s">
        <v>12</v>
      </c>
      <c r="AD1196">
        <v>45.468200000000003</v>
      </c>
      <c r="AE1196">
        <v>-109.0895</v>
      </c>
      <c r="AK1196" t="s">
        <v>2648</v>
      </c>
      <c r="AN1196" t="s">
        <v>1292</v>
      </c>
      <c r="AP1196">
        <v>815.9</v>
      </c>
      <c r="AQ1196" t="s">
        <v>119</v>
      </c>
      <c r="AS1196" t="s">
        <v>285</v>
      </c>
      <c r="AU1196" t="s">
        <v>286</v>
      </c>
      <c r="BU1196" s="1">
        <v>45166</v>
      </c>
      <c r="CB1196" t="s">
        <v>1091</v>
      </c>
      <c r="CC1196" t="s">
        <v>169</v>
      </c>
    </row>
    <row r="1197" spans="1:81" x14ac:dyDescent="0.35">
      <c r="A1197" t="s">
        <v>160</v>
      </c>
      <c r="B1197" t="s">
        <v>161</v>
      </c>
      <c r="C1197" t="s">
        <v>1173</v>
      </c>
      <c r="D1197" t="s">
        <v>1058</v>
      </c>
      <c r="E1197" t="s">
        <v>270</v>
      </c>
      <c r="F1197" t="s">
        <v>271</v>
      </c>
      <c r="G1197" s="1">
        <v>45074</v>
      </c>
      <c r="H1197" s="2">
        <v>0.54791666666666672</v>
      </c>
      <c r="I1197" t="s">
        <v>1059</v>
      </c>
      <c r="U1197" t="s">
        <v>273</v>
      </c>
      <c r="V1197" t="s">
        <v>274</v>
      </c>
      <c r="W1197" t="s">
        <v>1060</v>
      </c>
      <c r="X1197" t="s">
        <v>180</v>
      </c>
      <c r="Y1197" t="s">
        <v>13</v>
      </c>
      <c r="AD1197">
        <v>45.483319000000002</v>
      </c>
      <c r="AE1197">
        <v>-108.961457</v>
      </c>
      <c r="AK1197" t="s">
        <v>2649</v>
      </c>
      <c r="AN1197" t="s">
        <v>27</v>
      </c>
      <c r="AP1197">
        <v>7.85</v>
      </c>
      <c r="AQ1197" t="s">
        <v>121</v>
      </c>
      <c r="AS1197" t="s">
        <v>285</v>
      </c>
      <c r="AU1197" t="s">
        <v>286</v>
      </c>
      <c r="BU1197" s="1">
        <v>45074</v>
      </c>
      <c r="CB1197" t="s">
        <v>1063</v>
      </c>
      <c r="CC1197" t="s">
        <v>169</v>
      </c>
    </row>
    <row r="1198" spans="1:81" x14ac:dyDescent="0.35">
      <c r="A1198" t="s">
        <v>160</v>
      </c>
      <c r="B1198" t="s">
        <v>161</v>
      </c>
      <c r="C1198" t="s">
        <v>1290</v>
      </c>
      <c r="D1198" t="s">
        <v>1058</v>
      </c>
      <c r="E1198" t="s">
        <v>270</v>
      </c>
      <c r="F1198" t="s">
        <v>271</v>
      </c>
      <c r="G1198" s="1">
        <v>45074</v>
      </c>
      <c r="H1198" s="2">
        <v>0.58888888888888891</v>
      </c>
      <c r="I1198" t="s">
        <v>1059</v>
      </c>
      <c r="U1198" t="s">
        <v>273</v>
      </c>
      <c r="V1198" t="s">
        <v>274</v>
      </c>
      <c r="W1198" t="s">
        <v>1060</v>
      </c>
      <c r="X1198" t="s">
        <v>176</v>
      </c>
      <c r="Y1198" t="s">
        <v>15</v>
      </c>
      <c r="AD1198">
        <v>45.520789999999998</v>
      </c>
      <c r="AE1198">
        <v>-108.83714000000001</v>
      </c>
      <c r="AK1198" t="s">
        <v>2650</v>
      </c>
      <c r="AN1198" t="s">
        <v>89</v>
      </c>
      <c r="AP1198">
        <v>37.200000000000003</v>
      </c>
      <c r="AQ1198" t="s">
        <v>122</v>
      </c>
      <c r="AS1198" t="s">
        <v>285</v>
      </c>
      <c r="AU1198" t="s">
        <v>286</v>
      </c>
      <c r="BU1198" s="1">
        <v>45074</v>
      </c>
      <c r="CB1198" t="s">
        <v>1075</v>
      </c>
      <c r="CC1198" t="s">
        <v>169</v>
      </c>
    </row>
    <row r="1199" spans="1:81" x14ac:dyDescent="0.35">
      <c r="A1199" t="s">
        <v>160</v>
      </c>
      <c r="B1199" t="s">
        <v>161</v>
      </c>
      <c r="C1199" t="s">
        <v>1057</v>
      </c>
      <c r="D1199" t="s">
        <v>1058</v>
      </c>
      <c r="E1199" t="s">
        <v>270</v>
      </c>
      <c r="F1199" t="s">
        <v>271</v>
      </c>
      <c r="G1199" s="1">
        <v>45166</v>
      </c>
      <c r="H1199" s="2">
        <v>0.54861111111111116</v>
      </c>
      <c r="I1199" t="s">
        <v>1059</v>
      </c>
      <c r="U1199" t="s">
        <v>273</v>
      </c>
      <c r="V1199" t="s">
        <v>274</v>
      </c>
      <c r="W1199" t="s">
        <v>1060</v>
      </c>
      <c r="X1199" t="s">
        <v>180</v>
      </c>
      <c r="Y1199" t="s">
        <v>13</v>
      </c>
      <c r="AD1199">
        <v>45.483319000000002</v>
      </c>
      <c r="AE1199">
        <v>-108.961457</v>
      </c>
      <c r="AK1199" t="s">
        <v>2651</v>
      </c>
      <c r="AN1199" t="s">
        <v>1292</v>
      </c>
      <c r="AP1199">
        <v>822.8</v>
      </c>
      <c r="AQ1199" t="s">
        <v>119</v>
      </c>
      <c r="AS1199" t="s">
        <v>285</v>
      </c>
      <c r="AU1199" t="s">
        <v>286</v>
      </c>
      <c r="BU1199" s="1">
        <v>45166</v>
      </c>
      <c r="CB1199" t="s">
        <v>1063</v>
      </c>
      <c r="CC1199" t="s">
        <v>169</v>
      </c>
    </row>
    <row r="1200" spans="1:81" x14ac:dyDescent="0.35">
      <c r="A1200" t="s">
        <v>160</v>
      </c>
      <c r="B1200" t="s">
        <v>161</v>
      </c>
      <c r="C1200" t="s">
        <v>1342</v>
      </c>
      <c r="D1200" t="s">
        <v>269</v>
      </c>
      <c r="E1200" t="s">
        <v>270</v>
      </c>
      <c r="F1200" t="s">
        <v>271</v>
      </c>
      <c r="G1200" s="1">
        <v>45039</v>
      </c>
      <c r="H1200" s="2">
        <v>0.39583333333333331</v>
      </c>
      <c r="I1200" t="s">
        <v>1059</v>
      </c>
      <c r="U1200" t="s">
        <v>273</v>
      </c>
      <c r="V1200" t="s">
        <v>274</v>
      </c>
      <c r="W1200" t="s">
        <v>1060</v>
      </c>
      <c r="X1200" t="s">
        <v>188</v>
      </c>
      <c r="Y1200" t="s">
        <v>7</v>
      </c>
      <c r="AD1200">
        <v>45.157600000000002</v>
      </c>
      <c r="AE1200">
        <v>-109.2688</v>
      </c>
      <c r="AF1200" t="s">
        <v>276</v>
      </c>
      <c r="AG1200" t="s">
        <v>277</v>
      </c>
      <c r="AH1200" t="s">
        <v>278</v>
      </c>
      <c r="AJ1200" t="s">
        <v>279</v>
      </c>
      <c r="AK1200" t="s">
        <v>2652</v>
      </c>
      <c r="AM1200" t="s">
        <v>281</v>
      </c>
      <c r="AN1200" t="s">
        <v>1116</v>
      </c>
      <c r="AO1200" t="s">
        <v>333</v>
      </c>
      <c r="AP1200">
        <v>0.8</v>
      </c>
      <c r="AQ1200" t="s">
        <v>284</v>
      </c>
      <c r="AS1200" t="s">
        <v>285</v>
      </c>
      <c r="AU1200" t="s">
        <v>286</v>
      </c>
      <c r="BE1200" t="s">
        <v>1344</v>
      </c>
      <c r="BO1200">
        <v>365.1</v>
      </c>
      <c r="BP1200" t="s">
        <v>288</v>
      </c>
      <c r="BQ1200" t="s">
        <v>289</v>
      </c>
      <c r="BS1200" t="s">
        <v>290</v>
      </c>
      <c r="BT1200" t="s">
        <v>291</v>
      </c>
      <c r="BU1200" s="1">
        <v>45063</v>
      </c>
      <c r="BW1200" t="s">
        <v>2653</v>
      </c>
      <c r="BX1200" t="s">
        <v>293</v>
      </c>
      <c r="BY1200">
        <v>0.8</v>
      </c>
      <c r="BZ1200" t="s">
        <v>284</v>
      </c>
      <c r="CB1200" t="s">
        <v>1186</v>
      </c>
      <c r="CC1200" t="s">
        <v>169</v>
      </c>
    </row>
    <row r="1201" spans="1:81" x14ac:dyDescent="0.35">
      <c r="A1201" t="s">
        <v>160</v>
      </c>
      <c r="B1201" t="s">
        <v>161</v>
      </c>
      <c r="C1201" t="s">
        <v>1419</v>
      </c>
      <c r="D1201" t="s">
        <v>373</v>
      </c>
      <c r="E1201" t="s">
        <v>270</v>
      </c>
      <c r="F1201" t="s">
        <v>271</v>
      </c>
      <c r="G1201" s="1">
        <v>45137</v>
      </c>
      <c r="H1201" s="2">
        <v>0.59375</v>
      </c>
      <c r="I1201" t="s">
        <v>1059</v>
      </c>
      <c r="U1201" t="s">
        <v>273</v>
      </c>
      <c r="V1201" t="s">
        <v>274</v>
      </c>
      <c r="W1201" t="s">
        <v>1060</v>
      </c>
      <c r="X1201" t="s">
        <v>176</v>
      </c>
      <c r="Y1201" t="s">
        <v>15</v>
      </c>
      <c r="AD1201">
        <v>45.520789999999998</v>
      </c>
      <c r="AE1201">
        <v>-108.83714000000001</v>
      </c>
      <c r="AF1201" t="s">
        <v>276</v>
      </c>
      <c r="AG1201" t="s">
        <v>277</v>
      </c>
      <c r="AH1201" t="s">
        <v>278</v>
      </c>
      <c r="AJ1201" t="s">
        <v>279</v>
      </c>
      <c r="AK1201" t="s">
        <v>2654</v>
      </c>
      <c r="AL1201" t="s">
        <v>375</v>
      </c>
      <c r="AM1201" t="s">
        <v>281</v>
      </c>
      <c r="AN1201" t="s">
        <v>282</v>
      </c>
      <c r="AO1201" t="s">
        <v>283</v>
      </c>
      <c r="AS1201" t="s">
        <v>285</v>
      </c>
      <c r="AU1201" t="s">
        <v>286</v>
      </c>
      <c r="BE1201" t="s">
        <v>1421</v>
      </c>
      <c r="BO1201">
        <v>365.1</v>
      </c>
      <c r="BP1201" t="s">
        <v>288</v>
      </c>
      <c r="BQ1201" t="s">
        <v>289</v>
      </c>
      <c r="BS1201" t="s">
        <v>290</v>
      </c>
      <c r="BT1201" t="s">
        <v>291</v>
      </c>
      <c r="BU1201" s="1">
        <v>45160</v>
      </c>
      <c r="BW1201" t="s">
        <v>2655</v>
      </c>
      <c r="BX1201" t="s">
        <v>293</v>
      </c>
      <c r="BY1201">
        <v>1.5</v>
      </c>
      <c r="BZ1201" t="s">
        <v>284</v>
      </c>
      <c r="CB1201" t="s">
        <v>1085</v>
      </c>
      <c r="CC1201" t="s">
        <v>169</v>
      </c>
    </row>
    <row r="1202" spans="1:81" x14ac:dyDescent="0.35">
      <c r="A1202" t="s">
        <v>160</v>
      </c>
      <c r="B1202" t="s">
        <v>161</v>
      </c>
      <c r="C1202" t="s">
        <v>1743</v>
      </c>
      <c r="D1202" t="s">
        <v>1058</v>
      </c>
      <c r="E1202" t="s">
        <v>270</v>
      </c>
      <c r="F1202" t="s">
        <v>271</v>
      </c>
      <c r="G1202" s="1">
        <v>45194</v>
      </c>
      <c r="H1202" s="2">
        <v>0.46875</v>
      </c>
      <c r="I1202" t="s">
        <v>1059</v>
      </c>
      <c r="U1202" t="s">
        <v>273</v>
      </c>
      <c r="V1202" t="s">
        <v>274</v>
      </c>
      <c r="W1202" t="s">
        <v>1060</v>
      </c>
      <c r="X1202" t="s">
        <v>162</v>
      </c>
      <c r="Y1202" t="s">
        <v>9</v>
      </c>
      <c r="AD1202">
        <v>45.373699999999999</v>
      </c>
      <c r="AE1202">
        <v>-109.14619999999999</v>
      </c>
      <c r="AK1202" t="s">
        <v>2656</v>
      </c>
      <c r="AN1202" t="s">
        <v>89</v>
      </c>
      <c r="AP1202">
        <v>11.7</v>
      </c>
      <c r="AQ1202" t="s">
        <v>122</v>
      </c>
      <c r="AS1202" t="s">
        <v>285</v>
      </c>
      <c r="AU1202" t="s">
        <v>286</v>
      </c>
      <c r="BU1202" s="1">
        <v>45194</v>
      </c>
      <c r="CB1202" t="s">
        <v>1172</v>
      </c>
      <c r="CC1202" t="s">
        <v>169</v>
      </c>
    </row>
    <row r="1203" spans="1:81" x14ac:dyDescent="0.35">
      <c r="A1203" t="s">
        <v>160</v>
      </c>
      <c r="B1203" t="s">
        <v>161</v>
      </c>
      <c r="C1203" t="s">
        <v>1714</v>
      </c>
      <c r="D1203" t="s">
        <v>269</v>
      </c>
      <c r="E1203" t="s">
        <v>270</v>
      </c>
      <c r="F1203" t="s">
        <v>271</v>
      </c>
      <c r="G1203" s="1">
        <v>45074</v>
      </c>
      <c r="H1203" s="2">
        <v>0.40972222222222221</v>
      </c>
      <c r="I1203" t="s">
        <v>1059</v>
      </c>
      <c r="U1203" t="s">
        <v>273</v>
      </c>
      <c r="V1203" t="s">
        <v>274</v>
      </c>
      <c r="W1203" t="s">
        <v>1060</v>
      </c>
      <c r="X1203" t="s">
        <v>190</v>
      </c>
      <c r="Y1203" t="s">
        <v>6</v>
      </c>
      <c r="AD1203">
        <v>45.150280000000002</v>
      </c>
      <c r="AE1203">
        <v>-109.34062</v>
      </c>
      <c r="AF1203" t="s">
        <v>276</v>
      </c>
      <c r="AG1203" t="s">
        <v>277</v>
      </c>
      <c r="AH1203" t="s">
        <v>278</v>
      </c>
      <c r="AJ1203" t="s">
        <v>279</v>
      </c>
      <c r="AK1203" t="s">
        <v>2657</v>
      </c>
      <c r="AM1203" t="s">
        <v>297</v>
      </c>
      <c r="AN1203" t="s">
        <v>298</v>
      </c>
      <c r="AO1203" t="s">
        <v>283</v>
      </c>
      <c r="AP1203">
        <v>215</v>
      </c>
      <c r="AQ1203" t="s">
        <v>284</v>
      </c>
      <c r="AS1203" t="s">
        <v>285</v>
      </c>
      <c r="AU1203" t="s">
        <v>286</v>
      </c>
      <c r="BE1203" t="s">
        <v>1716</v>
      </c>
      <c r="BO1203" t="s">
        <v>300</v>
      </c>
      <c r="BP1203" t="s">
        <v>301</v>
      </c>
      <c r="BQ1203" t="s">
        <v>302</v>
      </c>
      <c r="BT1203" t="s">
        <v>291</v>
      </c>
      <c r="BU1203" s="1">
        <v>45107</v>
      </c>
      <c r="BW1203" t="s">
        <v>2658</v>
      </c>
      <c r="BX1203" t="s">
        <v>293</v>
      </c>
      <c r="BY1203">
        <v>25</v>
      </c>
      <c r="BZ1203" t="s">
        <v>284</v>
      </c>
      <c r="CB1203" t="s">
        <v>1082</v>
      </c>
      <c r="CC1203" t="s">
        <v>169</v>
      </c>
    </row>
    <row r="1204" spans="1:81" x14ac:dyDescent="0.35">
      <c r="A1204" t="s">
        <v>160</v>
      </c>
      <c r="B1204" t="s">
        <v>161</v>
      </c>
      <c r="C1204" t="s">
        <v>1153</v>
      </c>
      <c r="D1204" t="s">
        <v>373</v>
      </c>
      <c r="E1204" t="s">
        <v>270</v>
      </c>
      <c r="F1204" t="s">
        <v>271</v>
      </c>
      <c r="G1204" s="1">
        <v>45074</v>
      </c>
      <c r="H1204" s="2">
        <v>0.58888888888888891</v>
      </c>
      <c r="I1204" t="s">
        <v>1059</v>
      </c>
      <c r="U1204" t="s">
        <v>273</v>
      </c>
      <c r="V1204" t="s">
        <v>274</v>
      </c>
      <c r="W1204" t="s">
        <v>1060</v>
      </c>
      <c r="X1204" t="s">
        <v>176</v>
      </c>
      <c r="Y1204" t="s">
        <v>15</v>
      </c>
      <c r="AD1204">
        <v>45.520789999999998</v>
      </c>
      <c r="AE1204">
        <v>-108.83714000000001</v>
      </c>
      <c r="AF1204" t="s">
        <v>276</v>
      </c>
      <c r="AG1204" t="s">
        <v>277</v>
      </c>
      <c r="AH1204" t="s">
        <v>278</v>
      </c>
      <c r="AJ1204" t="s">
        <v>279</v>
      </c>
      <c r="AK1204" t="s">
        <v>2659</v>
      </c>
      <c r="AL1204" t="s">
        <v>375</v>
      </c>
      <c r="AM1204" t="s">
        <v>281</v>
      </c>
      <c r="AN1204" t="s">
        <v>282</v>
      </c>
      <c r="AO1204" t="s">
        <v>283</v>
      </c>
      <c r="AS1204" t="s">
        <v>285</v>
      </c>
      <c r="AU1204" t="s">
        <v>286</v>
      </c>
      <c r="BE1204" t="s">
        <v>1155</v>
      </c>
      <c r="BO1204">
        <v>365.1</v>
      </c>
      <c r="BP1204" t="s">
        <v>288</v>
      </c>
      <c r="BQ1204" t="s">
        <v>289</v>
      </c>
      <c r="BS1204" t="s">
        <v>290</v>
      </c>
      <c r="BT1204" t="s">
        <v>291</v>
      </c>
      <c r="BU1204" s="1">
        <v>45107</v>
      </c>
      <c r="BW1204" t="s">
        <v>2660</v>
      </c>
      <c r="BX1204" t="s">
        <v>293</v>
      </c>
      <c r="BY1204">
        <v>1.5</v>
      </c>
      <c r="BZ1204" t="s">
        <v>284</v>
      </c>
      <c r="CB1204" t="s">
        <v>1085</v>
      </c>
      <c r="CC1204" t="s">
        <v>169</v>
      </c>
    </row>
    <row r="1205" spans="1:81" x14ac:dyDescent="0.35">
      <c r="A1205" t="s">
        <v>160</v>
      </c>
      <c r="B1205" t="s">
        <v>161</v>
      </c>
      <c r="C1205" t="s">
        <v>1405</v>
      </c>
      <c r="D1205" t="s">
        <v>1058</v>
      </c>
      <c r="E1205" t="s">
        <v>270</v>
      </c>
      <c r="F1205" t="s">
        <v>271</v>
      </c>
      <c r="G1205" s="1">
        <v>45102</v>
      </c>
      <c r="H1205" s="2">
        <v>0.51041666666666663</v>
      </c>
      <c r="I1205" t="s">
        <v>1059</v>
      </c>
      <c r="U1205" t="s">
        <v>273</v>
      </c>
      <c r="V1205" t="s">
        <v>274</v>
      </c>
      <c r="W1205" t="s">
        <v>1060</v>
      </c>
      <c r="X1205" t="s">
        <v>186</v>
      </c>
      <c r="Y1205" t="s">
        <v>12</v>
      </c>
      <c r="AD1205">
        <v>45.468200000000003</v>
      </c>
      <c r="AE1205">
        <v>-109.0895</v>
      </c>
      <c r="AK1205" t="s">
        <v>2661</v>
      </c>
      <c r="AN1205" t="s">
        <v>89</v>
      </c>
      <c r="AP1205">
        <v>19.8</v>
      </c>
      <c r="AQ1205" t="s">
        <v>122</v>
      </c>
      <c r="AS1205" t="s">
        <v>285</v>
      </c>
      <c r="AU1205" t="s">
        <v>286</v>
      </c>
      <c r="BU1205" s="1">
        <v>45102</v>
      </c>
      <c r="CB1205" t="s">
        <v>1104</v>
      </c>
      <c r="CC1205" t="s">
        <v>169</v>
      </c>
    </row>
    <row r="1206" spans="1:81" x14ac:dyDescent="0.35">
      <c r="A1206" t="s">
        <v>160</v>
      </c>
      <c r="B1206" t="s">
        <v>161</v>
      </c>
      <c r="C1206" t="s">
        <v>1166</v>
      </c>
      <c r="D1206" t="s">
        <v>269</v>
      </c>
      <c r="E1206" t="s">
        <v>270</v>
      </c>
      <c r="F1206" t="s">
        <v>271</v>
      </c>
      <c r="G1206" s="1">
        <v>45236</v>
      </c>
      <c r="H1206" s="2">
        <v>0.59722222222222221</v>
      </c>
      <c r="I1206" t="s">
        <v>1059</v>
      </c>
      <c r="U1206" t="s">
        <v>273</v>
      </c>
      <c r="V1206" t="s">
        <v>274</v>
      </c>
      <c r="W1206" t="s">
        <v>1060</v>
      </c>
      <c r="X1206" t="s">
        <v>184</v>
      </c>
      <c r="Y1206" t="s">
        <v>14</v>
      </c>
      <c r="AD1206">
        <v>45.517800000000001</v>
      </c>
      <c r="AE1206">
        <v>-108.8626</v>
      </c>
      <c r="AF1206" t="s">
        <v>276</v>
      </c>
      <c r="AG1206" t="s">
        <v>277</v>
      </c>
      <c r="AH1206" t="s">
        <v>278</v>
      </c>
      <c r="AJ1206" t="s">
        <v>279</v>
      </c>
      <c r="AK1206" t="s">
        <v>2662</v>
      </c>
      <c r="AM1206" t="s">
        <v>281</v>
      </c>
      <c r="AN1206" t="s">
        <v>1116</v>
      </c>
      <c r="AO1206" t="s">
        <v>333</v>
      </c>
      <c r="AP1206">
        <v>0.9</v>
      </c>
      <c r="AQ1206" t="s">
        <v>284</v>
      </c>
      <c r="AS1206" t="s">
        <v>285</v>
      </c>
      <c r="AU1206" t="s">
        <v>286</v>
      </c>
      <c r="BE1206" t="s">
        <v>1168</v>
      </c>
      <c r="BO1206">
        <v>365.1</v>
      </c>
      <c r="BP1206" t="s">
        <v>288</v>
      </c>
      <c r="BQ1206" t="s">
        <v>289</v>
      </c>
      <c r="BS1206" t="s">
        <v>290</v>
      </c>
      <c r="BT1206" t="s">
        <v>291</v>
      </c>
      <c r="BU1206" s="1">
        <v>45268</v>
      </c>
      <c r="BW1206" t="s">
        <v>2663</v>
      </c>
      <c r="BX1206" t="s">
        <v>293</v>
      </c>
      <c r="BY1206">
        <v>0.8</v>
      </c>
      <c r="BZ1206" t="s">
        <v>284</v>
      </c>
      <c r="CB1206" t="s">
        <v>1109</v>
      </c>
      <c r="CC1206" t="s">
        <v>169</v>
      </c>
    </row>
    <row r="1207" spans="1:81" x14ac:dyDescent="0.35">
      <c r="A1207" t="s">
        <v>160</v>
      </c>
      <c r="B1207" t="s">
        <v>161</v>
      </c>
      <c r="C1207" t="s">
        <v>1133</v>
      </c>
      <c r="D1207" t="s">
        <v>269</v>
      </c>
      <c r="E1207" t="s">
        <v>270</v>
      </c>
      <c r="F1207" t="s">
        <v>271</v>
      </c>
      <c r="G1207" s="1">
        <v>45194</v>
      </c>
      <c r="H1207" s="2">
        <v>0.36458333333333331</v>
      </c>
      <c r="I1207" t="s">
        <v>1059</v>
      </c>
      <c r="U1207" t="s">
        <v>273</v>
      </c>
      <c r="V1207" t="s">
        <v>274</v>
      </c>
      <c r="W1207" t="s">
        <v>1060</v>
      </c>
      <c r="X1207" t="s">
        <v>174</v>
      </c>
      <c r="Y1207" t="s">
        <v>5</v>
      </c>
      <c r="AD1207">
        <v>45.085512000000001</v>
      </c>
      <c r="AE1207">
        <v>-109.329581</v>
      </c>
      <c r="AF1207" t="s">
        <v>276</v>
      </c>
      <c r="AG1207" t="s">
        <v>277</v>
      </c>
      <c r="AH1207" t="s">
        <v>278</v>
      </c>
      <c r="AJ1207" t="s">
        <v>279</v>
      </c>
      <c r="AK1207" t="s">
        <v>2664</v>
      </c>
      <c r="AM1207" t="s">
        <v>297</v>
      </c>
      <c r="AN1207" t="s">
        <v>332</v>
      </c>
      <c r="AO1207" t="s">
        <v>333</v>
      </c>
      <c r="AP1207">
        <v>155</v>
      </c>
      <c r="AQ1207" t="s">
        <v>284</v>
      </c>
      <c r="AS1207" t="s">
        <v>285</v>
      </c>
      <c r="AU1207" t="s">
        <v>286</v>
      </c>
      <c r="BE1207" t="s">
        <v>1135</v>
      </c>
      <c r="BO1207">
        <v>353.2</v>
      </c>
      <c r="BP1207" t="s">
        <v>288</v>
      </c>
      <c r="BQ1207" t="s">
        <v>335</v>
      </c>
      <c r="BS1207" t="s">
        <v>336</v>
      </c>
      <c r="BT1207" t="s">
        <v>291</v>
      </c>
      <c r="BU1207" s="1">
        <v>45222</v>
      </c>
      <c r="BW1207" t="s">
        <v>2665</v>
      </c>
      <c r="BX1207" t="s">
        <v>293</v>
      </c>
      <c r="BY1207">
        <v>1.5</v>
      </c>
      <c r="BZ1207" t="s">
        <v>284</v>
      </c>
      <c r="CB1207" t="s">
        <v>1075</v>
      </c>
      <c r="CC1207" t="s">
        <v>169</v>
      </c>
    </row>
    <row r="1208" spans="1:81" x14ac:dyDescent="0.35">
      <c r="A1208" t="s">
        <v>160</v>
      </c>
      <c r="B1208" t="s">
        <v>161</v>
      </c>
      <c r="C1208" t="s">
        <v>1110</v>
      </c>
      <c r="D1208" t="s">
        <v>269</v>
      </c>
      <c r="E1208" t="s">
        <v>270</v>
      </c>
      <c r="F1208" t="s">
        <v>271</v>
      </c>
      <c r="G1208" s="1">
        <v>45102</v>
      </c>
      <c r="H1208" s="2">
        <v>0.59375</v>
      </c>
      <c r="I1208" t="s">
        <v>1059</v>
      </c>
      <c r="U1208" t="s">
        <v>273</v>
      </c>
      <c r="V1208" t="s">
        <v>274</v>
      </c>
      <c r="W1208" t="s">
        <v>1060</v>
      </c>
      <c r="X1208" t="s">
        <v>176</v>
      </c>
      <c r="Y1208" t="s">
        <v>15</v>
      </c>
      <c r="AD1208">
        <v>45.520789999999998</v>
      </c>
      <c r="AE1208">
        <v>-108.83714000000001</v>
      </c>
      <c r="AF1208" t="s">
        <v>276</v>
      </c>
      <c r="AG1208" t="s">
        <v>277</v>
      </c>
      <c r="AH1208" t="s">
        <v>278</v>
      </c>
      <c r="AJ1208" t="s">
        <v>279</v>
      </c>
      <c r="AK1208" t="s">
        <v>2666</v>
      </c>
      <c r="AM1208" t="s">
        <v>297</v>
      </c>
      <c r="AN1208" t="s">
        <v>298</v>
      </c>
      <c r="AO1208" t="s">
        <v>283</v>
      </c>
      <c r="AP1208">
        <v>553</v>
      </c>
      <c r="AQ1208" t="s">
        <v>284</v>
      </c>
      <c r="AS1208" t="s">
        <v>285</v>
      </c>
      <c r="AU1208" t="s">
        <v>286</v>
      </c>
      <c r="BE1208" t="s">
        <v>1112</v>
      </c>
      <c r="BO1208" t="s">
        <v>300</v>
      </c>
      <c r="BP1208" t="s">
        <v>301</v>
      </c>
      <c r="BQ1208" t="s">
        <v>302</v>
      </c>
      <c r="BT1208" t="s">
        <v>291</v>
      </c>
      <c r="BU1208" s="1">
        <v>45110</v>
      </c>
      <c r="BW1208" t="s">
        <v>2667</v>
      </c>
      <c r="BX1208" t="s">
        <v>293</v>
      </c>
      <c r="BY1208">
        <v>25</v>
      </c>
      <c r="BZ1208" t="s">
        <v>284</v>
      </c>
      <c r="CB1208" t="s">
        <v>1085</v>
      </c>
      <c r="CC1208" t="s">
        <v>169</v>
      </c>
    </row>
    <row r="1209" spans="1:81" x14ac:dyDescent="0.35">
      <c r="A1209" t="s">
        <v>160</v>
      </c>
      <c r="B1209" t="s">
        <v>161</v>
      </c>
      <c r="C1209" t="s">
        <v>1691</v>
      </c>
      <c r="D1209" t="s">
        <v>1058</v>
      </c>
      <c r="E1209" t="s">
        <v>270</v>
      </c>
      <c r="F1209" t="s">
        <v>271</v>
      </c>
      <c r="G1209" s="1">
        <v>45236</v>
      </c>
      <c r="H1209" s="2">
        <v>0.52430555555555558</v>
      </c>
      <c r="I1209" t="s">
        <v>1059</v>
      </c>
      <c r="U1209" t="s">
        <v>273</v>
      </c>
      <c r="V1209" t="s">
        <v>274</v>
      </c>
      <c r="W1209" t="s">
        <v>1060</v>
      </c>
      <c r="X1209" t="s">
        <v>170</v>
      </c>
      <c r="Y1209" t="s">
        <v>11</v>
      </c>
      <c r="AD1209">
        <v>45.457799999999999</v>
      </c>
      <c r="AE1209">
        <v>-109.0801</v>
      </c>
      <c r="AK1209" t="s">
        <v>2668</v>
      </c>
      <c r="AN1209" t="s">
        <v>1292</v>
      </c>
      <c r="AP1209">
        <v>801.3</v>
      </c>
      <c r="AQ1209" t="s">
        <v>119</v>
      </c>
      <c r="AS1209" t="s">
        <v>285</v>
      </c>
      <c r="AU1209" t="s">
        <v>286</v>
      </c>
      <c r="BU1209" s="1">
        <v>45236</v>
      </c>
      <c r="CB1209" t="s">
        <v>1181</v>
      </c>
      <c r="CC1209" t="s">
        <v>169</v>
      </c>
    </row>
    <row r="1210" spans="1:81" x14ac:dyDescent="0.35">
      <c r="A1210" t="s">
        <v>160</v>
      </c>
      <c r="B1210" t="s">
        <v>161</v>
      </c>
      <c r="C1210" t="s">
        <v>1088</v>
      </c>
      <c r="D1210" t="s">
        <v>1058</v>
      </c>
      <c r="E1210" t="s">
        <v>270</v>
      </c>
      <c r="F1210" t="s">
        <v>271</v>
      </c>
      <c r="G1210" s="1">
        <v>45194</v>
      </c>
      <c r="H1210" s="2">
        <v>0.48958333333333331</v>
      </c>
      <c r="I1210" t="s">
        <v>1059</v>
      </c>
      <c r="U1210" t="s">
        <v>273</v>
      </c>
      <c r="V1210" t="s">
        <v>274</v>
      </c>
      <c r="W1210" t="s">
        <v>1060</v>
      </c>
      <c r="X1210" t="s">
        <v>186</v>
      </c>
      <c r="Y1210" t="s">
        <v>12</v>
      </c>
      <c r="AD1210">
        <v>45.468200000000003</v>
      </c>
      <c r="AE1210">
        <v>-109.0895</v>
      </c>
      <c r="AK1210" t="s">
        <v>2669</v>
      </c>
      <c r="AN1210" t="s">
        <v>1078</v>
      </c>
      <c r="AP1210">
        <v>15.21</v>
      </c>
      <c r="AQ1210" t="s">
        <v>118</v>
      </c>
      <c r="AS1210" t="s">
        <v>285</v>
      </c>
      <c r="AU1210" t="s">
        <v>286</v>
      </c>
      <c r="BU1210" s="1">
        <v>45194</v>
      </c>
      <c r="CB1210" t="s">
        <v>1091</v>
      </c>
      <c r="CC1210" t="s">
        <v>169</v>
      </c>
    </row>
    <row r="1211" spans="1:81" x14ac:dyDescent="0.35">
      <c r="A1211" t="s">
        <v>160</v>
      </c>
      <c r="B1211" t="s">
        <v>161</v>
      </c>
      <c r="C1211" t="s">
        <v>1316</v>
      </c>
      <c r="D1211" t="s">
        <v>269</v>
      </c>
      <c r="E1211" t="s">
        <v>270</v>
      </c>
      <c r="F1211" t="s">
        <v>271</v>
      </c>
      <c r="G1211" s="1">
        <v>45074</v>
      </c>
      <c r="H1211" s="2">
        <v>0.36458333333333331</v>
      </c>
      <c r="I1211" t="s">
        <v>1059</v>
      </c>
      <c r="U1211" t="s">
        <v>273</v>
      </c>
      <c r="V1211" t="s">
        <v>274</v>
      </c>
      <c r="W1211" t="s">
        <v>1060</v>
      </c>
      <c r="X1211" t="s">
        <v>174</v>
      </c>
      <c r="Y1211" t="s">
        <v>5</v>
      </c>
      <c r="AD1211">
        <v>45.085512000000001</v>
      </c>
      <c r="AE1211">
        <v>-109.329581</v>
      </c>
      <c r="AF1211" t="s">
        <v>276</v>
      </c>
      <c r="AG1211" t="s">
        <v>277</v>
      </c>
      <c r="AH1211" t="s">
        <v>278</v>
      </c>
      <c r="AJ1211" t="s">
        <v>279</v>
      </c>
      <c r="AK1211" t="s">
        <v>2670</v>
      </c>
      <c r="AM1211" t="s">
        <v>297</v>
      </c>
      <c r="AN1211" t="s">
        <v>332</v>
      </c>
      <c r="AO1211" t="s">
        <v>333</v>
      </c>
      <c r="AP1211">
        <v>149</v>
      </c>
      <c r="AQ1211" t="s">
        <v>284</v>
      </c>
      <c r="AS1211" t="s">
        <v>285</v>
      </c>
      <c r="AU1211" t="s">
        <v>286</v>
      </c>
      <c r="BE1211" t="s">
        <v>1318</v>
      </c>
      <c r="BO1211">
        <v>353.2</v>
      </c>
      <c r="BP1211" t="s">
        <v>288</v>
      </c>
      <c r="BQ1211" t="s">
        <v>335</v>
      </c>
      <c r="BS1211" t="s">
        <v>336</v>
      </c>
      <c r="BT1211" t="s">
        <v>291</v>
      </c>
      <c r="BU1211" s="1">
        <v>45089</v>
      </c>
      <c r="BW1211" t="s">
        <v>2671</v>
      </c>
      <c r="BX1211" t="s">
        <v>293</v>
      </c>
      <c r="BY1211">
        <v>1.5</v>
      </c>
      <c r="BZ1211" t="s">
        <v>284</v>
      </c>
      <c r="CB1211" t="s">
        <v>1075</v>
      </c>
      <c r="CC1211" t="s">
        <v>169</v>
      </c>
    </row>
    <row r="1212" spans="1:81" x14ac:dyDescent="0.35">
      <c r="A1212" t="s">
        <v>160</v>
      </c>
      <c r="B1212" t="s">
        <v>161</v>
      </c>
      <c r="C1212" t="s">
        <v>1157</v>
      </c>
      <c r="D1212" t="s">
        <v>1058</v>
      </c>
      <c r="E1212" t="s">
        <v>270</v>
      </c>
      <c r="F1212" t="s">
        <v>271</v>
      </c>
      <c r="G1212" s="1">
        <v>45039</v>
      </c>
      <c r="H1212" s="2">
        <v>0.5625</v>
      </c>
      <c r="I1212" t="s">
        <v>1059</v>
      </c>
      <c r="U1212" t="s">
        <v>273</v>
      </c>
      <c r="V1212" t="s">
        <v>274</v>
      </c>
      <c r="W1212" t="s">
        <v>1060</v>
      </c>
      <c r="X1212" t="s">
        <v>176</v>
      </c>
      <c r="Y1212" t="s">
        <v>15</v>
      </c>
      <c r="AD1212">
        <v>45.520789999999998</v>
      </c>
      <c r="AE1212">
        <v>-108.83714000000001</v>
      </c>
      <c r="AF1212" t="s">
        <v>276</v>
      </c>
      <c r="AG1212" t="s">
        <v>277</v>
      </c>
      <c r="AH1212" t="s">
        <v>278</v>
      </c>
      <c r="AJ1212" t="s">
        <v>279</v>
      </c>
      <c r="AK1212" t="s">
        <v>2672</v>
      </c>
      <c r="AM1212" t="s">
        <v>297</v>
      </c>
      <c r="AN1212" t="s">
        <v>332</v>
      </c>
      <c r="AO1212" t="s">
        <v>333</v>
      </c>
      <c r="AP1212">
        <v>194</v>
      </c>
      <c r="AQ1212" t="s">
        <v>284</v>
      </c>
      <c r="AS1212" t="s">
        <v>285</v>
      </c>
      <c r="AU1212" t="s">
        <v>286</v>
      </c>
      <c r="BE1212" t="s">
        <v>1159</v>
      </c>
      <c r="BO1212">
        <v>353.2</v>
      </c>
      <c r="BP1212" t="s">
        <v>288</v>
      </c>
      <c r="BQ1212" t="s">
        <v>335</v>
      </c>
      <c r="BS1212" t="s">
        <v>336</v>
      </c>
      <c r="BT1212" t="s">
        <v>291</v>
      </c>
      <c r="BU1212" s="1">
        <v>45063</v>
      </c>
      <c r="BW1212" t="s">
        <v>2673</v>
      </c>
      <c r="BX1212" t="s">
        <v>293</v>
      </c>
      <c r="BY1212">
        <v>1.5</v>
      </c>
      <c r="BZ1212" t="s">
        <v>284</v>
      </c>
      <c r="CB1212" t="s">
        <v>1075</v>
      </c>
      <c r="CC1212" t="s">
        <v>169</v>
      </c>
    </row>
    <row r="1213" spans="1:81" x14ac:dyDescent="0.35">
      <c r="A1213" t="s">
        <v>160</v>
      </c>
      <c r="B1213" t="s">
        <v>161</v>
      </c>
      <c r="C1213" t="s">
        <v>1510</v>
      </c>
      <c r="D1213" t="s">
        <v>269</v>
      </c>
      <c r="E1213" t="s">
        <v>270</v>
      </c>
      <c r="F1213" t="s">
        <v>271</v>
      </c>
      <c r="G1213" s="1">
        <v>45074</v>
      </c>
      <c r="H1213" s="2">
        <v>0.49027777777777776</v>
      </c>
      <c r="I1213" t="s">
        <v>1059</v>
      </c>
      <c r="U1213" t="s">
        <v>273</v>
      </c>
      <c r="V1213" t="s">
        <v>274</v>
      </c>
      <c r="W1213" t="s">
        <v>1060</v>
      </c>
      <c r="X1213" t="s">
        <v>162</v>
      </c>
      <c r="Y1213" t="s">
        <v>9</v>
      </c>
      <c r="AD1213">
        <v>45.373699999999999</v>
      </c>
      <c r="AE1213">
        <v>-109.14619999999999</v>
      </c>
      <c r="AF1213" t="s">
        <v>276</v>
      </c>
      <c r="AG1213" t="s">
        <v>277</v>
      </c>
      <c r="AH1213" t="s">
        <v>278</v>
      </c>
      <c r="AJ1213" t="s">
        <v>279</v>
      </c>
      <c r="AK1213" t="s">
        <v>2674</v>
      </c>
      <c r="AM1213" t="s">
        <v>281</v>
      </c>
      <c r="AN1213" t="s">
        <v>282</v>
      </c>
      <c r="AO1213" t="s">
        <v>283</v>
      </c>
      <c r="AP1213">
        <v>117</v>
      </c>
      <c r="AQ1213" t="s">
        <v>284</v>
      </c>
      <c r="AS1213" t="s">
        <v>285</v>
      </c>
      <c r="AU1213" t="s">
        <v>286</v>
      </c>
      <c r="BE1213" t="s">
        <v>1512</v>
      </c>
      <c r="BO1213">
        <v>365.1</v>
      </c>
      <c r="BP1213" t="s">
        <v>288</v>
      </c>
      <c r="BQ1213" t="s">
        <v>289</v>
      </c>
      <c r="BS1213" t="s">
        <v>290</v>
      </c>
      <c r="BT1213" t="s">
        <v>291</v>
      </c>
      <c r="BU1213" s="1">
        <v>45107</v>
      </c>
      <c r="BW1213" t="s">
        <v>2675</v>
      </c>
      <c r="BX1213" t="s">
        <v>293</v>
      </c>
      <c r="BY1213">
        <v>1.5</v>
      </c>
      <c r="BZ1213" t="s">
        <v>284</v>
      </c>
      <c r="CB1213" t="s">
        <v>1152</v>
      </c>
      <c r="CC1213" t="s">
        <v>169</v>
      </c>
    </row>
    <row r="1214" spans="1:81" x14ac:dyDescent="0.35">
      <c r="A1214" t="s">
        <v>160</v>
      </c>
      <c r="B1214" t="s">
        <v>161</v>
      </c>
      <c r="C1214" t="s">
        <v>1376</v>
      </c>
      <c r="D1214" t="s">
        <v>1058</v>
      </c>
      <c r="E1214" t="s">
        <v>270</v>
      </c>
      <c r="F1214" t="s">
        <v>271</v>
      </c>
      <c r="G1214" s="1">
        <v>45166</v>
      </c>
      <c r="H1214" s="2">
        <v>0.41319444444444442</v>
      </c>
      <c r="I1214" t="s">
        <v>1059</v>
      </c>
      <c r="U1214" t="s">
        <v>273</v>
      </c>
      <c r="V1214" t="s">
        <v>274</v>
      </c>
      <c r="W1214" t="s">
        <v>1060</v>
      </c>
      <c r="X1214" t="s">
        <v>190</v>
      </c>
      <c r="Y1214" t="s">
        <v>6</v>
      </c>
      <c r="AD1214">
        <v>45.150280000000002</v>
      </c>
      <c r="AE1214">
        <v>-109.34062</v>
      </c>
      <c r="AK1214" t="s">
        <v>2676</v>
      </c>
      <c r="AN1214" t="s">
        <v>1062</v>
      </c>
      <c r="AP1214">
        <v>48</v>
      </c>
      <c r="AQ1214" t="s">
        <v>117</v>
      </c>
      <c r="AS1214" t="s">
        <v>285</v>
      </c>
      <c r="AU1214" t="s">
        <v>286</v>
      </c>
      <c r="BU1214" s="1">
        <v>45166</v>
      </c>
      <c r="CB1214" t="s">
        <v>1260</v>
      </c>
      <c r="CC1214" t="s">
        <v>169</v>
      </c>
    </row>
    <row r="1215" spans="1:81" x14ac:dyDescent="0.35">
      <c r="A1215" t="s">
        <v>160</v>
      </c>
      <c r="B1215" t="s">
        <v>161</v>
      </c>
      <c r="C1215" t="s">
        <v>1162</v>
      </c>
      <c r="D1215" t="s">
        <v>269</v>
      </c>
      <c r="E1215" t="s">
        <v>270</v>
      </c>
      <c r="F1215" t="s">
        <v>271</v>
      </c>
      <c r="G1215" s="1">
        <v>45102</v>
      </c>
      <c r="H1215" s="2">
        <v>0.41319444444444442</v>
      </c>
      <c r="I1215" t="s">
        <v>1059</v>
      </c>
      <c r="U1215" t="s">
        <v>273</v>
      </c>
      <c r="V1215" t="s">
        <v>274</v>
      </c>
      <c r="W1215" t="s">
        <v>1060</v>
      </c>
      <c r="X1215" t="s">
        <v>190</v>
      </c>
      <c r="Y1215" t="s">
        <v>6</v>
      </c>
      <c r="AD1215">
        <v>45.150280000000002</v>
      </c>
      <c r="AE1215">
        <v>-109.34062</v>
      </c>
      <c r="AF1215" t="s">
        <v>276</v>
      </c>
      <c r="AG1215" t="s">
        <v>277</v>
      </c>
      <c r="AH1215" t="s">
        <v>278</v>
      </c>
      <c r="AJ1215" t="s">
        <v>279</v>
      </c>
      <c r="AK1215" t="s">
        <v>2677</v>
      </c>
      <c r="AM1215" t="s">
        <v>297</v>
      </c>
      <c r="AN1215" t="s">
        <v>332</v>
      </c>
      <c r="AO1215" t="s">
        <v>333</v>
      </c>
      <c r="AP1215">
        <v>110</v>
      </c>
      <c r="AQ1215" t="s">
        <v>284</v>
      </c>
      <c r="AS1215" t="s">
        <v>285</v>
      </c>
      <c r="AU1215" t="s">
        <v>286</v>
      </c>
      <c r="BE1215" t="s">
        <v>1164</v>
      </c>
      <c r="BO1215">
        <v>353.2</v>
      </c>
      <c r="BP1215" t="s">
        <v>288</v>
      </c>
      <c r="BQ1215" t="s">
        <v>335</v>
      </c>
      <c r="BS1215" t="s">
        <v>336</v>
      </c>
      <c r="BT1215" t="s">
        <v>291</v>
      </c>
      <c r="BU1215" s="1">
        <v>45121</v>
      </c>
      <c r="BW1215" t="s">
        <v>2678</v>
      </c>
      <c r="BX1215" t="s">
        <v>293</v>
      </c>
      <c r="BY1215">
        <v>1.5</v>
      </c>
      <c r="BZ1215" t="s">
        <v>284</v>
      </c>
      <c r="CB1215" t="s">
        <v>1082</v>
      </c>
      <c r="CC1215" t="s">
        <v>169</v>
      </c>
    </row>
    <row r="1216" spans="1:81" x14ac:dyDescent="0.35">
      <c r="A1216" t="s">
        <v>160</v>
      </c>
      <c r="B1216" t="s">
        <v>161</v>
      </c>
      <c r="C1216" t="s">
        <v>1535</v>
      </c>
      <c r="D1216" t="s">
        <v>373</v>
      </c>
      <c r="E1216" t="s">
        <v>270</v>
      </c>
      <c r="F1216" t="s">
        <v>271</v>
      </c>
      <c r="G1216" s="1">
        <v>45194</v>
      </c>
      <c r="H1216" s="2">
        <v>0.55347222222222225</v>
      </c>
      <c r="I1216" t="s">
        <v>1059</v>
      </c>
      <c r="U1216" t="s">
        <v>273</v>
      </c>
      <c r="V1216" t="s">
        <v>274</v>
      </c>
      <c r="W1216" t="s">
        <v>1060</v>
      </c>
      <c r="X1216" t="s">
        <v>176</v>
      </c>
      <c r="Y1216" t="s">
        <v>15</v>
      </c>
      <c r="AD1216">
        <v>45.520789999999998</v>
      </c>
      <c r="AE1216">
        <v>-108.83714000000001</v>
      </c>
      <c r="AF1216" t="s">
        <v>276</v>
      </c>
      <c r="AG1216" t="s">
        <v>277</v>
      </c>
      <c r="AH1216" t="s">
        <v>278</v>
      </c>
      <c r="AJ1216" t="s">
        <v>279</v>
      </c>
      <c r="AK1216" t="s">
        <v>2679</v>
      </c>
      <c r="AL1216" t="s">
        <v>375</v>
      </c>
      <c r="AM1216" t="s">
        <v>297</v>
      </c>
      <c r="AN1216" t="s">
        <v>298</v>
      </c>
      <c r="AO1216" t="s">
        <v>283</v>
      </c>
      <c r="AS1216" t="s">
        <v>285</v>
      </c>
      <c r="AU1216" t="s">
        <v>286</v>
      </c>
      <c r="BE1216" t="s">
        <v>1537</v>
      </c>
      <c r="BO1216" t="s">
        <v>300</v>
      </c>
      <c r="BP1216" t="s">
        <v>301</v>
      </c>
      <c r="BQ1216" t="s">
        <v>302</v>
      </c>
      <c r="BT1216" t="s">
        <v>291</v>
      </c>
      <c r="BU1216" s="1">
        <v>45211</v>
      </c>
      <c r="BW1216" t="s">
        <v>2680</v>
      </c>
      <c r="BX1216" t="s">
        <v>293</v>
      </c>
      <c r="BY1216">
        <v>25</v>
      </c>
      <c r="BZ1216" t="s">
        <v>284</v>
      </c>
      <c r="CB1216" t="s">
        <v>1085</v>
      </c>
      <c r="CC1216" t="s">
        <v>169</v>
      </c>
    </row>
    <row r="1217" spans="1:81" x14ac:dyDescent="0.35">
      <c r="A1217" t="s">
        <v>160</v>
      </c>
      <c r="B1217" t="s">
        <v>161</v>
      </c>
      <c r="C1217" t="s">
        <v>1687</v>
      </c>
      <c r="D1217" t="s">
        <v>269</v>
      </c>
      <c r="E1217" t="s">
        <v>270</v>
      </c>
      <c r="F1217" t="s">
        <v>271</v>
      </c>
      <c r="G1217" s="1">
        <v>45194</v>
      </c>
      <c r="H1217" s="2">
        <v>0.38541666666666669</v>
      </c>
      <c r="I1217" t="s">
        <v>1059</v>
      </c>
      <c r="U1217" t="s">
        <v>273</v>
      </c>
      <c r="V1217" t="s">
        <v>274</v>
      </c>
      <c r="W1217" t="s">
        <v>1060</v>
      </c>
      <c r="X1217" t="s">
        <v>188</v>
      </c>
      <c r="Y1217" t="s">
        <v>7</v>
      </c>
      <c r="AD1217">
        <v>45.157600000000002</v>
      </c>
      <c r="AE1217">
        <v>-109.2688</v>
      </c>
      <c r="AF1217" t="s">
        <v>276</v>
      </c>
      <c r="AG1217" t="s">
        <v>277</v>
      </c>
      <c r="AH1217" t="s">
        <v>278</v>
      </c>
      <c r="AJ1217" t="s">
        <v>279</v>
      </c>
      <c r="AK1217" t="s">
        <v>2681</v>
      </c>
      <c r="AM1217" t="s">
        <v>297</v>
      </c>
      <c r="AN1217" t="s">
        <v>298</v>
      </c>
      <c r="AO1217" t="s">
        <v>283</v>
      </c>
      <c r="AP1217">
        <v>279</v>
      </c>
      <c r="AQ1217" t="s">
        <v>284</v>
      </c>
      <c r="AS1217" t="s">
        <v>285</v>
      </c>
      <c r="AU1217" t="s">
        <v>286</v>
      </c>
      <c r="BE1217" t="s">
        <v>1689</v>
      </c>
      <c r="BO1217" t="s">
        <v>300</v>
      </c>
      <c r="BP1217" t="s">
        <v>301</v>
      </c>
      <c r="BQ1217" t="s">
        <v>302</v>
      </c>
      <c r="BT1217" t="s">
        <v>291</v>
      </c>
      <c r="BU1217" s="1">
        <v>45211</v>
      </c>
      <c r="BW1217" t="s">
        <v>2682</v>
      </c>
      <c r="BX1217" t="s">
        <v>293</v>
      </c>
      <c r="BY1217">
        <v>25</v>
      </c>
      <c r="BZ1217" t="s">
        <v>284</v>
      </c>
      <c r="CB1217" t="s">
        <v>1521</v>
      </c>
      <c r="CC1217" t="s">
        <v>169</v>
      </c>
    </row>
    <row r="1218" spans="1:81" x14ac:dyDescent="0.35">
      <c r="A1218" t="s">
        <v>160</v>
      </c>
      <c r="B1218" t="s">
        <v>161</v>
      </c>
      <c r="C1218" t="s">
        <v>1086</v>
      </c>
      <c r="D1218" t="s">
        <v>1058</v>
      </c>
      <c r="E1218" t="s">
        <v>270</v>
      </c>
      <c r="F1218" t="s">
        <v>271</v>
      </c>
      <c r="G1218" s="1">
        <v>45074</v>
      </c>
      <c r="H1218" s="2">
        <v>0.46319444444444446</v>
      </c>
      <c r="I1218" t="s">
        <v>1059</v>
      </c>
      <c r="U1218" t="s">
        <v>273</v>
      </c>
      <c r="V1218" t="s">
        <v>274</v>
      </c>
      <c r="W1218" t="s">
        <v>1060</v>
      </c>
      <c r="X1218" t="s">
        <v>182</v>
      </c>
      <c r="Y1218" t="s">
        <v>10</v>
      </c>
      <c r="AD1218">
        <v>45.384601000000004</v>
      </c>
      <c r="AE1218">
        <v>-109.14138199999999</v>
      </c>
      <c r="AK1218" t="s">
        <v>2683</v>
      </c>
      <c r="AN1218" t="s">
        <v>89</v>
      </c>
      <c r="AP1218">
        <v>11.1</v>
      </c>
      <c r="AQ1218" t="s">
        <v>122</v>
      </c>
      <c r="AS1218" t="s">
        <v>285</v>
      </c>
      <c r="AU1218" t="s">
        <v>286</v>
      </c>
      <c r="BU1218" s="1">
        <v>45074</v>
      </c>
      <c r="CB1218" t="s">
        <v>1066</v>
      </c>
      <c r="CC1218" t="s">
        <v>169</v>
      </c>
    </row>
    <row r="1219" spans="1:81" x14ac:dyDescent="0.35">
      <c r="A1219" t="s">
        <v>160</v>
      </c>
      <c r="B1219" t="s">
        <v>161</v>
      </c>
      <c r="C1219" t="s">
        <v>1921</v>
      </c>
      <c r="D1219" t="s">
        <v>1058</v>
      </c>
      <c r="E1219" t="s">
        <v>270</v>
      </c>
      <c r="F1219" t="s">
        <v>271</v>
      </c>
      <c r="G1219" s="1">
        <v>45039</v>
      </c>
      <c r="H1219" s="2">
        <v>0.54513888888888884</v>
      </c>
      <c r="I1219" t="s">
        <v>1059</v>
      </c>
      <c r="U1219" t="s">
        <v>273</v>
      </c>
      <c r="V1219" t="s">
        <v>274</v>
      </c>
      <c r="W1219" t="s">
        <v>1060</v>
      </c>
      <c r="X1219" t="s">
        <v>184</v>
      </c>
      <c r="Y1219" t="s">
        <v>14</v>
      </c>
      <c r="AD1219">
        <v>45.517800000000001</v>
      </c>
      <c r="AE1219">
        <v>-108.8626</v>
      </c>
      <c r="AK1219" t="s">
        <v>2684</v>
      </c>
      <c r="AN1219" t="s">
        <v>1078</v>
      </c>
      <c r="AP1219">
        <v>8.4</v>
      </c>
      <c r="AQ1219" t="s">
        <v>118</v>
      </c>
      <c r="AS1219" t="s">
        <v>285</v>
      </c>
      <c r="AU1219" t="s">
        <v>286</v>
      </c>
      <c r="BU1219" s="1">
        <v>45039</v>
      </c>
      <c r="CB1219" t="s">
        <v>1109</v>
      </c>
      <c r="CC1219" t="s">
        <v>169</v>
      </c>
    </row>
    <row r="1220" spans="1:81" x14ac:dyDescent="0.35">
      <c r="A1220" t="s">
        <v>160</v>
      </c>
      <c r="B1220" t="s">
        <v>161</v>
      </c>
      <c r="C1220" t="s">
        <v>1504</v>
      </c>
      <c r="D1220" t="s">
        <v>1058</v>
      </c>
      <c r="E1220" t="s">
        <v>270</v>
      </c>
      <c r="F1220" t="s">
        <v>271</v>
      </c>
      <c r="G1220" s="1">
        <v>45137</v>
      </c>
      <c r="H1220" s="2">
        <v>0.51041666666666663</v>
      </c>
      <c r="I1220" t="s">
        <v>1059</v>
      </c>
      <c r="U1220" t="s">
        <v>273</v>
      </c>
      <c r="V1220" t="s">
        <v>274</v>
      </c>
      <c r="W1220" t="s">
        <v>1060</v>
      </c>
      <c r="X1220" t="s">
        <v>180</v>
      </c>
      <c r="Y1220" t="s">
        <v>13</v>
      </c>
      <c r="AD1220">
        <v>45.483319000000002</v>
      </c>
      <c r="AE1220">
        <v>-108.961457</v>
      </c>
      <c r="AK1220" t="s">
        <v>2685</v>
      </c>
      <c r="AN1220" t="s">
        <v>1078</v>
      </c>
      <c r="AP1220">
        <v>19.52</v>
      </c>
      <c r="AQ1220" t="s">
        <v>118</v>
      </c>
      <c r="AS1220" t="s">
        <v>285</v>
      </c>
      <c r="AU1220" t="s">
        <v>286</v>
      </c>
      <c r="BU1220" s="1">
        <v>45137</v>
      </c>
      <c r="CB1220" t="s">
        <v>1063</v>
      </c>
      <c r="CC1220" t="s">
        <v>169</v>
      </c>
    </row>
    <row r="1221" spans="1:81" x14ac:dyDescent="0.35">
      <c r="A1221" t="s">
        <v>160</v>
      </c>
      <c r="B1221" t="s">
        <v>161</v>
      </c>
      <c r="C1221" t="s">
        <v>1268</v>
      </c>
      <c r="D1221" t="s">
        <v>1058</v>
      </c>
      <c r="E1221" t="s">
        <v>270</v>
      </c>
      <c r="F1221" t="s">
        <v>271</v>
      </c>
      <c r="G1221" s="1">
        <v>45194</v>
      </c>
      <c r="H1221" s="2">
        <v>0.55347222222222225</v>
      </c>
      <c r="I1221" t="s">
        <v>1059</v>
      </c>
      <c r="U1221" t="s">
        <v>273</v>
      </c>
      <c r="V1221" t="s">
        <v>274</v>
      </c>
      <c r="W1221" t="s">
        <v>1060</v>
      </c>
      <c r="X1221" t="s">
        <v>176</v>
      </c>
      <c r="Y1221" t="s">
        <v>15</v>
      </c>
      <c r="AD1221">
        <v>45.520789999999998</v>
      </c>
      <c r="AE1221">
        <v>-108.83714000000001</v>
      </c>
      <c r="AK1221" t="s">
        <v>2686</v>
      </c>
      <c r="AN1221" t="s">
        <v>1081</v>
      </c>
      <c r="AP1221">
        <v>126.2</v>
      </c>
      <c r="AQ1221" t="s">
        <v>120</v>
      </c>
      <c r="AS1221" t="s">
        <v>285</v>
      </c>
      <c r="AU1221" t="s">
        <v>286</v>
      </c>
      <c r="BU1221" s="1">
        <v>45194</v>
      </c>
      <c r="CB1221" t="s">
        <v>1085</v>
      </c>
      <c r="CC1221" t="s">
        <v>169</v>
      </c>
    </row>
    <row r="1222" spans="1:81" x14ac:dyDescent="0.35">
      <c r="A1222" t="s">
        <v>160</v>
      </c>
      <c r="B1222" t="s">
        <v>161</v>
      </c>
      <c r="C1222" t="s">
        <v>1071</v>
      </c>
      <c r="D1222" t="s">
        <v>269</v>
      </c>
      <c r="E1222" t="s">
        <v>270</v>
      </c>
      <c r="F1222" t="s">
        <v>271</v>
      </c>
      <c r="G1222" s="1">
        <v>45039</v>
      </c>
      <c r="H1222" s="2">
        <v>0.375</v>
      </c>
      <c r="I1222" t="s">
        <v>1059</v>
      </c>
      <c r="U1222" t="s">
        <v>273</v>
      </c>
      <c r="V1222" t="s">
        <v>274</v>
      </c>
      <c r="W1222" t="s">
        <v>1060</v>
      </c>
      <c r="X1222" t="s">
        <v>174</v>
      </c>
      <c r="Y1222" t="s">
        <v>5</v>
      </c>
      <c r="AD1222">
        <v>45.085512000000001</v>
      </c>
      <c r="AE1222">
        <v>-109.329581</v>
      </c>
      <c r="AF1222" t="s">
        <v>276</v>
      </c>
      <c r="AG1222" t="s">
        <v>277</v>
      </c>
      <c r="AH1222" t="s">
        <v>278</v>
      </c>
      <c r="AJ1222" t="s">
        <v>279</v>
      </c>
      <c r="AK1222" t="s">
        <v>2687</v>
      </c>
      <c r="AM1222" t="s">
        <v>281</v>
      </c>
      <c r="AN1222" t="s">
        <v>282</v>
      </c>
      <c r="AO1222" t="s">
        <v>283</v>
      </c>
      <c r="AP1222">
        <v>3.8</v>
      </c>
      <c r="AQ1222" t="s">
        <v>284</v>
      </c>
      <c r="AS1222" t="s">
        <v>285</v>
      </c>
      <c r="AU1222" t="s">
        <v>286</v>
      </c>
      <c r="BE1222" t="s">
        <v>1073</v>
      </c>
      <c r="BO1222">
        <v>365.1</v>
      </c>
      <c r="BP1222" t="s">
        <v>288</v>
      </c>
      <c r="BQ1222" t="s">
        <v>289</v>
      </c>
      <c r="BS1222" t="s">
        <v>290</v>
      </c>
      <c r="BT1222" t="s">
        <v>291</v>
      </c>
      <c r="BU1222" s="1">
        <v>45077</v>
      </c>
      <c r="BW1222" t="s">
        <v>2688</v>
      </c>
      <c r="BX1222" t="s">
        <v>293</v>
      </c>
      <c r="BY1222">
        <v>1.5</v>
      </c>
      <c r="BZ1222" t="s">
        <v>284</v>
      </c>
      <c r="CB1222" t="s">
        <v>1075</v>
      </c>
      <c r="CC1222" t="s">
        <v>169</v>
      </c>
    </row>
    <row r="1223" spans="1:81" x14ac:dyDescent="0.35">
      <c r="A1223" t="s">
        <v>160</v>
      </c>
      <c r="B1223" t="s">
        <v>161</v>
      </c>
      <c r="C1223" t="s">
        <v>1096</v>
      </c>
      <c r="D1223" t="s">
        <v>269</v>
      </c>
      <c r="E1223" t="s">
        <v>270</v>
      </c>
      <c r="F1223" t="s">
        <v>271</v>
      </c>
      <c r="G1223" s="1">
        <v>45137</v>
      </c>
      <c r="H1223" s="2">
        <v>0.36458333333333331</v>
      </c>
      <c r="I1223" t="s">
        <v>1059</v>
      </c>
      <c r="U1223" t="s">
        <v>273</v>
      </c>
      <c r="V1223" t="s">
        <v>274</v>
      </c>
      <c r="W1223" t="s">
        <v>1060</v>
      </c>
      <c r="X1223" t="s">
        <v>174</v>
      </c>
      <c r="Y1223" t="s">
        <v>5</v>
      </c>
      <c r="AD1223">
        <v>45.085512000000001</v>
      </c>
      <c r="AE1223">
        <v>-109.329581</v>
      </c>
      <c r="AF1223" t="s">
        <v>276</v>
      </c>
      <c r="AG1223" t="s">
        <v>277</v>
      </c>
      <c r="AH1223" t="s">
        <v>278</v>
      </c>
      <c r="AJ1223" t="s">
        <v>279</v>
      </c>
      <c r="AK1223" t="s">
        <v>2689</v>
      </c>
      <c r="AM1223" t="s">
        <v>281</v>
      </c>
      <c r="AN1223" t="s">
        <v>1116</v>
      </c>
      <c r="AO1223" t="s">
        <v>333</v>
      </c>
      <c r="AP1223">
        <v>1</v>
      </c>
      <c r="AQ1223" t="s">
        <v>284</v>
      </c>
      <c r="AS1223" t="s">
        <v>285</v>
      </c>
      <c r="AU1223" t="s">
        <v>286</v>
      </c>
      <c r="BE1223" t="s">
        <v>1098</v>
      </c>
      <c r="BO1223">
        <v>365.1</v>
      </c>
      <c r="BP1223" t="s">
        <v>288</v>
      </c>
      <c r="BQ1223" t="s">
        <v>289</v>
      </c>
      <c r="BS1223" t="s">
        <v>290</v>
      </c>
      <c r="BT1223" t="s">
        <v>291</v>
      </c>
      <c r="BU1223" s="1">
        <v>45148</v>
      </c>
      <c r="BW1223" t="s">
        <v>2690</v>
      </c>
      <c r="BX1223" t="s">
        <v>293</v>
      </c>
      <c r="BY1223">
        <v>0.8</v>
      </c>
      <c r="BZ1223" t="s">
        <v>284</v>
      </c>
      <c r="CB1223" t="s">
        <v>1075</v>
      </c>
      <c r="CC1223" t="s">
        <v>169</v>
      </c>
    </row>
    <row r="1224" spans="1:81" x14ac:dyDescent="0.35">
      <c r="A1224" t="s">
        <v>160</v>
      </c>
      <c r="B1224" t="s">
        <v>161</v>
      </c>
      <c r="C1224" t="s">
        <v>1290</v>
      </c>
      <c r="D1224" t="s">
        <v>1058</v>
      </c>
      <c r="E1224" t="s">
        <v>270</v>
      </c>
      <c r="F1224" t="s">
        <v>271</v>
      </c>
      <c r="G1224" s="1">
        <v>45074</v>
      </c>
      <c r="H1224" s="2">
        <v>0.58888888888888891</v>
      </c>
      <c r="I1224" t="s">
        <v>1059</v>
      </c>
      <c r="U1224" t="s">
        <v>273</v>
      </c>
      <c r="V1224" t="s">
        <v>274</v>
      </c>
      <c r="W1224" t="s">
        <v>1060</v>
      </c>
      <c r="X1224" t="s">
        <v>176</v>
      </c>
      <c r="Y1224" t="s">
        <v>15</v>
      </c>
      <c r="AD1224">
        <v>45.520789999999998</v>
      </c>
      <c r="AE1224">
        <v>-108.83714000000001</v>
      </c>
      <c r="AK1224" t="s">
        <v>2691</v>
      </c>
      <c r="AN1224" t="s">
        <v>1081</v>
      </c>
      <c r="AP1224">
        <v>106.5</v>
      </c>
      <c r="AQ1224" t="s">
        <v>120</v>
      </c>
      <c r="AS1224" t="s">
        <v>285</v>
      </c>
      <c r="AU1224" t="s">
        <v>286</v>
      </c>
      <c r="BU1224" s="1">
        <v>45074</v>
      </c>
      <c r="CB1224" t="s">
        <v>1075</v>
      </c>
      <c r="CC1224" t="s">
        <v>169</v>
      </c>
    </row>
    <row r="1225" spans="1:81" x14ac:dyDescent="0.35">
      <c r="A1225" t="s">
        <v>160</v>
      </c>
      <c r="B1225" t="s">
        <v>161</v>
      </c>
      <c r="C1225" t="s">
        <v>2005</v>
      </c>
      <c r="D1225" t="s">
        <v>269</v>
      </c>
      <c r="E1225" t="s">
        <v>270</v>
      </c>
      <c r="F1225" t="s">
        <v>271</v>
      </c>
      <c r="G1225" s="1">
        <v>45074</v>
      </c>
      <c r="H1225" s="2">
        <v>0.46319444444444446</v>
      </c>
      <c r="I1225" t="s">
        <v>1059</v>
      </c>
      <c r="U1225" t="s">
        <v>273</v>
      </c>
      <c r="V1225" t="s">
        <v>274</v>
      </c>
      <c r="W1225" t="s">
        <v>1060</v>
      </c>
      <c r="X1225" t="s">
        <v>182</v>
      </c>
      <c r="Y1225" t="s">
        <v>10</v>
      </c>
      <c r="AD1225">
        <v>45.384601000000004</v>
      </c>
      <c r="AE1225">
        <v>-109.14138199999999</v>
      </c>
      <c r="AF1225" t="s">
        <v>276</v>
      </c>
      <c r="AG1225" t="s">
        <v>277</v>
      </c>
      <c r="AH1225" t="s">
        <v>278</v>
      </c>
      <c r="AJ1225" t="s">
        <v>279</v>
      </c>
      <c r="AK1225" t="s">
        <v>2692</v>
      </c>
      <c r="AN1225" t="s">
        <v>312</v>
      </c>
      <c r="AP1225">
        <v>24.6</v>
      </c>
      <c r="AQ1225" t="s">
        <v>116</v>
      </c>
      <c r="AS1225" t="s">
        <v>285</v>
      </c>
      <c r="AU1225" t="s">
        <v>286</v>
      </c>
      <c r="BE1225" t="s">
        <v>2007</v>
      </c>
      <c r="BO1225" t="s">
        <v>314</v>
      </c>
      <c r="BP1225" t="s">
        <v>301</v>
      </c>
      <c r="BQ1225" t="s">
        <v>315</v>
      </c>
      <c r="BS1225" t="s">
        <v>316</v>
      </c>
      <c r="BT1225" t="s">
        <v>291</v>
      </c>
      <c r="BU1225" s="1">
        <v>45079</v>
      </c>
      <c r="BW1225" t="s">
        <v>2693</v>
      </c>
      <c r="BX1225" t="s">
        <v>293</v>
      </c>
      <c r="BY1225">
        <v>0.2</v>
      </c>
      <c r="BZ1225" t="s">
        <v>116</v>
      </c>
      <c r="CB1225" t="s">
        <v>1066</v>
      </c>
      <c r="CC1225" t="s">
        <v>169</v>
      </c>
    </row>
    <row r="1226" spans="1:81" x14ac:dyDescent="0.35">
      <c r="A1226" t="s">
        <v>160</v>
      </c>
      <c r="B1226" t="s">
        <v>161</v>
      </c>
      <c r="C1226" t="s">
        <v>1392</v>
      </c>
      <c r="D1226" t="s">
        <v>1058</v>
      </c>
      <c r="E1226" t="s">
        <v>270</v>
      </c>
      <c r="F1226" t="s">
        <v>271</v>
      </c>
      <c r="G1226" s="1">
        <v>45137</v>
      </c>
      <c r="H1226" s="2">
        <v>0.52430555555555558</v>
      </c>
      <c r="I1226" t="s">
        <v>1059</v>
      </c>
      <c r="U1226" t="s">
        <v>273</v>
      </c>
      <c r="V1226" t="s">
        <v>274</v>
      </c>
      <c r="W1226" t="s">
        <v>1060</v>
      </c>
      <c r="X1226" t="s">
        <v>162</v>
      </c>
      <c r="Y1226" t="s">
        <v>9</v>
      </c>
      <c r="AD1226">
        <v>45.373699999999999</v>
      </c>
      <c r="AE1226">
        <v>-109.14619999999999</v>
      </c>
      <c r="AK1226" t="s">
        <v>2694</v>
      </c>
      <c r="AN1226" t="s">
        <v>1292</v>
      </c>
      <c r="AP1226">
        <v>812.5</v>
      </c>
      <c r="AQ1226" t="s">
        <v>119</v>
      </c>
      <c r="AS1226" t="s">
        <v>285</v>
      </c>
      <c r="AU1226" t="s">
        <v>286</v>
      </c>
      <c r="BU1226" s="1">
        <v>45137</v>
      </c>
      <c r="CB1226" t="s">
        <v>1147</v>
      </c>
      <c r="CC1226" t="s">
        <v>169</v>
      </c>
    </row>
    <row r="1227" spans="1:81" x14ac:dyDescent="0.35">
      <c r="A1227" t="s">
        <v>160</v>
      </c>
      <c r="B1227" t="s">
        <v>161</v>
      </c>
      <c r="C1227" t="s">
        <v>1556</v>
      </c>
      <c r="D1227" t="s">
        <v>1058</v>
      </c>
      <c r="E1227" t="s">
        <v>270</v>
      </c>
      <c r="F1227" t="s">
        <v>271</v>
      </c>
      <c r="G1227" s="1">
        <v>45236</v>
      </c>
      <c r="H1227" s="2">
        <v>0.59722222222222221</v>
      </c>
      <c r="I1227" t="s">
        <v>1059</v>
      </c>
      <c r="U1227" t="s">
        <v>273</v>
      </c>
      <c r="V1227" t="s">
        <v>274</v>
      </c>
      <c r="W1227" t="s">
        <v>1060</v>
      </c>
      <c r="X1227" t="s">
        <v>184</v>
      </c>
      <c r="Y1227" t="s">
        <v>14</v>
      </c>
      <c r="AD1227">
        <v>45.517800000000001</v>
      </c>
      <c r="AE1227">
        <v>-108.8626</v>
      </c>
      <c r="AK1227" t="s">
        <v>2695</v>
      </c>
      <c r="AN1227" t="s">
        <v>27</v>
      </c>
      <c r="AP1227">
        <v>9.18</v>
      </c>
      <c r="AQ1227" t="s">
        <v>121</v>
      </c>
      <c r="AS1227" t="s">
        <v>285</v>
      </c>
      <c r="AU1227" t="s">
        <v>286</v>
      </c>
      <c r="BU1227" s="1">
        <v>45236</v>
      </c>
      <c r="CB1227" t="s">
        <v>1109</v>
      </c>
      <c r="CC1227" t="s">
        <v>169</v>
      </c>
    </row>
    <row r="1228" spans="1:81" x14ac:dyDescent="0.35">
      <c r="A1228" t="s">
        <v>160</v>
      </c>
      <c r="B1228" t="s">
        <v>161</v>
      </c>
      <c r="C1228" t="s">
        <v>1866</v>
      </c>
      <c r="D1228" t="s">
        <v>269</v>
      </c>
      <c r="E1228" t="s">
        <v>270</v>
      </c>
      <c r="F1228" t="s">
        <v>271</v>
      </c>
      <c r="G1228" s="1">
        <v>45137</v>
      </c>
      <c r="H1228" s="2">
        <v>0.51041666666666663</v>
      </c>
      <c r="I1228" t="s">
        <v>1059</v>
      </c>
      <c r="U1228" t="s">
        <v>273</v>
      </c>
      <c r="V1228" t="s">
        <v>274</v>
      </c>
      <c r="W1228" t="s">
        <v>1060</v>
      </c>
      <c r="X1228" t="s">
        <v>186</v>
      </c>
      <c r="Y1228" t="s">
        <v>12</v>
      </c>
      <c r="AD1228">
        <v>45.468200000000003</v>
      </c>
      <c r="AE1228">
        <v>-109.0895</v>
      </c>
      <c r="AF1228" t="s">
        <v>276</v>
      </c>
      <c r="AG1228" t="s">
        <v>277</v>
      </c>
      <c r="AH1228" t="s">
        <v>278</v>
      </c>
      <c r="AJ1228" t="s">
        <v>279</v>
      </c>
      <c r="AK1228" t="s">
        <v>2696</v>
      </c>
      <c r="AM1228" t="s">
        <v>297</v>
      </c>
      <c r="AN1228" t="s">
        <v>298</v>
      </c>
      <c r="AO1228" t="s">
        <v>283</v>
      </c>
      <c r="AP1228">
        <v>366</v>
      </c>
      <c r="AQ1228" t="s">
        <v>284</v>
      </c>
      <c r="AS1228" t="s">
        <v>285</v>
      </c>
      <c r="AU1228" t="s">
        <v>286</v>
      </c>
      <c r="BE1228" t="s">
        <v>1459</v>
      </c>
      <c r="BO1228" t="s">
        <v>300</v>
      </c>
      <c r="BP1228" t="s">
        <v>301</v>
      </c>
      <c r="BQ1228" t="s">
        <v>302</v>
      </c>
      <c r="BT1228" t="s">
        <v>291</v>
      </c>
      <c r="BU1228" s="1">
        <v>45160</v>
      </c>
      <c r="BW1228" t="s">
        <v>2697</v>
      </c>
      <c r="BX1228" t="s">
        <v>293</v>
      </c>
      <c r="BY1228">
        <v>25</v>
      </c>
      <c r="BZ1228" t="s">
        <v>284</v>
      </c>
      <c r="CB1228" t="s">
        <v>1091</v>
      </c>
      <c r="CC1228" t="s">
        <v>169</v>
      </c>
    </row>
    <row r="1229" spans="1:81" x14ac:dyDescent="0.35">
      <c r="A1229" t="s">
        <v>160</v>
      </c>
      <c r="B1229" t="s">
        <v>161</v>
      </c>
      <c r="C1229" t="s">
        <v>1324</v>
      </c>
      <c r="D1229" t="s">
        <v>269</v>
      </c>
      <c r="E1229" t="s">
        <v>270</v>
      </c>
      <c r="F1229" t="s">
        <v>271</v>
      </c>
      <c r="G1229" s="1">
        <v>45074</v>
      </c>
      <c r="H1229" s="2">
        <v>0.51458333333333328</v>
      </c>
      <c r="I1229" t="s">
        <v>1059</v>
      </c>
      <c r="U1229" t="s">
        <v>273</v>
      </c>
      <c r="V1229" t="s">
        <v>274</v>
      </c>
      <c r="W1229" t="s">
        <v>1060</v>
      </c>
      <c r="X1229" t="s">
        <v>186</v>
      </c>
      <c r="Y1229" t="s">
        <v>12</v>
      </c>
      <c r="AD1229">
        <v>45.468200000000003</v>
      </c>
      <c r="AE1229">
        <v>-109.0895</v>
      </c>
      <c r="AF1229" t="s">
        <v>276</v>
      </c>
      <c r="AG1229" t="s">
        <v>277</v>
      </c>
      <c r="AH1229" t="s">
        <v>278</v>
      </c>
      <c r="AJ1229" t="s">
        <v>279</v>
      </c>
      <c r="AK1229" t="s">
        <v>2698</v>
      </c>
      <c r="AM1229" t="s">
        <v>297</v>
      </c>
      <c r="AN1229" t="s">
        <v>332</v>
      </c>
      <c r="AO1229" t="s">
        <v>333</v>
      </c>
      <c r="AP1229">
        <v>9.3000000000000007</v>
      </c>
      <c r="AQ1229" t="s">
        <v>284</v>
      </c>
      <c r="AS1229" t="s">
        <v>285</v>
      </c>
      <c r="AU1229" t="s">
        <v>286</v>
      </c>
      <c r="BE1229" t="s">
        <v>1326</v>
      </c>
      <c r="BO1229">
        <v>353.2</v>
      </c>
      <c r="BP1229" t="s">
        <v>288</v>
      </c>
      <c r="BQ1229" t="s">
        <v>335</v>
      </c>
      <c r="BS1229" t="s">
        <v>336</v>
      </c>
      <c r="BT1229" t="s">
        <v>291</v>
      </c>
      <c r="BU1229" s="1">
        <v>45089</v>
      </c>
      <c r="BW1229" t="s">
        <v>2699</v>
      </c>
      <c r="BX1229" t="s">
        <v>293</v>
      </c>
      <c r="BY1229">
        <v>1.5</v>
      </c>
      <c r="BZ1229" t="s">
        <v>284</v>
      </c>
      <c r="CB1229" t="s">
        <v>1104</v>
      </c>
      <c r="CC1229" t="s">
        <v>169</v>
      </c>
    </row>
    <row r="1230" spans="1:81" x14ac:dyDescent="0.35">
      <c r="A1230" t="s">
        <v>160</v>
      </c>
      <c r="B1230" t="s">
        <v>161</v>
      </c>
      <c r="C1230" t="s">
        <v>1502</v>
      </c>
      <c r="D1230" t="s">
        <v>1058</v>
      </c>
      <c r="E1230" t="s">
        <v>270</v>
      </c>
      <c r="F1230" t="s">
        <v>271</v>
      </c>
      <c r="G1230" s="1">
        <v>45236</v>
      </c>
      <c r="H1230" s="2">
        <v>0.50694444444444442</v>
      </c>
      <c r="I1230" t="s">
        <v>1059</v>
      </c>
      <c r="U1230" t="s">
        <v>273</v>
      </c>
      <c r="V1230" t="s">
        <v>274</v>
      </c>
      <c r="W1230" t="s">
        <v>1060</v>
      </c>
      <c r="X1230" t="s">
        <v>186</v>
      </c>
      <c r="Y1230" t="s">
        <v>12</v>
      </c>
      <c r="AD1230">
        <v>45.468200000000003</v>
      </c>
      <c r="AE1230">
        <v>-109.0895</v>
      </c>
      <c r="AK1230" t="s">
        <v>2700</v>
      </c>
      <c r="AN1230" t="s">
        <v>1090</v>
      </c>
      <c r="AP1230">
        <v>14</v>
      </c>
      <c r="AQ1230" t="s">
        <v>116</v>
      </c>
      <c r="AS1230" t="s">
        <v>285</v>
      </c>
      <c r="AU1230" t="s">
        <v>286</v>
      </c>
      <c r="BU1230" s="1">
        <v>45236</v>
      </c>
      <c r="CB1230" t="s">
        <v>1104</v>
      </c>
      <c r="CC1230" t="s">
        <v>169</v>
      </c>
    </row>
    <row r="1231" spans="1:81" x14ac:dyDescent="0.35">
      <c r="A1231" t="s">
        <v>160</v>
      </c>
      <c r="B1231" t="s">
        <v>161</v>
      </c>
      <c r="C1231" t="s">
        <v>1274</v>
      </c>
      <c r="D1231" t="s">
        <v>1058</v>
      </c>
      <c r="E1231" t="s">
        <v>270</v>
      </c>
      <c r="F1231" t="s">
        <v>271</v>
      </c>
      <c r="G1231" s="1">
        <v>45194</v>
      </c>
      <c r="H1231" s="2">
        <v>0.43055555555555558</v>
      </c>
      <c r="I1231" t="s">
        <v>1059</v>
      </c>
      <c r="U1231" t="s">
        <v>273</v>
      </c>
      <c r="V1231" t="s">
        <v>274</v>
      </c>
      <c r="W1231" t="s">
        <v>1060</v>
      </c>
      <c r="X1231" t="s">
        <v>172</v>
      </c>
      <c r="Y1231" t="s">
        <v>8</v>
      </c>
      <c r="AD1231">
        <v>45.277200000000001</v>
      </c>
      <c r="AE1231">
        <v>-109.20959999999999</v>
      </c>
      <c r="AK1231" t="s">
        <v>2701</v>
      </c>
      <c r="AN1231" t="s">
        <v>89</v>
      </c>
      <c r="AP1231">
        <v>0.88</v>
      </c>
      <c r="AQ1231" t="s">
        <v>122</v>
      </c>
      <c r="AS1231" t="s">
        <v>285</v>
      </c>
      <c r="AU1231" t="s">
        <v>286</v>
      </c>
      <c r="BU1231" s="1">
        <v>45194</v>
      </c>
      <c r="CB1231" t="s">
        <v>1196</v>
      </c>
      <c r="CC1231" t="s">
        <v>169</v>
      </c>
    </row>
    <row r="1232" spans="1:81" x14ac:dyDescent="0.35">
      <c r="A1232" t="s">
        <v>160</v>
      </c>
      <c r="B1232" t="s">
        <v>161</v>
      </c>
      <c r="C1232" t="s">
        <v>1268</v>
      </c>
      <c r="D1232" t="s">
        <v>1058</v>
      </c>
      <c r="E1232" t="s">
        <v>270</v>
      </c>
      <c r="F1232" t="s">
        <v>271</v>
      </c>
      <c r="G1232" s="1">
        <v>45194</v>
      </c>
      <c r="H1232" s="2">
        <v>0.55347222222222225</v>
      </c>
      <c r="I1232" t="s">
        <v>1059</v>
      </c>
      <c r="U1232" t="s">
        <v>273</v>
      </c>
      <c r="V1232" t="s">
        <v>274</v>
      </c>
      <c r="W1232" t="s">
        <v>1060</v>
      </c>
      <c r="X1232" t="s">
        <v>176</v>
      </c>
      <c r="Y1232" t="s">
        <v>15</v>
      </c>
      <c r="AD1232">
        <v>45.520789999999998</v>
      </c>
      <c r="AE1232">
        <v>-108.83714000000001</v>
      </c>
      <c r="AK1232" t="s">
        <v>2702</v>
      </c>
      <c r="AN1232" t="s">
        <v>1292</v>
      </c>
      <c r="AP1232">
        <v>827.2</v>
      </c>
      <c r="AQ1232" t="s">
        <v>119</v>
      </c>
      <c r="AS1232" t="s">
        <v>285</v>
      </c>
      <c r="AU1232" t="s">
        <v>286</v>
      </c>
      <c r="BU1232" s="1">
        <v>45194</v>
      </c>
      <c r="CB1232" t="s">
        <v>1085</v>
      </c>
      <c r="CC1232" t="s">
        <v>169</v>
      </c>
    </row>
    <row r="1233" spans="1:81" x14ac:dyDescent="0.35">
      <c r="A1233" t="s">
        <v>160</v>
      </c>
      <c r="B1233" t="s">
        <v>161</v>
      </c>
      <c r="C1233" t="s">
        <v>1071</v>
      </c>
      <c r="D1233" t="s">
        <v>269</v>
      </c>
      <c r="E1233" t="s">
        <v>270</v>
      </c>
      <c r="F1233" t="s">
        <v>271</v>
      </c>
      <c r="G1233" s="1">
        <v>45039</v>
      </c>
      <c r="H1233" s="2">
        <v>0.375</v>
      </c>
      <c r="I1233" t="s">
        <v>1059</v>
      </c>
      <c r="U1233" t="s">
        <v>273</v>
      </c>
      <c r="V1233" t="s">
        <v>274</v>
      </c>
      <c r="W1233" t="s">
        <v>1060</v>
      </c>
      <c r="X1233" t="s">
        <v>174</v>
      </c>
      <c r="Y1233" t="s">
        <v>5</v>
      </c>
      <c r="AD1233">
        <v>45.085512000000001</v>
      </c>
      <c r="AE1233">
        <v>-109.329581</v>
      </c>
      <c r="AF1233" t="s">
        <v>276</v>
      </c>
      <c r="AG1233" t="s">
        <v>277</v>
      </c>
      <c r="AH1233" t="s">
        <v>278</v>
      </c>
      <c r="AJ1233" t="s">
        <v>279</v>
      </c>
      <c r="AK1233" t="s">
        <v>2703</v>
      </c>
      <c r="AN1233" t="s">
        <v>312</v>
      </c>
      <c r="AP1233">
        <v>0.3</v>
      </c>
      <c r="AQ1233" t="s">
        <v>116</v>
      </c>
      <c r="AS1233" t="s">
        <v>285</v>
      </c>
      <c r="AU1233" t="s">
        <v>286</v>
      </c>
      <c r="BE1233" t="s">
        <v>1073</v>
      </c>
      <c r="BO1233" t="s">
        <v>314</v>
      </c>
      <c r="BP1233" t="s">
        <v>301</v>
      </c>
      <c r="BQ1233" t="s">
        <v>315</v>
      </c>
      <c r="BS1233" t="s">
        <v>316</v>
      </c>
      <c r="BT1233" t="s">
        <v>291</v>
      </c>
      <c r="BU1233" s="1">
        <v>45042</v>
      </c>
      <c r="BW1233" t="s">
        <v>2704</v>
      </c>
      <c r="BX1233" t="s">
        <v>293</v>
      </c>
      <c r="BY1233">
        <v>0.2</v>
      </c>
      <c r="BZ1233" t="s">
        <v>116</v>
      </c>
      <c r="CB1233" t="s">
        <v>1075</v>
      </c>
      <c r="CC1233" t="s">
        <v>169</v>
      </c>
    </row>
    <row r="1234" spans="1:81" x14ac:dyDescent="0.35">
      <c r="A1234" t="s">
        <v>160</v>
      </c>
      <c r="B1234" t="s">
        <v>161</v>
      </c>
      <c r="C1234" t="s">
        <v>1203</v>
      </c>
      <c r="D1234" t="s">
        <v>269</v>
      </c>
      <c r="E1234" t="s">
        <v>270</v>
      </c>
      <c r="F1234" t="s">
        <v>271</v>
      </c>
      <c r="G1234" s="1">
        <v>45236</v>
      </c>
      <c r="H1234" s="2">
        <v>0.43055555555555558</v>
      </c>
      <c r="I1234" t="s">
        <v>1059</v>
      </c>
      <c r="U1234" t="s">
        <v>273</v>
      </c>
      <c r="V1234" t="s">
        <v>274</v>
      </c>
      <c r="W1234" t="s">
        <v>1060</v>
      </c>
      <c r="X1234" t="s">
        <v>172</v>
      </c>
      <c r="Y1234" t="s">
        <v>8</v>
      </c>
      <c r="AD1234">
        <v>45.277200000000001</v>
      </c>
      <c r="AE1234">
        <v>-109.20959999999999</v>
      </c>
      <c r="AF1234" t="s">
        <v>276</v>
      </c>
      <c r="AG1234" t="s">
        <v>277</v>
      </c>
      <c r="AH1234" t="s">
        <v>278</v>
      </c>
      <c r="AJ1234" t="s">
        <v>279</v>
      </c>
      <c r="AK1234" t="s">
        <v>2705</v>
      </c>
      <c r="AM1234" t="s">
        <v>281</v>
      </c>
      <c r="AN1234" t="s">
        <v>282</v>
      </c>
      <c r="AO1234" t="s">
        <v>283</v>
      </c>
      <c r="AP1234">
        <v>8.5</v>
      </c>
      <c r="AQ1234" t="s">
        <v>284</v>
      </c>
      <c r="AS1234" t="s">
        <v>285</v>
      </c>
      <c r="AU1234" t="s">
        <v>286</v>
      </c>
      <c r="BE1234" t="s">
        <v>1205</v>
      </c>
      <c r="BO1234">
        <v>365.1</v>
      </c>
      <c r="BP1234" t="s">
        <v>288</v>
      </c>
      <c r="BQ1234" t="s">
        <v>289</v>
      </c>
      <c r="BS1234" t="s">
        <v>290</v>
      </c>
      <c r="BT1234" t="s">
        <v>291</v>
      </c>
      <c r="BU1234" s="1">
        <v>45267</v>
      </c>
      <c r="BW1234" t="s">
        <v>2706</v>
      </c>
      <c r="BX1234" t="s">
        <v>293</v>
      </c>
      <c r="BY1234">
        <v>1.5</v>
      </c>
      <c r="BZ1234" t="s">
        <v>284</v>
      </c>
      <c r="CB1234" t="s">
        <v>1147</v>
      </c>
      <c r="CC1234" t="s">
        <v>169</v>
      </c>
    </row>
    <row r="1235" spans="1:81" x14ac:dyDescent="0.35">
      <c r="A1235" t="s">
        <v>160</v>
      </c>
      <c r="B1235" t="s">
        <v>161</v>
      </c>
      <c r="C1235" t="s">
        <v>1453</v>
      </c>
      <c r="D1235" t="s">
        <v>1058</v>
      </c>
      <c r="E1235" t="s">
        <v>270</v>
      </c>
      <c r="F1235" t="s">
        <v>271</v>
      </c>
      <c r="G1235" s="1">
        <v>45166</v>
      </c>
      <c r="H1235" s="2">
        <v>0.51736111111111116</v>
      </c>
      <c r="I1235" t="s">
        <v>1059</v>
      </c>
      <c r="U1235" t="s">
        <v>273</v>
      </c>
      <c r="V1235" t="s">
        <v>274</v>
      </c>
      <c r="W1235" t="s">
        <v>1060</v>
      </c>
      <c r="X1235" t="s">
        <v>170</v>
      </c>
      <c r="Y1235" t="s">
        <v>11</v>
      </c>
      <c r="AD1235">
        <v>45.457799999999999</v>
      </c>
      <c r="AE1235">
        <v>-109.0801</v>
      </c>
      <c r="AK1235" t="s">
        <v>2707</v>
      </c>
      <c r="AN1235" t="s">
        <v>27</v>
      </c>
      <c r="AP1235">
        <v>8.2899999999999991</v>
      </c>
      <c r="AQ1235" t="s">
        <v>121</v>
      </c>
      <c r="AS1235" t="s">
        <v>285</v>
      </c>
      <c r="AU1235" t="s">
        <v>286</v>
      </c>
      <c r="BU1235" s="1">
        <v>45166</v>
      </c>
      <c r="CB1235" t="s">
        <v>1147</v>
      </c>
      <c r="CC1235" t="s">
        <v>169</v>
      </c>
    </row>
    <row r="1236" spans="1:81" x14ac:dyDescent="0.35">
      <c r="A1236" t="s">
        <v>160</v>
      </c>
      <c r="B1236" t="s">
        <v>161</v>
      </c>
      <c r="C1236" t="s">
        <v>1139</v>
      </c>
      <c r="D1236" t="s">
        <v>269</v>
      </c>
      <c r="E1236" t="s">
        <v>270</v>
      </c>
      <c r="F1236" t="s">
        <v>271</v>
      </c>
      <c r="G1236" s="1">
        <v>45194</v>
      </c>
      <c r="H1236" s="2">
        <v>0.44791666666666669</v>
      </c>
      <c r="I1236" t="s">
        <v>1059</v>
      </c>
      <c r="U1236" t="s">
        <v>273</v>
      </c>
      <c r="V1236" t="s">
        <v>274</v>
      </c>
      <c r="W1236" t="s">
        <v>1060</v>
      </c>
      <c r="X1236" t="s">
        <v>182</v>
      </c>
      <c r="Y1236" t="s">
        <v>10</v>
      </c>
      <c r="AD1236">
        <v>45.384601000000004</v>
      </c>
      <c r="AE1236">
        <v>-109.14138199999999</v>
      </c>
      <c r="AF1236" t="s">
        <v>276</v>
      </c>
      <c r="AG1236" t="s">
        <v>277</v>
      </c>
      <c r="AH1236" t="s">
        <v>278</v>
      </c>
      <c r="AJ1236" t="s">
        <v>279</v>
      </c>
      <c r="AK1236" t="s">
        <v>2708</v>
      </c>
      <c r="AM1236" t="s">
        <v>281</v>
      </c>
      <c r="AN1236" t="s">
        <v>1116</v>
      </c>
      <c r="AO1236" t="s">
        <v>333</v>
      </c>
      <c r="AP1236">
        <v>3.1</v>
      </c>
      <c r="AQ1236" t="s">
        <v>284</v>
      </c>
      <c r="AS1236" t="s">
        <v>285</v>
      </c>
      <c r="AU1236" t="s">
        <v>286</v>
      </c>
      <c r="BE1236" t="s">
        <v>1141</v>
      </c>
      <c r="BO1236">
        <v>365.1</v>
      </c>
      <c r="BP1236" t="s">
        <v>288</v>
      </c>
      <c r="BQ1236" t="s">
        <v>289</v>
      </c>
      <c r="BS1236" t="s">
        <v>290</v>
      </c>
      <c r="BT1236" t="s">
        <v>291</v>
      </c>
      <c r="BU1236" s="1">
        <v>45222</v>
      </c>
      <c r="BW1236" t="s">
        <v>2709</v>
      </c>
      <c r="BX1236" t="s">
        <v>293</v>
      </c>
      <c r="BY1236">
        <v>0.8</v>
      </c>
      <c r="BZ1236" t="s">
        <v>284</v>
      </c>
      <c r="CB1236" t="s">
        <v>1066</v>
      </c>
      <c r="CC1236" t="s">
        <v>169</v>
      </c>
    </row>
    <row r="1237" spans="1:81" x14ac:dyDescent="0.35">
      <c r="A1237" t="s">
        <v>160</v>
      </c>
      <c r="B1237" t="s">
        <v>161</v>
      </c>
      <c r="C1237" t="s">
        <v>1575</v>
      </c>
      <c r="D1237" t="s">
        <v>269</v>
      </c>
      <c r="E1237" t="s">
        <v>270</v>
      </c>
      <c r="F1237" t="s">
        <v>271</v>
      </c>
      <c r="G1237" s="1">
        <v>45137</v>
      </c>
      <c r="H1237" s="2">
        <v>0.59375</v>
      </c>
      <c r="I1237" t="s">
        <v>1059</v>
      </c>
      <c r="U1237" t="s">
        <v>273</v>
      </c>
      <c r="V1237" t="s">
        <v>274</v>
      </c>
      <c r="W1237" t="s">
        <v>1060</v>
      </c>
      <c r="X1237" t="s">
        <v>176</v>
      </c>
      <c r="Y1237" t="s">
        <v>15</v>
      </c>
      <c r="AD1237">
        <v>45.520789999999998</v>
      </c>
      <c r="AE1237">
        <v>-108.83714000000001</v>
      </c>
      <c r="AF1237" t="s">
        <v>276</v>
      </c>
      <c r="AG1237" t="s">
        <v>277</v>
      </c>
      <c r="AH1237" t="s">
        <v>278</v>
      </c>
      <c r="AJ1237" t="s">
        <v>279</v>
      </c>
      <c r="AK1237" t="s">
        <v>2710</v>
      </c>
      <c r="AM1237" t="s">
        <v>281</v>
      </c>
      <c r="AN1237" t="s">
        <v>1116</v>
      </c>
      <c r="AO1237" t="s">
        <v>333</v>
      </c>
      <c r="AP1237">
        <v>4.9000000000000004</v>
      </c>
      <c r="AQ1237" t="s">
        <v>284</v>
      </c>
      <c r="AS1237" t="s">
        <v>285</v>
      </c>
      <c r="AU1237" t="s">
        <v>286</v>
      </c>
      <c r="BE1237" t="s">
        <v>1421</v>
      </c>
      <c r="BO1237">
        <v>365.1</v>
      </c>
      <c r="BP1237" t="s">
        <v>288</v>
      </c>
      <c r="BQ1237" t="s">
        <v>289</v>
      </c>
      <c r="BS1237" t="s">
        <v>290</v>
      </c>
      <c r="BT1237" t="s">
        <v>291</v>
      </c>
      <c r="BU1237" s="1">
        <v>45148</v>
      </c>
      <c r="BW1237" t="s">
        <v>2711</v>
      </c>
      <c r="BX1237" t="s">
        <v>293</v>
      </c>
      <c r="BY1237">
        <v>0.8</v>
      </c>
      <c r="BZ1237" t="s">
        <v>284</v>
      </c>
      <c r="CB1237" t="s">
        <v>1085</v>
      </c>
      <c r="CC1237" t="s">
        <v>169</v>
      </c>
    </row>
    <row r="1238" spans="1:81" x14ac:dyDescent="0.35">
      <c r="A1238" t="s">
        <v>160</v>
      </c>
      <c r="B1238" t="s">
        <v>161</v>
      </c>
      <c r="C1238" t="s">
        <v>1496</v>
      </c>
      <c r="D1238" t="s">
        <v>1058</v>
      </c>
      <c r="E1238" t="s">
        <v>270</v>
      </c>
      <c r="F1238" t="s">
        <v>271</v>
      </c>
      <c r="G1238" s="1">
        <v>45236</v>
      </c>
      <c r="H1238" s="2">
        <v>0.4513888888888889</v>
      </c>
      <c r="I1238" t="s">
        <v>1059</v>
      </c>
      <c r="U1238" t="s">
        <v>273</v>
      </c>
      <c r="V1238" t="s">
        <v>274</v>
      </c>
      <c r="W1238" t="s">
        <v>1060</v>
      </c>
      <c r="X1238" t="s">
        <v>182</v>
      </c>
      <c r="Y1238" t="s">
        <v>10</v>
      </c>
      <c r="AD1238">
        <v>45.384601000000004</v>
      </c>
      <c r="AE1238">
        <v>-109.14138199999999</v>
      </c>
      <c r="AK1238" t="s">
        <v>2712</v>
      </c>
      <c r="AN1238" t="s">
        <v>1081</v>
      </c>
      <c r="AP1238">
        <v>109.4</v>
      </c>
      <c r="AQ1238" t="s">
        <v>120</v>
      </c>
      <c r="AS1238" t="s">
        <v>285</v>
      </c>
      <c r="AU1238" t="s">
        <v>286</v>
      </c>
      <c r="BU1238" s="1">
        <v>45236</v>
      </c>
      <c r="CB1238" t="s">
        <v>1066</v>
      </c>
      <c r="CC1238" t="s">
        <v>169</v>
      </c>
    </row>
    <row r="1239" spans="1:81" x14ac:dyDescent="0.35">
      <c r="A1239" t="s">
        <v>160</v>
      </c>
      <c r="B1239" t="s">
        <v>161</v>
      </c>
      <c r="C1239" t="s">
        <v>1720</v>
      </c>
      <c r="D1239" t="s">
        <v>1058</v>
      </c>
      <c r="E1239" t="s">
        <v>270</v>
      </c>
      <c r="F1239" t="s">
        <v>271</v>
      </c>
      <c r="G1239" s="1">
        <v>45039</v>
      </c>
      <c r="H1239" s="2">
        <v>0.5625</v>
      </c>
      <c r="I1239" t="s">
        <v>1059</v>
      </c>
      <c r="U1239" t="s">
        <v>273</v>
      </c>
      <c r="V1239" t="s">
        <v>274</v>
      </c>
      <c r="W1239" t="s">
        <v>1060</v>
      </c>
      <c r="X1239" t="s">
        <v>176</v>
      </c>
      <c r="Y1239" t="s">
        <v>15</v>
      </c>
      <c r="AD1239">
        <v>45.520789999999998</v>
      </c>
      <c r="AE1239">
        <v>-108.83714000000001</v>
      </c>
      <c r="AK1239" t="s">
        <v>2713</v>
      </c>
      <c r="AN1239" t="s">
        <v>1062</v>
      </c>
      <c r="AP1239">
        <v>192.1</v>
      </c>
      <c r="AQ1239" t="s">
        <v>117</v>
      </c>
      <c r="AS1239" t="s">
        <v>285</v>
      </c>
      <c r="AU1239" t="s">
        <v>286</v>
      </c>
      <c r="BU1239" s="1">
        <v>45039</v>
      </c>
      <c r="CB1239" t="s">
        <v>1075</v>
      </c>
      <c r="CC1239" t="s">
        <v>169</v>
      </c>
    </row>
    <row r="1240" spans="1:81" x14ac:dyDescent="0.35">
      <c r="A1240" t="s">
        <v>160</v>
      </c>
      <c r="B1240" t="s">
        <v>161</v>
      </c>
      <c r="C1240" t="s">
        <v>1305</v>
      </c>
      <c r="D1240" t="s">
        <v>269</v>
      </c>
      <c r="E1240" t="s">
        <v>270</v>
      </c>
      <c r="F1240" t="s">
        <v>271</v>
      </c>
      <c r="G1240" s="1">
        <v>45102</v>
      </c>
      <c r="H1240" s="2">
        <v>0.4826388888888889</v>
      </c>
      <c r="I1240" t="s">
        <v>1059</v>
      </c>
      <c r="U1240" t="s">
        <v>273</v>
      </c>
      <c r="V1240" t="s">
        <v>274</v>
      </c>
      <c r="W1240" t="s">
        <v>1060</v>
      </c>
      <c r="X1240" t="s">
        <v>162</v>
      </c>
      <c r="Y1240" t="s">
        <v>9</v>
      </c>
      <c r="AD1240">
        <v>45.373699999999999</v>
      </c>
      <c r="AE1240">
        <v>-109.14619999999999</v>
      </c>
      <c r="AF1240" t="s">
        <v>276</v>
      </c>
      <c r="AG1240" t="s">
        <v>277</v>
      </c>
      <c r="AH1240" t="s">
        <v>278</v>
      </c>
      <c r="AJ1240" t="s">
        <v>279</v>
      </c>
      <c r="AK1240" t="s">
        <v>2714</v>
      </c>
      <c r="AM1240" t="s">
        <v>297</v>
      </c>
      <c r="AN1240" t="s">
        <v>298</v>
      </c>
      <c r="AO1240" t="s">
        <v>283</v>
      </c>
      <c r="AP1240">
        <v>610</v>
      </c>
      <c r="AQ1240" t="s">
        <v>284</v>
      </c>
      <c r="AS1240" t="s">
        <v>285</v>
      </c>
      <c r="AU1240" t="s">
        <v>286</v>
      </c>
      <c r="BE1240" t="s">
        <v>1307</v>
      </c>
      <c r="BO1240" t="s">
        <v>300</v>
      </c>
      <c r="BP1240" t="s">
        <v>301</v>
      </c>
      <c r="BQ1240" t="s">
        <v>302</v>
      </c>
      <c r="BT1240" t="s">
        <v>291</v>
      </c>
      <c r="BU1240" s="1">
        <v>45110</v>
      </c>
      <c r="BW1240" t="s">
        <v>2715</v>
      </c>
      <c r="BX1240" t="s">
        <v>293</v>
      </c>
      <c r="BY1240">
        <v>25</v>
      </c>
      <c r="BZ1240" t="s">
        <v>284</v>
      </c>
      <c r="CB1240" t="s">
        <v>1172</v>
      </c>
      <c r="CC1240" t="s">
        <v>169</v>
      </c>
    </row>
    <row r="1241" spans="1:81" x14ac:dyDescent="0.35">
      <c r="A1241" t="s">
        <v>160</v>
      </c>
      <c r="B1241" t="s">
        <v>161</v>
      </c>
      <c r="C1241" t="s">
        <v>1382</v>
      </c>
      <c r="D1241" t="s">
        <v>269</v>
      </c>
      <c r="E1241" t="s">
        <v>270</v>
      </c>
      <c r="F1241" t="s">
        <v>271</v>
      </c>
      <c r="G1241" s="1">
        <v>45236</v>
      </c>
      <c r="H1241" s="2">
        <v>0.3611111111111111</v>
      </c>
      <c r="I1241" t="s">
        <v>1059</v>
      </c>
      <c r="U1241" t="s">
        <v>273</v>
      </c>
      <c r="V1241" t="s">
        <v>274</v>
      </c>
      <c r="W1241" t="s">
        <v>1060</v>
      </c>
      <c r="X1241" t="s">
        <v>174</v>
      </c>
      <c r="Y1241" t="s">
        <v>5</v>
      </c>
      <c r="AD1241">
        <v>45.085512000000001</v>
      </c>
      <c r="AE1241">
        <v>-109.329581</v>
      </c>
      <c r="AF1241" t="s">
        <v>276</v>
      </c>
      <c r="AG1241" t="s">
        <v>277</v>
      </c>
      <c r="AH1241" t="s">
        <v>278</v>
      </c>
      <c r="AJ1241" t="s">
        <v>279</v>
      </c>
      <c r="AK1241" t="s">
        <v>2716</v>
      </c>
      <c r="AM1241" t="s">
        <v>297</v>
      </c>
      <c r="AN1241" t="s">
        <v>332</v>
      </c>
      <c r="AO1241" t="s">
        <v>333</v>
      </c>
      <c r="AP1241">
        <v>213</v>
      </c>
      <c r="AQ1241" t="s">
        <v>284</v>
      </c>
      <c r="AS1241" t="s">
        <v>285</v>
      </c>
      <c r="AU1241" t="s">
        <v>286</v>
      </c>
      <c r="BE1241" t="s">
        <v>1384</v>
      </c>
      <c r="BO1241">
        <v>353.2</v>
      </c>
      <c r="BP1241" t="s">
        <v>288</v>
      </c>
      <c r="BQ1241" t="s">
        <v>335</v>
      </c>
      <c r="BS1241" t="s">
        <v>336</v>
      </c>
      <c r="BT1241" t="s">
        <v>291</v>
      </c>
      <c r="BU1241" s="1">
        <v>45268</v>
      </c>
      <c r="BW1241" t="s">
        <v>2717</v>
      </c>
      <c r="BX1241" t="s">
        <v>293</v>
      </c>
      <c r="BY1241">
        <v>1.5</v>
      </c>
      <c r="BZ1241" t="s">
        <v>284</v>
      </c>
      <c r="CB1241" t="s">
        <v>1196</v>
      </c>
      <c r="CC1241" t="s">
        <v>169</v>
      </c>
    </row>
    <row r="1242" spans="1:81" x14ac:dyDescent="0.35">
      <c r="A1242" t="s">
        <v>160</v>
      </c>
      <c r="B1242" t="s">
        <v>161</v>
      </c>
      <c r="C1242" t="s">
        <v>1493</v>
      </c>
      <c r="D1242" t="s">
        <v>1058</v>
      </c>
      <c r="E1242" t="s">
        <v>270</v>
      </c>
      <c r="F1242" t="s">
        <v>271</v>
      </c>
      <c r="G1242" s="1">
        <v>45039</v>
      </c>
      <c r="H1242" s="2">
        <v>0.41666666666666669</v>
      </c>
      <c r="I1242" t="s">
        <v>1059</v>
      </c>
      <c r="U1242" t="s">
        <v>273</v>
      </c>
      <c r="V1242" t="s">
        <v>274</v>
      </c>
      <c r="W1242" t="s">
        <v>1060</v>
      </c>
      <c r="X1242" t="s">
        <v>190</v>
      </c>
      <c r="Y1242" t="s">
        <v>6</v>
      </c>
      <c r="AD1242">
        <v>45.150280000000002</v>
      </c>
      <c r="AE1242">
        <v>-109.34062</v>
      </c>
      <c r="AK1242" t="s">
        <v>2718</v>
      </c>
      <c r="AN1242" t="s">
        <v>1062</v>
      </c>
      <c r="AP1242">
        <v>34.9</v>
      </c>
      <c r="AQ1242" t="s">
        <v>117</v>
      </c>
      <c r="AS1242" t="s">
        <v>285</v>
      </c>
      <c r="AU1242" t="s">
        <v>286</v>
      </c>
      <c r="BU1242" s="1">
        <v>45039</v>
      </c>
      <c r="CB1242" t="s">
        <v>1082</v>
      </c>
      <c r="CC1242" t="s">
        <v>169</v>
      </c>
    </row>
    <row r="1243" spans="1:81" x14ac:dyDescent="0.35">
      <c r="A1243" t="s">
        <v>160</v>
      </c>
      <c r="B1243" t="s">
        <v>161</v>
      </c>
      <c r="C1243" t="s">
        <v>1230</v>
      </c>
      <c r="D1243" t="s">
        <v>373</v>
      </c>
      <c r="E1243" t="s">
        <v>270</v>
      </c>
      <c r="F1243" t="s">
        <v>271</v>
      </c>
      <c r="G1243" s="1">
        <v>45102</v>
      </c>
      <c r="H1243" s="2">
        <v>0.59375</v>
      </c>
      <c r="I1243" t="s">
        <v>1059</v>
      </c>
      <c r="U1243" t="s">
        <v>273</v>
      </c>
      <c r="V1243" t="s">
        <v>274</v>
      </c>
      <c r="W1243" t="s">
        <v>1060</v>
      </c>
      <c r="X1243" t="s">
        <v>176</v>
      </c>
      <c r="Y1243" t="s">
        <v>15</v>
      </c>
      <c r="AD1243">
        <v>45.520789999999998</v>
      </c>
      <c r="AE1243">
        <v>-108.83714000000001</v>
      </c>
      <c r="AF1243" t="s">
        <v>276</v>
      </c>
      <c r="AG1243" t="s">
        <v>277</v>
      </c>
      <c r="AH1243" t="s">
        <v>278</v>
      </c>
      <c r="AJ1243" t="s">
        <v>279</v>
      </c>
      <c r="AK1243" t="s">
        <v>2719</v>
      </c>
      <c r="AL1243" t="s">
        <v>375</v>
      </c>
      <c r="AM1243" t="s">
        <v>297</v>
      </c>
      <c r="AN1243" t="s">
        <v>332</v>
      </c>
      <c r="AO1243" t="s">
        <v>333</v>
      </c>
      <c r="AS1243" t="s">
        <v>285</v>
      </c>
      <c r="AU1243" t="s">
        <v>286</v>
      </c>
      <c r="BE1243" t="s">
        <v>1112</v>
      </c>
      <c r="BO1243">
        <v>353.2</v>
      </c>
      <c r="BP1243" t="s">
        <v>288</v>
      </c>
      <c r="BQ1243" t="s">
        <v>335</v>
      </c>
      <c r="BS1243" t="s">
        <v>336</v>
      </c>
      <c r="BT1243" t="s">
        <v>291</v>
      </c>
      <c r="BU1243" s="1">
        <v>45121</v>
      </c>
      <c r="BW1243" t="s">
        <v>2720</v>
      </c>
      <c r="BX1243" t="s">
        <v>293</v>
      </c>
      <c r="BY1243">
        <v>1.5</v>
      </c>
      <c r="BZ1243" t="s">
        <v>284</v>
      </c>
      <c r="CB1243" t="s">
        <v>1085</v>
      </c>
      <c r="CC1243" t="s">
        <v>169</v>
      </c>
    </row>
    <row r="1244" spans="1:81" x14ac:dyDescent="0.35">
      <c r="A1244" t="s">
        <v>160</v>
      </c>
      <c r="B1244" t="s">
        <v>161</v>
      </c>
      <c r="C1244" t="s">
        <v>1305</v>
      </c>
      <c r="D1244" t="s">
        <v>269</v>
      </c>
      <c r="E1244" t="s">
        <v>270</v>
      </c>
      <c r="F1244" t="s">
        <v>271</v>
      </c>
      <c r="G1244" s="1">
        <v>45102</v>
      </c>
      <c r="H1244" s="2">
        <v>0.4826388888888889</v>
      </c>
      <c r="I1244" t="s">
        <v>1059</v>
      </c>
      <c r="U1244" t="s">
        <v>273</v>
      </c>
      <c r="V1244" t="s">
        <v>274</v>
      </c>
      <c r="W1244" t="s">
        <v>1060</v>
      </c>
      <c r="X1244" t="s">
        <v>162</v>
      </c>
      <c r="Y1244" t="s">
        <v>9</v>
      </c>
      <c r="AD1244">
        <v>45.373699999999999</v>
      </c>
      <c r="AE1244">
        <v>-109.14619999999999</v>
      </c>
      <c r="AF1244" t="s">
        <v>276</v>
      </c>
      <c r="AG1244" t="s">
        <v>277</v>
      </c>
      <c r="AH1244" t="s">
        <v>278</v>
      </c>
      <c r="AJ1244" t="s">
        <v>279</v>
      </c>
      <c r="AK1244" t="s">
        <v>2721</v>
      </c>
      <c r="AM1244" t="s">
        <v>281</v>
      </c>
      <c r="AN1244" t="s">
        <v>1116</v>
      </c>
      <c r="AO1244" t="s">
        <v>333</v>
      </c>
      <c r="AP1244">
        <v>11</v>
      </c>
      <c r="AQ1244" t="s">
        <v>284</v>
      </c>
      <c r="AS1244" t="s">
        <v>285</v>
      </c>
      <c r="AU1244" t="s">
        <v>286</v>
      </c>
      <c r="BE1244" t="s">
        <v>1307</v>
      </c>
      <c r="BO1244">
        <v>365.1</v>
      </c>
      <c r="BP1244" t="s">
        <v>288</v>
      </c>
      <c r="BQ1244" t="s">
        <v>289</v>
      </c>
      <c r="BS1244" t="s">
        <v>290</v>
      </c>
      <c r="BT1244" t="s">
        <v>291</v>
      </c>
      <c r="BU1244" s="1">
        <v>45121</v>
      </c>
      <c r="BW1244" t="s">
        <v>2722</v>
      </c>
      <c r="BX1244" t="s">
        <v>293</v>
      </c>
      <c r="BY1244">
        <v>0.8</v>
      </c>
      <c r="BZ1244" t="s">
        <v>284</v>
      </c>
      <c r="CB1244" t="s">
        <v>1172</v>
      </c>
      <c r="CC1244" t="s">
        <v>169</v>
      </c>
    </row>
    <row r="1245" spans="1:81" x14ac:dyDescent="0.35">
      <c r="A1245" t="s">
        <v>160</v>
      </c>
      <c r="B1245" t="s">
        <v>161</v>
      </c>
      <c r="C1245" t="s">
        <v>1386</v>
      </c>
      <c r="D1245" t="s">
        <v>269</v>
      </c>
      <c r="E1245" t="s">
        <v>270</v>
      </c>
      <c r="F1245" t="s">
        <v>271</v>
      </c>
      <c r="G1245" s="1">
        <v>45039</v>
      </c>
      <c r="H1245" s="2">
        <v>0.44097222222222221</v>
      </c>
      <c r="I1245" t="s">
        <v>1059</v>
      </c>
      <c r="U1245" t="s">
        <v>273</v>
      </c>
      <c r="V1245" t="s">
        <v>274</v>
      </c>
      <c r="W1245" t="s">
        <v>1060</v>
      </c>
      <c r="X1245" t="s">
        <v>172</v>
      </c>
      <c r="Y1245" t="s">
        <v>8</v>
      </c>
      <c r="AD1245">
        <v>45.277200000000001</v>
      </c>
      <c r="AE1245">
        <v>-109.20959999999999</v>
      </c>
      <c r="AF1245" t="s">
        <v>276</v>
      </c>
      <c r="AG1245" t="s">
        <v>277</v>
      </c>
      <c r="AH1245" t="s">
        <v>278</v>
      </c>
      <c r="AJ1245" t="s">
        <v>279</v>
      </c>
      <c r="AK1245" t="s">
        <v>2723</v>
      </c>
      <c r="AN1245" t="s">
        <v>312</v>
      </c>
      <c r="AP1245">
        <v>3</v>
      </c>
      <c r="AQ1245" t="s">
        <v>116</v>
      </c>
      <c r="AS1245" t="s">
        <v>285</v>
      </c>
      <c r="AU1245" t="s">
        <v>286</v>
      </c>
      <c r="BE1245" t="s">
        <v>1388</v>
      </c>
      <c r="BO1245" t="s">
        <v>314</v>
      </c>
      <c r="BP1245" t="s">
        <v>301</v>
      </c>
      <c r="BQ1245" t="s">
        <v>315</v>
      </c>
      <c r="BS1245" t="s">
        <v>316</v>
      </c>
      <c r="BT1245" t="s">
        <v>291</v>
      </c>
      <c r="BU1245" s="1">
        <v>45042</v>
      </c>
      <c r="BW1245" t="s">
        <v>2724</v>
      </c>
      <c r="BX1245" t="s">
        <v>293</v>
      </c>
      <c r="BY1245">
        <v>0.2</v>
      </c>
      <c r="BZ1245" t="s">
        <v>116</v>
      </c>
      <c r="CB1245" t="s">
        <v>1147</v>
      </c>
      <c r="CC1245" t="s">
        <v>169</v>
      </c>
    </row>
    <row r="1246" spans="1:81" x14ac:dyDescent="0.35">
      <c r="A1246" t="s">
        <v>160</v>
      </c>
      <c r="B1246" t="s">
        <v>161</v>
      </c>
      <c r="C1246" t="s">
        <v>1676</v>
      </c>
      <c r="D1246" t="s">
        <v>269</v>
      </c>
      <c r="E1246" t="s">
        <v>270</v>
      </c>
      <c r="F1246" t="s">
        <v>271</v>
      </c>
      <c r="G1246" s="1">
        <v>45194</v>
      </c>
      <c r="H1246" s="2">
        <v>0.43055555555555558</v>
      </c>
      <c r="I1246" t="s">
        <v>1059</v>
      </c>
      <c r="U1246" t="s">
        <v>273</v>
      </c>
      <c r="V1246" t="s">
        <v>274</v>
      </c>
      <c r="W1246" t="s">
        <v>1060</v>
      </c>
      <c r="X1246" t="s">
        <v>172</v>
      </c>
      <c r="Y1246" t="s">
        <v>8</v>
      </c>
      <c r="AD1246">
        <v>45.277200000000001</v>
      </c>
      <c r="AE1246">
        <v>-109.20959999999999</v>
      </c>
      <c r="AF1246" t="s">
        <v>276</v>
      </c>
      <c r="AG1246" t="s">
        <v>277</v>
      </c>
      <c r="AH1246" t="s">
        <v>278</v>
      </c>
      <c r="AJ1246" t="s">
        <v>279</v>
      </c>
      <c r="AK1246" t="s">
        <v>2725</v>
      </c>
      <c r="AN1246" t="s">
        <v>312</v>
      </c>
      <c r="AP1246">
        <v>1</v>
      </c>
      <c r="AQ1246" t="s">
        <v>116</v>
      </c>
      <c r="AS1246" t="s">
        <v>285</v>
      </c>
      <c r="AU1246" t="s">
        <v>286</v>
      </c>
      <c r="BE1246" t="s">
        <v>1678</v>
      </c>
      <c r="BO1246" t="s">
        <v>314</v>
      </c>
      <c r="BP1246" t="s">
        <v>301</v>
      </c>
      <c r="BQ1246" t="s">
        <v>315</v>
      </c>
      <c r="BS1246" t="s">
        <v>316</v>
      </c>
      <c r="BT1246" t="s">
        <v>291</v>
      </c>
      <c r="BU1246" s="1">
        <v>45201</v>
      </c>
      <c r="BW1246" t="s">
        <v>2726</v>
      </c>
      <c r="BX1246" t="s">
        <v>293</v>
      </c>
      <c r="BY1246">
        <v>0.2</v>
      </c>
      <c r="BZ1246" t="s">
        <v>116</v>
      </c>
      <c r="CB1246" t="s">
        <v>1196</v>
      </c>
      <c r="CC1246" t="s">
        <v>169</v>
      </c>
    </row>
    <row r="1247" spans="1:81" x14ac:dyDescent="0.35">
      <c r="A1247" t="s">
        <v>160</v>
      </c>
      <c r="B1247" t="s">
        <v>161</v>
      </c>
      <c r="C1247" t="s">
        <v>1332</v>
      </c>
      <c r="D1247" t="s">
        <v>1058</v>
      </c>
      <c r="E1247" t="s">
        <v>270</v>
      </c>
      <c r="F1247" t="s">
        <v>271</v>
      </c>
      <c r="G1247" s="1">
        <v>45166</v>
      </c>
      <c r="H1247" s="2">
        <v>0.56597222222222221</v>
      </c>
      <c r="I1247" t="s">
        <v>1059</v>
      </c>
      <c r="U1247" t="s">
        <v>273</v>
      </c>
      <c r="V1247" t="s">
        <v>274</v>
      </c>
      <c r="W1247" t="s">
        <v>1060</v>
      </c>
      <c r="X1247" t="s">
        <v>184</v>
      </c>
      <c r="Y1247" t="s">
        <v>14</v>
      </c>
      <c r="AD1247">
        <v>45.517800000000001</v>
      </c>
      <c r="AE1247">
        <v>-108.8626</v>
      </c>
      <c r="AK1247" t="s">
        <v>2727</v>
      </c>
      <c r="AN1247" t="s">
        <v>1062</v>
      </c>
      <c r="AP1247">
        <v>279</v>
      </c>
      <c r="AQ1247" t="s">
        <v>117</v>
      </c>
      <c r="AS1247" t="s">
        <v>285</v>
      </c>
      <c r="AU1247" t="s">
        <v>286</v>
      </c>
      <c r="BU1247" s="1">
        <v>45166</v>
      </c>
      <c r="CB1247" t="s">
        <v>1109</v>
      </c>
      <c r="CC1247" t="s">
        <v>169</v>
      </c>
    </row>
    <row r="1248" spans="1:81" x14ac:dyDescent="0.35">
      <c r="A1248" t="s">
        <v>160</v>
      </c>
      <c r="B1248" t="s">
        <v>161</v>
      </c>
      <c r="C1248" t="s">
        <v>1430</v>
      </c>
      <c r="D1248" t="s">
        <v>1058</v>
      </c>
      <c r="E1248" t="s">
        <v>270</v>
      </c>
      <c r="F1248" t="s">
        <v>271</v>
      </c>
      <c r="G1248" s="1">
        <v>45039</v>
      </c>
      <c r="H1248" s="2">
        <v>0.52777777777777779</v>
      </c>
      <c r="I1248" t="s">
        <v>1059</v>
      </c>
      <c r="U1248" t="s">
        <v>273</v>
      </c>
      <c r="V1248" t="s">
        <v>274</v>
      </c>
      <c r="W1248" t="s">
        <v>1060</v>
      </c>
      <c r="X1248" t="s">
        <v>180</v>
      </c>
      <c r="Y1248" t="s">
        <v>13</v>
      </c>
      <c r="AD1248">
        <v>45.483319000000002</v>
      </c>
      <c r="AE1248">
        <v>-108.961457</v>
      </c>
      <c r="AK1248" t="s">
        <v>2728</v>
      </c>
      <c r="AN1248" t="s">
        <v>1062</v>
      </c>
      <c r="AP1248">
        <v>174</v>
      </c>
      <c r="AQ1248" t="s">
        <v>117</v>
      </c>
      <c r="AS1248" t="s">
        <v>285</v>
      </c>
      <c r="AU1248" t="s">
        <v>286</v>
      </c>
      <c r="BU1248" s="1">
        <v>45039</v>
      </c>
      <c r="CB1248" t="s">
        <v>1063</v>
      </c>
      <c r="CC1248" t="s">
        <v>169</v>
      </c>
    </row>
    <row r="1249" spans="1:81" x14ac:dyDescent="0.35">
      <c r="A1249" t="s">
        <v>160</v>
      </c>
      <c r="B1249" t="s">
        <v>161</v>
      </c>
      <c r="C1249" t="s">
        <v>1076</v>
      </c>
      <c r="D1249" t="s">
        <v>1058</v>
      </c>
      <c r="E1249" t="s">
        <v>270</v>
      </c>
      <c r="F1249" t="s">
        <v>271</v>
      </c>
      <c r="G1249" s="1">
        <v>45236</v>
      </c>
      <c r="H1249" s="2">
        <v>0.62152777777777779</v>
      </c>
      <c r="I1249" t="s">
        <v>1059</v>
      </c>
      <c r="U1249" t="s">
        <v>273</v>
      </c>
      <c r="V1249" t="s">
        <v>274</v>
      </c>
      <c r="W1249" t="s">
        <v>1060</v>
      </c>
      <c r="X1249" t="s">
        <v>176</v>
      </c>
      <c r="Y1249" t="s">
        <v>15</v>
      </c>
      <c r="AD1249">
        <v>45.520789999999998</v>
      </c>
      <c r="AE1249">
        <v>-108.83714000000001</v>
      </c>
      <c r="AK1249" t="s">
        <v>2729</v>
      </c>
      <c r="AN1249" t="s">
        <v>1062</v>
      </c>
      <c r="AP1249">
        <v>203</v>
      </c>
      <c r="AQ1249" t="s">
        <v>117</v>
      </c>
      <c r="AS1249" t="s">
        <v>285</v>
      </c>
      <c r="AU1249" t="s">
        <v>286</v>
      </c>
      <c r="BU1249" s="1">
        <v>45236</v>
      </c>
      <c r="CB1249" t="s">
        <v>1075</v>
      </c>
      <c r="CC1249" t="s">
        <v>169</v>
      </c>
    </row>
    <row r="1250" spans="1:81" x14ac:dyDescent="0.35">
      <c r="A1250" t="s">
        <v>160</v>
      </c>
      <c r="B1250" t="s">
        <v>161</v>
      </c>
      <c r="C1250" t="s">
        <v>2730</v>
      </c>
      <c r="D1250" t="s">
        <v>1058</v>
      </c>
      <c r="E1250" t="s">
        <v>270</v>
      </c>
      <c r="F1250" t="s">
        <v>271</v>
      </c>
      <c r="G1250" s="1">
        <v>45439</v>
      </c>
      <c r="H1250" s="2">
        <v>0.35833333333333334</v>
      </c>
      <c r="I1250" t="s">
        <v>1059</v>
      </c>
      <c r="U1250" t="s">
        <v>273</v>
      </c>
      <c r="V1250" t="s">
        <v>274</v>
      </c>
      <c r="W1250" t="s">
        <v>2731</v>
      </c>
      <c r="X1250" t="s">
        <v>174</v>
      </c>
      <c r="Y1250" t="s">
        <v>5</v>
      </c>
      <c r="AD1250">
        <v>45.085512000000001</v>
      </c>
      <c r="AE1250">
        <v>-109.329581</v>
      </c>
      <c r="AK1250" t="s">
        <v>2732</v>
      </c>
      <c r="AN1250" t="s">
        <v>1292</v>
      </c>
      <c r="AP1250">
        <v>706.5</v>
      </c>
      <c r="AQ1250" t="s">
        <v>119</v>
      </c>
      <c r="AS1250" t="s">
        <v>285</v>
      </c>
      <c r="AU1250" t="s">
        <v>286</v>
      </c>
      <c r="BU1250" s="1">
        <v>45439</v>
      </c>
      <c r="CB1250" t="s">
        <v>2733</v>
      </c>
      <c r="CC1250" t="s">
        <v>169</v>
      </c>
    </row>
    <row r="1251" spans="1:81" x14ac:dyDescent="0.35">
      <c r="A1251" t="s">
        <v>160</v>
      </c>
      <c r="B1251" t="s">
        <v>161</v>
      </c>
      <c r="C1251" t="s">
        <v>2734</v>
      </c>
      <c r="D1251" t="s">
        <v>1058</v>
      </c>
      <c r="E1251" t="s">
        <v>270</v>
      </c>
      <c r="F1251" t="s">
        <v>271</v>
      </c>
      <c r="G1251" s="1">
        <v>45439</v>
      </c>
      <c r="H1251" s="2">
        <v>0.50694444444444442</v>
      </c>
      <c r="I1251" t="s">
        <v>1059</v>
      </c>
      <c r="U1251" t="s">
        <v>273</v>
      </c>
      <c r="V1251" t="s">
        <v>274</v>
      </c>
      <c r="W1251" t="s">
        <v>2731</v>
      </c>
      <c r="X1251" t="s">
        <v>170</v>
      </c>
      <c r="Y1251" t="s">
        <v>11</v>
      </c>
      <c r="AD1251">
        <v>45.457799999999999</v>
      </c>
      <c r="AE1251">
        <v>-109.0801</v>
      </c>
      <c r="AK1251" t="s">
        <v>2735</v>
      </c>
      <c r="AN1251" t="s">
        <v>1292</v>
      </c>
      <c r="AP1251">
        <v>762.7</v>
      </c>
      <c r="AQ1251" t="s">
        <v>119</v>
      </c>
      <c r="AS1251" t="s">
        <v>285</v>
      </c>
      <c r="AU1251" t="s">
        <v>286</v>
      </c>
      <c r="BU1251" s="1">
        <v>45439</v>
      </c>
      <c r="CB1251" t="s">
        <v>2736</v>
      </c>
      <c r="CC1251" t="s">
        <v>169</v>
      </c>
    </row>
    <row r="1252" spans="1:81" x14ac:dyDescent="0.35">
      <c r="A1252" t="s">
        <v>160</v>
      </c>
      <c r="B1252" t="s">
        <v>161</v>
      </c>
      <c r="C1252" t="s">
        <v>2737</v>
      </c>
      <c r="D1252" t="s">
        <v>1058</v>
      </c>
      <c r="E1252" t="s">
        <v>270</v>
      </c>
      <c r="F1252" t="s">
        <v>271</v>
      </c>
      <c r="G1252" s="1">
        <v>45411</v>
      </c>
      <c r="H1252" s="2">
        <v>0.38333333333333336</v>
      </c>
      <c r="I1252" t="s">
        <v>1059</v>
      </c>
      <c r="U1252" t="s">
        <v>273</v>
      </c>
      <c r="V1252" t="s">
        <v>274</v>
      </c>
      <c r="W1252" t="s">
        <v>2731</v>
      </c>
      <c r="X1252" t="s">
        <v>174</v>
      </c>
      <c r="Y1252" t="s">
        <v>5</v>
      </c>
      <c r="AD1252">
        <v>45.085512000000001</v>
      </c>
      <c r="AE1252">
        <v>-109.329581</v>
      </c>
      <c r="AK1252" t="s">
        <v>2738</v>
      </c>
      <c r="AN1252" t="s">
        <v>27</v>
      </c>
      <c r="AP1252">
        <v>7.71</v>
      </c>
      <c r="AQ1252" t="s">
        <v>121</v>
      </c>
      <c r="AS1252" t="s">
        <v>285</v>
      </c>
      <c r="AU1252" t="s">
        <v>286</v>
      </c>
      <c r="BU1252" s="1">
        <v>45411</v>
      </c>
      <c r="CB1252" t="s">
        <v>2733</v>
      </c>
      <c r="CC1252" t="s">
        <v>169</v>
      </c>
    </row>
    <row r="1253" spans="1:81" x14ac:dyDescent="0.35">
      <c r="A1253" t="s">
        <v>160</v>
      </c>
      <c r="B1253" t="s">
        <v>161</v>
      </c>
      <c r="C1253" t="s">
        <v>2739</v>
      </c>
      <c r="D1253" t="s">
        <v>373</v>
      </c>
      <c r="E1253" t="s">
        <v>270</v>
      </c>
      <c r="F1253" t="s">
        <v>271</v>
      </c>
      <c r="G1253" s="1">
        <v>45467</v>
      </c>
      <c r="H1253" s="2">
        <v>0.59375</v>
      </c>
      <c r="I1253" t="s">
        <v>1059</v>
      </c>
      <c r="U1253" t="s">
        <v>273</v>
      </c>
      <c r="V1253" t="s">
        <v>274</v>
      </c>
      <c r="W1253" t="s">
        <v>2731</v>
      </c>
      <c r="X1253" t="s">
        <v>176</v>
      </c>
      <c r="Y1253" t="s">
        <v>15</v>
      </c>
      <c r="AD1253">
        <v>45.520789999999998</v>
      </c>
      <c r="AE1253">
        <v>-108.83714000000001</v>
      </c>
      <c r="AF1253" t="s">
        <v>276</v>
      </c>
      <c r="AG1253" t="s">
        <v>277</v>
      </c>
      <c r="AH1253" t="s">
        <v>278</v>
      </c>
      <c r="AJ1253" t="s">
        <v>279</v>
      </c>
      <c r="AK1253" t="s">
        <v>2740</v>
      </c>
      <c r="AM1253" t="s">
        <v>281</v>
      </c>
      <c r="AN1253" t="s">
        <v>282</v>
      </c>
      <c r="AO1253" t="s">
        <v>283</v>
      </c>
      <c r="AP1253">
        <v>1.5</v>
      </c>
      <c r="AQ1253" t="s">
        <v>284</v>
      </c>
      <c r="AS1253" t="s">
        <v>285</v>
      </c>
      <c r="AU1253" t="s">
        <v>286</v>
      </c>
      <c r="BE1253" t="s">
        <v>2741</v>
      </c>
      <c r="BO1253">
        <v>365.1</v>
      </c>
      <c r="BP1253" t="s">
        <v>288</v>
      </c>
      <c r="BQ1253" t="s">
        <v>289</v>
      </c>
      <c r="BS1253" t="s">
        <v>290</v>
      </c>
      <c r="BT1253" t="s">
        <v>291</v>
      </c>
      <c r="BU1253" s="1">
        <v>45474</v>
      </c>
      <c r="BW1253" t="s">
        <v>2742</v>
      </c>
      <c r="BX1253" t="s">
        <v>293</v>
      </c>
      <c r="BY1253">
        <v>1.5</v>
      </c>
      <c r="BZ1253" t="s">
        <v>284</v>
      </c>
      <c r="CB1253" t="s">
        <v>2733</v>
      </c>
      <c r="CC1253" t="s">
        <v>169</v>
      </c>
    </row>
    <row r="1254" spans="1:81" x14ac:dyDescent="0.35">
      <c r="A1254" t="s">
        <v>160</v>
      </c>
      <c r="B1254" t="s">
        <v>161</v>
      </c>
      <c r="C1254" t="s">
        <v>2743</v>
      </c>
      <c r="D1254" t="s">
        <v>269</v>
      </c>
      <c r="E1254" t="s">
        <v>270</v>
      </c>
      <c r="F1254" t="s">
        <v>271</v>
      </c>
      <c r="G1254" s="1">
        <v>45467</v>
      </c>
      <c r="H1254" s="2">
        <v>0.37847222222222221</v>
      </c>
      <c r="I1254" t="s">
        <v>1059</v>
      </c>
      <c r="U1254" t="s">
        <v>273</v>
      </c>
      <c r="V1254" t="s">
        <v>274</v>
      </c>
      <c r="W1254" t="s">
        <v>2731</v>
      </c>
      <c r="X1254" t="s">
        <v>188</v>
      </c>
      <c r="Y1254" t="s">
        <v>7</v>
      </c>
      <c r="AD1254">
        <v>45.157600000000002</v>
      </c>
      <c r="AE1254">
        <v>-109.2688</v>
      </c>
      <c r="AF1254" t="s">
        <v>276</v>
      </c>
      <c r="AG1254" t="s">
        <v>277</v>
      </c>
      <c r="AH1254" t="s">
        <v>278</v>
      </c>
      <c r="AJ1254" t="s">
        <v>279</v>
      </c>
      <c r="AK1254" t="s">
        <v>2744</v>
      </c>
      <c r="AN1254" t="s">
        <v>312</v>
      </c>
      <c r="AP1254">
        <v>6.8</v>
      </c>
      <c r="AQ1254" t="s">
        <v>116</v>
      </c>
      <c r="AS1254" t="s">
        <v>285</v>
      </c>
      <c r="AU1254" t="s">
        <v>286</v>
      </c>
      <c r="BE1254" t="s">
        <v>2745</v>
      </c>
      <c r="BO1254" t="s">
        <v>314</v>
      </c>
      <c r="BP1254" t="s">
        <v>301</v>
      </c>
      <c r="BQ1254" t="s">
        <v>315</v>
      </c>
      <c r="BS1254" t="s">
        <v>316</v>
      </c>
      <c r="BT1254" t="s">
        <v>291</v>
      </c>
      <c r="BU1254" s="1">
        <v>45470</v>
      </c>
      <c r="BW1254" t="s">
        <v>2746</v>
      </c>
      <c r="BX1254" t="s">
        <v>293</v>
      </c>
      <c r="BY1254">
        <v>0.2</v>
      </c>
      <c r="BZ1254" t="s">
        <v>116</v>
      </c>
      <c r="CB1254" t="s">
        <v>2747</v>
      </c>
      <c r="CC1254" t="s">
        <v>169</v>
      </c>
    </row>
    <row r="1255" spans="1:81" x14ac:dyDescent="0.35">
      <c r="A1255" t="s">
        <v>160</v>
      </c>
      <c r="B1255" t="s">
        <v>161</v>
      </c>
      <c r="C1255" t="s">
        <v>2748</v>
      </c>
      <c r="D1255" t="s">
        <v>269</v>
      </c>
      <c r="E1255" t="s">
        <v>270</v>
      </c>
      <c r="F1255" t="s">
        <v>271</v>
      </c>
      <c r="G1255" s="1">
        <v>45439</v>
      </c>
      <c r="H1255" s="2">
        <v>0.55694444444444446</v>
      </c>
      <c r="I1255" t="s">
        <v>1059</v>
      </c>
      <c r="U1255" t="s">
        <v>273</v>
      </c>
      <c r="V1255" t="s">
        <v>274</v>
      </c>
      <c r="W1255" t="s">
        <v>2731</v>
      </c>
      <c r="X1255" t="s">
        <v>184</v>
      </c>
      <c r="Y1255" t="s">
        <v>14</v>
      </c>
      <c r="AD1255">
        <v>45.517800000000001</v>
      </c>
      <c r="AE1255">
        <v>-108.8626</v>
      </c>
      <c r="AF1255" t="s">
        <v>276</v>
      </c>
      <c r="AG1255" t="s">
        <v>277</v>
      </c>
      <c r="AH1255" t="s">
        <v>278</v>
      </c>
      <c r="AJ1255" t="s">
        <v>279</v>
      </c>
      <c r="AK1255" t="s">
        <v>2749</v>
      </c>
      <c r="AM1255" t="s">
        <v>281</v>
      </c>
      <c r="AN1255" t="s">
        <v>1116</v>
      </c>
      <c r="AO1255" t="s">
        <v>333</v>
      </c>
      <c r="AP1255">
        <v>5.2</v>
      </c>
      <c r="AQ1255" t="s">
        <v>284</v>
      </c>
      <c r="AS1255" t="s">
        <v>285</v>
      </c>
      <c r="AU1255" t="s">
        <v>286</v>
      </c>
      <c r="BE1255" t="s">
        <v>2750</v>
      </c>
      <c r="BO1255">
        <v>365.1</v>
      </c>
      <c r="BP1255" t="s">
        <v>288</v>
      </c>
      <c r="BQ1255" t="s">
        <v>289</v>
      </c>
      <c r="BS1255" t="s">
        <v>290</v>
      </c>
      <c r="BT1255" t="s">
        <v>291</v>
      </c>
      <c r="BU1255" s="1">
        <v>45453</v>
      </c>
      <c r="BW1255" t="s">
        <v>2751</v>
      </c>
      <c r="BX1255" t="s">
        <v>293</v>
      </c>
      <c r="BY1255">
        <v>0.8</v>
      </c>
      <c r="BZ1255" t="s">
        <v>284</v>
      </c>
      <c r="CB1255" t="s">
        <v>2752</v>
      </c>
      <c r="CC1255" t="s">
        <v>169</v>
      </c>
    </row>
    <row r="1256" spans="1:81" x14ac:dyDescent="0.35">
      <c r="A1256" t="s">
        <v>160</v>
      </c>
      <c r="B1256" t="s">
        <v>161</v>
      </c>
      <c r="C1256" t="s">
        <v>2753</v>
      </c>
      <c r="D1256" t="s">
        <v>269</v>
      </c>
      <c r="E1256" t="s">
        <v>270</v>
      </c>
      <c r="F1256" t="s">
        <v>271</v>
      </c>
      <c r="G1256" s="1">
        <v>45439</v>
      </c>
      <c r="H1256" s="2">
        <v>0.47569444444444442</v>
      </c>
      <c r="I1256" t="s">
        <v>1059</v>
      </c>
      <c r="U1256" t="s">
        <v>273</v>
      </c>
      <c r="V1256" t="s">
        <v>274</v>
      </c>
      <c r="W1256" t="s">
        <v>2731</v>
      </c>
      <c r="X1256" t="s">
        <v>162</v>
      </c>
      <c r="Y1256" t="s">
        <v>9</v>
      </c>
      <c r="AD1256">
        <v>45.373699999999999</v>
      </c>
      <c r="AE1256">
        <v>-109.14619999999999</v>
      </c>
      <c r="AF1256" t="s">
        <v>276</v>
      </c>
      <c r="AG1256" t="s">
        <v>277</v>
      </c>
      <c r="AH1256" t="s">
        <v>278</v>
      </c>
      <c r="AJ1256" t="s">
        <v>279</v>
      </c>
      <c r="AK1256" t="s">
        <v>2754</v>
      </c>
      <c r="AM1256" t="s">
        <v>281</v>
      </c>
      <c r="AN1256" t="s">
        <v>1116</v>
      </c>
      <c r="AO1256" t="s">
        <v>333</v>
      </c>
      <c r="AP1256">
        <v>5.6</v>
      </c>
      <c r="AQ1256" t="s">
        <v>284</v>
      </c>
      <c r="AS1256" t="s">
        <v>285</v>
      </c>
      <c r="AU1256" t="s">
        <v>286</v>
      </c>
      <c r="BE1256" t="s">
        <v>2755</v>
      </c>
      <c r="BO1256">
        <v>365.1</v>
      </c>
      <c r="BP1256" t="s">
        <v>288</v>
      </c>
      <c r="BQ1256" t="s">
        <v>289</v>
      </c>
      <c r="BS1256" t="s">
        <v>290</v>
      </c>
      <c r="BT1256" t="s">
        <v>291</v>
      </c>
      <c r="BU1256" s="1">
        <v>45453</v>
      </c>
      <c r="BW1256" t="s">
        <v>2756</v>
      </c>
      <c r="BX1256" t="s">
        <v>293</v>
      </c>
      <c r="BY1256">
        <v>0.8</v>
      </c>
      <c r="BZ1256" t="s">
        <v>284</v>
      </c>
      <c r="CB1256" t="s">
        <v>2736</v>
      </c>
      <c r="CC1256" t="s">
        <v>169</v>
      </c>
    </row>
    <row r="1257" spans="1:81" x14ac:dyDescent="0.35">
      <c r="A1257" t="s">
        <v>160</v>
      </c>
      <c r="B1257" t="s">
        <v>161</v>
      </c>
      <c r="C1257" t="s">
        <v>2757</v>
      </c>
      <c r="D1257" t="s">
        <v>1058</v>
      </c>
      <c r="E1257" t="s">
        <v>270</v>
      </c>
      <c r="F1257" t="s">
        <v>271</v>
      </c>
      <c r="G1257" s="1">
        <v>45467</v>
      </c>
      <c r="H1257" s="2">
        <v>0.39583333333333331</v>
      </c>
      <c r="I1257" t="s">
        <v>1059</v>
      </c>
      <c r="U1257" t="s">
        <v>273</v>
      </c>
      <c r="V1257" t="s">
        <v>274</v>
      </c>
      <c r="W1257" t="s">
        <v>2731</v>
      </c>
      <c r="X1257" t="s">
        <v>190</v>
      </c>
      <c r="Y1257" t="s">
        <v>6</v>
      </c>
      <c r="AD1257">
        <v>45.150280000000002</v>
      </c>
      <c r="AE1257">
        <v>-109.34062</v>
      </c>
      <c r="AK1257" t="s">
        <v>2758</v>
      </c>
      <c r="AN1257" t="s">
        <v>89</v>
      </c>
      <c r="AP1257">
        <v>3.97</v>
      </c>
      <c r="AQ1257" t="s">
        <v>122</v>
      </c>
      <c r="AS1257" t="s">
        <v>285</v>
      </c>
      <c r="AU1257" t="s">
        <v>286</v>
      </c>
      <c r="BU1257" s="1">
        <v>45467</v>
      </c>
      <c r="CB1257" t="s">
        <v>2752</v>
      </c>
      <c r="CC1257" t="s">
        <v>169</v>
      </c>
    </row>
    <row r="1258" spans="1:81" x14ac:dyDescent="0.35">
      <c r="A1258" t="s">
        <v>160</v>
      </c>
      <c r="B1258" t="s">
        <v>161</v>
      </c>
      <c r="C1258" t="s">
        <v>2759</v>
      </c>
      <c r="D1258" t="s">
        <v>1058</v>
      </c>
      <c r="E1258" t="s">
        <v>270</v>
      </c>
      <c r="F1258" t="s">
        <v>271</v>
      </c>
      <c r="G1258" s="1">
        <v>45411</v>
      </c>
      <c r="H1258" s="2">
        <v>0.59097222222222223</v>
      </c>
      <c r="I1258" t="s">
        <v>1059</v>
      </c>
      <c r="U1258" t="s">
        <v>273</v>
      </c>
      <c r="V1258" t="s">
        <v>274</v>
      </c>
      <c r="W1258" t="s">
        <v>2731</v>
      </c>
      <c r="X1258" t="s">
        <v>180</v>
      </c>
      <c r="Y1258" t="s">
        <v>13</v>
      </c>
      <c r="AD1258">
        <v>45.483319000000002</v>
      </c>
      <c r="AE1258">
        <v>-108.961457</v>
      </c>
      <c r="AK1258" t="s">
        <v>2760</v>
      </c>
      <c r="AN1258" t="s">
        <v>1078</v>
      </c>
      <c r="AP1258">
        <v>13.8</v>
      </c>
      <c r="AQ1258" t="s">
        <v>118</v>
      </c>
      <c r="AS1258" t="s">
        <v>285</v>
      </c>
      <c r="AU1258" t="s">
        <v>286</v>
      </c>
      <c r="BU1258" s="1">
        <v>45411</v>
      </c>
      <c r="CB1258" t="s">
        <v>2761</v>
      </c>
      <c r="CC1258" t="s">
        <v>169</v>
      </c>
    </row>
    <row r="1259" spans="1:81" x14ac:dyDescent="0.35">
      <c r="A1259" t="s">
        <v>160</v>
      </c>
      <c r="B1259" t="s">
        <v>161</v>
      </c>
      <c r="C1259" t="s">
        <v>2762</v>
      </c>
      <c r="D1259" t="s">
        <v>269</v>
      </c>
      <c r="E1259" t="s">
        <v>270</v>
      </c>
      <c r="F1259" t="s">
        <v>271</v>
      </c>
      <c r="G1259" s="1">
        <v>45439</v>
      </c>
      <c r="H1259" s="2">
        <v>0.35833333333333334</v>
      </c>
      <c r="I1259" t="s">
        <v>1059</v>
      </c>
      <c r="U1259" t="s">
        <v>273</v>
      </c>
      <c r="V1259" t="s">
        <v>274</v>
      </c>
      <c r="W1259" t="s">
        <v>2731</v>
      </c>
      <c r="X1259" t="s">
        <v>174</v>
      </c>
      <c r="Y1259" t="s">
        <v>5</v>
      </c>
      <c r="AD1259">
        <v>45.085512000000001</v>
      </c>
      <c r="AE1259">
        <v>-109.329581</v>
      </c>
      <c r="AF1259" t="s">
        <v>276</v>
      </c>
      <c r="AG1259" t="s">
        <v>277</v>
      </c>
      <c r="AH1259" t="s">
        <v>278</v>
      </c>
      <c r="AJ1259" t="s">
        <v>279</v>
      </c>
      <c r="AK1259" t="s">
        <v>2763</v>
      </c>
      <c r="AM1259" t="s">
        <v>281</v>
      </c>
      <c r="AN1259" t="s">
        <v>282</v>
      </c>
      <c r="AO1259" t="s">
        <v>283</v>
      </c>
      <c r="AP1259">
        <v>3</v>
      </c>
      <c r="AQ1259" t="s">
        <v>284</v>
      </c>
      <c r="AS1259" t="s">
        <v>285</v>
      </c>
      <c r="AU1259" t="s">
        <v>286</v>
      </c>
      <c r="BE1259" t="s">
        <v>2764</v>
      </c>
      <c r="BO1259">
        <v>365.1</v>
      </c>
      <c r="BP1259" t="s">
        <v>288</v>
      </c>
      <c r="BQ1259" t="s">
        <v>289</v>
      </c>
      <c r="BS1259" t="s">
        <v>290</v>
      </c>
      <c r="BT1259" t="s">
        <v>291</v>
      </c>
      <c r="BU1259" s="1">
        <v>45455</v>
      </c>
      <c r="BW1259" t="s">
        <v>2765</v>
      </c>
      <c r="BX1259" t="s">
        <v>293</v>
      </c>
      <c r="BY1259">
        <v>1.5</v>
      </c>
      <c r="BZ1259" t="s">
        <v>284</v>
      </c>
      <c r="CB1259" t="s">
        <v>2733</v>
      </c>
      <c r="CC1259" t="s">
        <v>169</v>
      </c>
    </row>
    <row r="1260" spans="1:81" x14ac:dyDescent="0.35">
      <c r="A1260" t="s">
        <v>160</v>
      </c>
      <c r="B1260" t="s">
        <v>161</v>
      </c>
      <c r="C1260" t="s">
        <v>2766</v>
      </c>
      <c r="D1260" t="s">
        <v>1058</v>
      </c>
      <c r="E1260" t="s">
        <v>270</v>
      </c>
      <c r="F1260" t="s">
        <v>271</v>
      </c>
      <c r="G1260" s="1">
        <v>45439</v>
      </c>
      <c r="H1260" s="2">
        <v>0.57013888888888886</v>
      </c>
      <c r="I1260" t="s">
        <v>1059</v>
      </c>
      <c r="U1260" t="s">
        <v>273</v>
      </c>
      <c r="V1260" t="s">
        <v>274</v>
      </c>
      <c r="W1260" t="s">
        <v>2731</v>
      </c>
      <c r="X1260" t="s">
        <v>176</v>
      </c>
      <c r="Y1260" t="s">
        <v>15</v>
      </c>
      <c r="AD1260">
        <v>45.520789999999998</v>
      </c>
      <c r="AE1260">
        <v>-108.83714000000001</v>
      </c>
      <c r="AK1260" t="s">
        <v>2767</v>
      </c>
      <c r="AN1260" t="s">
        <v>1078</v>
      </c>
      <c r="AP1260">
        <v>14.09</v>
      </c>
      <c r="AQ1260" t="s">
        <v>118</v>
      </c>
      <c r="AS1260" t="s">
        <v>285</v>
      </c>
      <c r="AU1260" t="s">
        <v>286</v>
      </c>
      <c r="BU1260" s="1">
        <v>45439</v>
      </c>
      <c r="CB1260" t="s">
        <v>2733</v>
      </c>
      <c r="CC1260" t="s">
        <v>169</v>
      </c>
    </row>
    <row r="1261" spans="1:81" x14ac:dyDescent="0.35">
      <c r="A1261" t="s">
        <v>160</v>
      </c>
      <c r="B1261" t="s">
        <v>161</v>
      </c>
      <c r="C1261" t="s">
        <v>2768</v>
      </c>
      <c r="D1261" t="s">
        <v>269</v>
      </c>
      <c r="E1261" t="s">
        <v>270</v>
      </c>
      <c r="F1261" t="s">
        <v>271</v>
      </c>
      <c r="G1261" s="1">
        <v>45439</v>
      </c>
      <c r="H1261" s="2">
        <v>0.49305555555555558</v>
      </c>
      <c r="I1261" t="s">
        <v>1059</v>
      </c>
      <c r="U1261" t="s">
        <v>273</v>
      </c>
      <c r="V1261" t="s">
        <v>274</v>
      </c>
      <c r="W1261" t="s">
        <v>2731</v>
      </c>
      <c r="X1261" t="s">
        <v>186</v>
      </c>
      <c r="Y1261" t="s">
        <v>12</v>
      </c>
      <c r="AD1261">
        <v>45.468200000000003</v>
      </c>
      <c r="AE1261">
        <v>-109.0895</v>
      </c>
      <c r="AF1261" t="s">
        <v>276</v>
      </c>
      <c r="AG1261" t="s">
        <v>277</v>
      </c>
      <c r="AH1261" t="s">
        <v>278</v>
      </c>
      <c r="AJ1261" t="s">
        <v>279</v>
      </c>
      <c r="AK1261" t="s">
        <v>2769</v>
      </c>
      <c r="AM1261" t="s">
        <v>297</v>
      </c>
      <c r="AN1261" t="s">
        <v>298</v>
      </c>
      <c r="AO1261" t="s">
        <v>283</v>
      </c>
      <c r="AP1261">
        <v>317</v>
      </c>
      <c r="AQ1261" t="s">
        <v>284</v>
      </c>
      <c r="AS1261" t="s">
        <v>285</v>
      </c>
      <c r="AU1261" t="s">
        <v>286</v>
      </c>
      <c r="BE1261" t="s">
        <v>2770</v>
      </c>
      <c r="BO1261" t="s">
        <v>300</v>
      </c>
      <c r="BP1261" t="s">
        <v>301</v>
      </c>
      <c r="BQ1261" t="s">
        <v>302</v>
      </c>
      <c r="BT1261" t="s">
        <v>291</v>
      </c>
      <c r="BU1261" s="1">
        <v>45455</v>
      </c>
      <c r="BW1261" t="s">
        <v>2771</v>
      </c>
      <c r="BX1261" t="s">
        <v>293</v>
      </c>
      <c r="BY1261">
        <v>25</v>
      </c>
      <c r="BZ1261" t="s">
        <v>284</v>
      </c>
      <c r="CB1261" t="s">
        <v>2752</v>
      </c>
      <c r="CC1261" t="s">
        <v>169</v>
      </c>
    </row>
    <row r="1262" spans="1:81" x14ac:dyDescent="0.35">
      <c r="A1262" t="s">
        <v>160</v>
      </c>
      <c r="B1262" t="s">
        <v>161</v>
      </c>
      <c r="C1262" t="s">
        <v>2772</v>
      </c>
      <c r="D1262" t="s">
        <v>1058</v>
      </c>
      <c r="E1262" t="s">
        <v>270</v>
      </c>
      <c r="F1262" t="s">
        <v>271</v>
      </c>
      <c r="G1262" s="1">
        <v>45411</v>
      </c>
      <c r="H1262" s="2">
        <v>0.63263888888888886</v>
      </c>
      <c r="I1262" t="s">
        <v>1059</v>
      </c>
      <c r="U1262" t="s">
        <v>273</v>
      </c>
      <c r="V1262" t="s">
        <v>274</v>
      </c>
      <c r="W1262" t="s">
        <v>2731</v>
      </c>
      <c r="X1262" t="s">
        <v>176</v>
      </c>
      <c r="Y1262" t="s">
        <v>15</v>
      </c>
      <c r="AD1262">
        <v>45.520789999999998</v>
      </c>
      <c r="AE1262">
        <v>-108.83714000000001</v>
      </c>
      <c r="AK1262" t="s">
        <v>2773</v>
      </c>
      <c r="AN1262" t="s">
        <v>1090</v>
      </c>
      <c r="AP1262">
        <v>11.08</v>
      </c>
      <c r="AQ1262" t="s">
        <v>116</v>
      </c>
      <c r="AS1262" t="s">
        <v>285</v>
      </c>
      <c r="AU1262" t="s">
        <v>286</v>
      </c>
      <c r="BU1262" s="1">
        <v>45411</v>
      </c>
      <c r="CB1262" t="s">
        <v>2733</v>
      </c>
      <c r="CC1262" t="s">
        <v>169</v>
      </c>
    </row>
    <row r="1263" spans="1:81" x14ac:dyDescent="0.35">
      <c r="A1263" t="s">
        <v>160</v>
      </c>
      <c r="B1263" t="s">
        <v>161</v>
      </c>
      <c r="C1263" t="s">
        <v>2774</v>
      </c>
      <c r="D1263" t="s">
        <v>269</v>
      </c>
      <c r="E1263" t="s">
        <v>270</v>
      </c>
      <c r="F1263" t="s">
        <v>271</v>
      </c>
      <c r="G1263" s="1">
        <v>45411</v>
      </c>
      <c r="H1263" s="2">
        <v>0.4826388888888889</v>
      </c>
      <c r="I1263" t="s">
        <v>1059</v>
      </c>
      <c r="U1263" t="s">
        <v>273</v>
      </c>
      <c r="V1263" t="s">
        <v>274</v>
      </c>
      <c r="W1263" t="s">
        <v>2731</v>
      </c>
      <c r="X1263" t="s">
        <v>172</v>
      </c>
      <c r="Y1263" t="s">
        <v>8</v>
      </c>
      <c r="AD1263">
        <v>45.277200000000001</v>
      </c>
      <c r="AE1263">
        <v>-109.20959999999999</v>
      </c>
      <c r="AF1263" t="s">
        <v>276</v>
      </c>
      <c r="AG1263" t="s">
        <v>277</v>
      </c>
      <c r="AH1263" t="s">
        <v>278</v>
      </c>
      <c r="AJ1263" t="s">
        <v>279</v>
      </c>
      <c r="AK1263" t="s">
        <v>2775</v>
      </c>
      <c r="AM1263" t="s">
        <v>297</v>
      </c>
      <c r="AN1263" t="s">
        <v>332</v>
      </c>
      <c r="AO1263" t="s">
        <v>333</v>
      </c>
      <c r="AP1263">
        <v>257</v>
      </c>
      <c r="AQ1263" t="s">
        <v>284</v>
      </c>
      <c r="AS1263" t="s">
        <v>285</v>
      </c>
      <c r="AU1263" t="s">
        <v>286</v>
      </c>
      <c r="BE1263" t="s">
        <v>2776</v>
      </c>
      <c r="BO1263">
        <v>353.2</v>
      </c>
      <c r="BP1263" t="s">
        <v>288</v>
      </c>
      <c r="BQ1263" t="s">
        <v>335</v>
      </c>
      <c r="BS1263" t="s">
        <v>336</v>
      </c>
      <c r="BT1263" t="s">
        <v>291</v>
      </c>
      <c r="BU1263" s="1">
        <v>45441</v>
      </c>
      <c r="BW1263" t="s">
        <v>2777</v>
      </c>
      <c r="BX1263" t="s">
        <v>293</v>
      </c>
      <c r="BY1263">
        <v>1.5</v>
      </c>
      <c r="BZ1263" t="s">
        <v>284</v>
      </c>
      <c r="CB1263" t="s">
        <v>2733</v>
      </c>
      <c r="CC1263" t="s">
        <v>169</v>
      </c>
    </row>
    <row r="1264" spans="1:81" x14ac:dyDescent="0.35">
      <c r="A1264" t="s">
        <v>160</v>
      </c>
      <c r="B1264" t="s">
        <v>161</v>
      </c>
      <c r="C1264" t="s">
        <v>2778</v>
      </c>
      <c r="D1264" t="s">
        <v>1058</v>
      </c>
      <c r="E1264" t="s">
        <v>270</v>
      </c>
      <c r="F1264" t="s">
        <v>271</v>
      </c>
      <c r="G1264" s="1">
        <v>45467</v>
      </c>
      <c r="H1264" s="2">
        <v>0.3611111111111111</v>
      </c>
      <c r="I1264" t="s">
        <v>1059</v>
      </c>
      <c r="U1264" t="s">
        <v>273</v>
      </c>
      <c r="V1264" t="s">
        <v>274</v>
      </c>
      <c r="W1264" t="s">
        <v>2731</v>
      </c>
      <c r="X1264" t="s">
        <v>174</v>
      </c>
      <c r="Y1264" t="s">
        <v>5</v>
      </c>
      <c r="AD1264">
        <v>45.085512000000001</v>
      </c>
      <c r="AE1264">
        <v>-109.329581</v>
      </c>
      <c r="AK1264" t="s">
        <v>2779</v>
      </c>
      <c r="AN1264" t="s">
        <v>1090</v>
      </c>
      <c r="AP1264">
        <v>12.02</v>
      </c>
      <c r="AQ1264" t="s">
        <v>116</v>
      </c>
      <c r="AS1264" t="s">
        <v>285</v>
      </c>
      <c r="AU1264" t="s">
        <v>286</v>
      </c>
      <c r="BU1264" s="1">
        <v>45467</v>
      </c>
      <c r="CB1264" t="s">
        <v>2733</v>
      </c>
      <c r="CC1264" t="s">
        <v>169</v>
      </c>
    </row>
    <row r="1265" spans="1:81" x14ac:dyDescent="0.35">
      <c r="A1265" t="s">
        <v>160</v>
      </c>
      <c r="B1265" t="s">
        <v>161</v>
      </c>
      <c r="C1265" t="s">
        <v>2778</v>
      </c>
      <c r="D1265" t="s">
        <v>1058</v>
      </c>
      <c r="E1265" t="s">
        <v>270</v>
      </c>
      <c r="F1265" t="s">
        <v>271</v>
      </c>
      <c r="G1265" s="1">
        <v>45467</v>
      </c>
      <c r="H1265" s="2">
        <v>0.3611111111111111</v>
      </c>
      <c r="I1265" t="s">
        <v>1059</v>
      </c>
      <c r="U1265" t="s">
        <v>273</v>
      </c>
      <c r="V1265" t="s">
        <v>274</v>
      </c>
      <c r="W1265" t="s">
        <v>2731</v>
      </c>
      <c r="X1265" t="s">
        <v>174</v>
      </c>
      <c r="Y1265" t="s">
        <v>5</v>
      </c>
      <c r="AD1265">
        <v>45.085512000000001</v>
      </c>
      <c r="AE1265">
        <v>-109.329581</v>
      </c>
      <c r="AK1265" t="s">
        <v>2780</v>
      </c>
      <c r="AN1265" t="s">
        <v>1292</v>
      </c>
      <c r="AP1265">
        <v>703.9</v>
      </c>
      <c r="AQ1265" t="s">
        <v>119</v>
      </c>
      <c r="AS1265" t="s">
        <v>285</v>
      </c>
      <c r="AU1265" t="s">
        <v>286</v>
      </c>
      <c r="BU1265" s="1">
        <v>45467</v>
      </c>
      <c r="CB1265" t="s">
        <v>2733</v>
      </c>
      <c r="CC1265" t="s">
        <v>169</v>
      </c>
    </row>
    <row r="1266" spans="1:81" x14ac:dyDescent="0.35">
      <c r="A1266" t="s">
        <v>160</v>
      </c>
      <c r="B1266" t="s">
        <v>161</v>
      </c>
      <c r="C1266" t="s">
        <v>2781</v>
      </c>
      <c r="D1266" t="s">
        <v>320</v>
      </c>
      <c r="E1266" t="s">
        <v>270</v>
      </c>
      <c r="F1266" t="s">
        <v>271</v>
      </c>
      <c r="G1266" s="1">
        <v>45411</v>
      </c>
      <c r="H1266" s="2">
        <v>0.59097222222222223</v>
      </c>
      <c r="I1266" t="s">
        <v>1059</v>
      </c>
      <c r="U1266" t="s">
        <v>273</v>
      </c>
      <c r="V1266" t="s">
        <v>274</v>
      </c>
      <c r="W1266" t="s">
        <v>2731</v>
      </c>
      <c r="X1266" t="s">
        <v>180</v>
      </c>
      <c r="Y1266" t="s">
        <v>13</v>
      </c>
      <c r="AD1266">
        <v>45.483319000000002</v>
      </c>
      <c r="AE1266">
        <v>-108.961457</v>
      </c>
      <c r="AF1266" t="s">
        <v>276</v>
      </c>
      <c r="AG1266" t="s">
        <v>277</v>
      </c>
      <c r="AH1266" t="s">
        <v>278</v>
      </c>
      <c r="AJ1266" t="s">
        <v>279</v>
      </c>
      <c r="AK1266" t="s">
        <v>2782</v>
      </c>
      <c r="AN1266" t="s">
        <v>312</v>
      </c>
      <c r="AP1266">
        <v>10</v>
      </c>
      <c r="AQ1266" t="s">
        <v>116</v>
      </c>
      <c r="AS1266" t="s">
        <v>285</v>
      </c>
      <c r="AU1266" t="s">
        <v>286</v>
      </c>
      <c r="BE1266" t="s">
        <v>2783</v>
      </c>
      <c r="BO1266" t="s">
        <v>314</v>
      </c>
      <c r="BP1266" t="s">
        <v>301</v>
      </c>
      <c r="BQ1266" t="s">
        <v>315</v>
      </c>
      <c r="BS1266" t="s">
        <v>316</v>
      </c>
      <c r="BT1266" t="s">
        <v>291</v>
      </c>
      <c r="BU1266" s="1">
        <v>45415</v>
      </c>
      <c r="BW1266" t="s">
        <v>2784</v>
      </c>
      <c r="BX1266" t="s">
        <v>293</v>
      </c>
      <c r="BY1266">
        <v>0.2</v>
      </c>
      <c r="BZ1266" t="s">
        <v>116</v>
      </c>
      <c r="CB1266" t="s">
        <v>2761</v>
      </c>
      <c r="CC1266" t="s">
        <v>169</v>
      </c>
    </row>
    <row r="1267" spans="1:81" x14ac:dyDescent="0.35">
      <c r="A1267" t="s">
        <v>160</v>
      </c>
      <c r="B1267" t="s">
        <v>161</v>
      </c>
      <c r="C1267" t="s">
        <v>2785</v>
      </c>
      <c r="D1267" t="s">
        <v>1058</v>
      </c>
      <c r="E1267" t="s">
        <v>270</v>
      </c>
      <c r="F1267" t="s">
        <v>271</v>
      </c>
      <c r="G1267" s="1">
        <v>45439</v>
      </c>
      <c r="H1267" s="2">
        <v>0.49305555555555558</v>
      </c>
      <c r="I1267" t="s">
        <v>1059</v>
      </c>
      <c r="U1267" t="s">
        <v>273</v>
      </c>
      <c r="V1267" t="s">
        <v>274</v>
      </c>
      <c r="W1267" t="s">
        <v>2731</v>
      </c>
      <c r="X1267" t="s">
        <v>186</v>
      </c>
      <c r="Y1267" t="s">
        <v>12</v>
      </c>
      <c r="AD1267">
        <v>45.468200000000003</v>
      </c>
      <c r="AE1267">
        <v>-109.0895</v>
      </c>
      <c r="AK1267" t="s">
        <v>2786</v>
      </c>
      <c r="AN1267" t="s">
        <v>27</v>
      </c>
      <c r="AP1267">
        <v>8.4600000000000009</v>
      </c>
      <c r="AQ1267" t="s">
        <v>121</v>
      </c>
      <c r="AS1267" t="s">
        <v>285</v>
      </c>
      <c r="AU1267" t="s">
        <v>286</v>
      </c>
      <c r="BU1267" s="1">
        <v>45439</v>
      </c>
      <c r="CB1267" t="s">
        <v>2752</v>
      </c>
      <c r="CC1267" t="s">
        <v>169</v>
      </c>
    </row>
    <row r="1268" spans="1:81" x14ac:dyDescent="0.35">
      <c r="A1268" t="s">
        <v>160</v>
      </c>
      <c r="B1268" t="s">
        <v>161</v>
      </c>
      <c r="C1268" t="s">
        <v>2748</v>
      </c>
      <c r="D1268" t="s">
        <v>269</v>
      </c>
      <c r="E1268" t="s">
        <v>270</v>
      </c>
      <c r="F1268" t="s">
        <v>271</v>
      </c>
      <c r="G1268" s="1">
        <v>45439</v>
      </c>
      <c r="H1268" s="2">
        <v>0.55694444444444446</v>
      </c>
      <c r="I1268" t="s">
        <v>1059</v>
      </c>
      <c r="U1268" t="s">
        <v>273</v>
      </c>
      <c r="V1268" t="s">
        <v>274</v>
      </c>
      <c r="W1268" t="s">
        <v>2731</v>
      </c>
      <c r="X1268" t="s">
        <v>184</v>
      </c>
      <c r="Y1268" t="s">
        <v>14</v>
      </c>
      <c r="AD1268">
        <v>45.517800000000001</v>
      </c>
      <c r="AE1268">
        <v>-108.8626</v>
      </c>
      <c r="AF1268" t="s">
        <v>276</v>
      </c>
      <c r="AG1268" t="s">
        <v>277</v>
      </c>
      <c r="AH1268" t="s">
        <v>278</v>
      </c>
      <c r="AJ1268" t="s">
        <v>279</v>
      </c>
      <c r="AK1268" t="s">
        <v>2787</v>
      </c>
      <c r="AN1268" t="s">
        <v>312</v>
      </c>
      <c r="AP1268">
        <v>64.2</v>
      </c>
      <c r="AQ1268" t="s">
        <v>116</v>
      </c>
      <c r="AS1268" t="s">
        <v>285</v>
      </c>
      <c r="AU1268" t="s">
        <v>286</v>
      </c>
      <c r="BE1268" t="s">
        <v>2750</v>
      </c>
      <c r="BO1268" t="s">
        <v>314</v>
      </c>
      <c r="BP1268" t="s">
        <v>301</v>
      </c>
      <c r="BQ1268" t="s">
        <v>315</v>
      </c>
      <c r="BS1268" t="s">
        <v>316</v>
      </c>
      <c r="BT1268" t="s">
        <v>291</v>
      </c>
      <c r="BU1268" s="1">
        <v>45443</v>
      </c>
      <c r="BW1268" t="s">
        <v>2788</v>
      </c>
      <c r="BX1268" t="s">
        <v>293</v>
      </c>
      <c r="BY1268">
        <v>0.2</v>
      </c>
      <c r="BZ1268" t="s">
        <v>116</v>
      </c>
      <c r="CB1268" t="s">
        <v>2752</v>
      </c>
      <c r="CC1268" t="s">
        <v>169</v>
      </c>
    </row>
    <row r="1269" spans="1:81" x14ac:dyDescent="0.35">
      <c r="A1269" t="s">
        <v>160</v>
      </c>
      <c r="B1269" t="s">
        <v>161</v>
      </c>
      <c r="C1269" t="s">
        <v>2781</v>
      </c>
      <c r="D1269" t="s">
        <v>320</v>
      </c>
      <c r="E1269" t="s">
        <v>270</v>
      </c>
      <c r="F1269" t="s">
        <v>271</v>
      </c>
      <c r="G1269" s="1">
        <v>45411</v>
      </c>
      <c r="H1269" s="2">
        <v>0.59097222222222223</v>
      </c>
      <c r="I1269" t="s">
        <v>1059</v>
      </c>
      <c r="U1269" t="s">
        <v>273</v>
      </c>
      <c r="V1269" t="s">
        <v>274</v>
      </c>
      <c r="W1269" t="s">
        <v>2731</v>
      </c>
      <c r="X1269" t="s">
        <v>180</v>
      </c>
      <c r="Y1269" t="s">
        <v>13</v>
      </c>
      <c r="AD1269">
        <v>45.483319000000002</v>
      </c>
      <c r="AE1269">
        <v>-108.961457</v>
      </c>
      <c r="AF1269" t="s">
        <v>276</v>
      </c>
      <c r="AG1269" t="s">
        <v>277</v>
      </c>
      <c r="AH1269" t="s">
        <v>278</v>
      </c>
      <c r="AJ1269" t="s">
        <v>279</v>
      </c>
      <c r="AK1269" t="s">
        <v>2789</v>
      </c>
      <c r="AM1269" t="s">
        <v>297</v>
      </c>
      <c r="AN1269" t="s">
        <v>298</v>
      </c>
      <c r="AO1269" t="s">
        <v>283</v>
      </c>
      <c r="AP1269">
        <v>384</v>
      </c>
      <c r="AQ1269" t="s">
        <v>284</v>
      </c>
      <c r="AS1269" t="s">
        <v>285</v>
      </c>
      <c r="AU1269" t="s">
        <v>286</v>
      </c>
      <c r="BE1269" t="s">
        <v>2790</v>
      </c>
      <c r="BO1269" t="s">
        <v>300</v>
      </c>
      <c r="BP1269" t="s">
        <v>301</v>
      </c>
      <c r="BQ1269" t="s">
        <v>302</v>
      </c>
      <c r="BT1269" t="s">
        <v>291</v>
      </c>
      <c r="BU1269" s="1">
        <v>45455</v>
      </c>
      <c r="BW1269" t="s">
        <v>2791</v>
      </c>
      <c r="BX1269" t="s">
        <v>293</v>
      </c>
      <c r="BY1269">
        <v>25</v>
      </c>
      <c r="BZ1269" t="s">
        <v>284</v>
      </c>
      <c r="CB1269" t="s">
        <v>2761</v>
      </c>
      <c r="CC1269" t="s">
        <v>169</v>
      </c>
    </row>
    <row r="1270" spans="1:81" x14ac:dyDescent="0.35">
      <c r="A1270" t="s">
        <v>160</v>
      </c>
      <c r="B1270" t="s">
        <v>161</v>
      </c>
      <c r="C1270" t="s">
        <v>2792</v>
      </c>
      <c r="D1270" t="s">
        <v>1058</v>
      </c>
      <c r="E1270" t="s">
        <v>270</v>
      </c>
      <c r="F1270" t="s">
        <v>271</v>
      </c>
      <c r="G1270" s="1">
        <v>45439</v>
      </c>
      <c r="H1270" s="2">
        <v>0.52777777777777779</v>
      </c>
      <c r="I1270" t="s">
        <v>1059</v>
      </c>
      <c r="U1270" t="s">
        <v>273</v>
      </c>
      <c r="V1270" t="s">
        <v>274</v>
      </c>
      <c r="W1270" t="s">
        <v>2731</v>
      </c>
      <c r="X1270" t="s">
        <v>180</v>
      </c>
      <c r="Y1270" t="s">
        <v>13</v>
      </c>
      <c r="AD1270">
        <v>45.483319000000002</v>
      </c>
      <c r="AE1270">
        <v>-108.961457</v>
      </c>
      <c r="AK1270" t="s">
        <v>2793</v>
      </c>
      <c r="AN1270" t="s">
        <v>89</v>
      </c>
      <c r="AP1270">
        <v>36.799999999999997</v>
      </c>
      <c r="AQ1270" t="s">
        <v>122</v>
      </c>
      <c r="AS1270" t="s">
        <v>285</v>
      </c>
      <c r="AU1270" t="s">
        <v>286</v>
      </c>
      <c r="BU1270" s="1">
        <v>45439</v>
      </c>
      <c r="CB1270" t="s">
        <v>2761</v>
      </c>
      <c r="CC1270" t="s">
        <v>169</v>
      </c>
    </row>
    <row r="1271" spans="1:81" x14ac:dyDescent="0.35">
      <c r="A1271" t="s">
        <v>160</v>
      </c>
      <c r="B1271" t="s">
        <v>161</v>
      </c>
      <c r="C1271" t="s">
        <v>2794</v>
      </c>
      <c r="D1271" t="s">
        <v>269</v>
      </c>
      <c r="E1271" t="s">
        <v>270</v>
      </c>
      <c r="F1271" t="s">
        <v>271</v>
      </c>
      <c r="G1271" s="1">
        <v>45467</v>
      </c>
      <c r="H1271" s="2">
        <v>0.59375</v>
      </c>
      <c r="I1271" t="s">
        <v>1059</v>
      </c>
      <c r="U1271" t="s">
        <v>273</v>
      </c>
      <c r="V1271" t="s">
        <v>274</v>
      </c>
      <c r="W1271" t="s">
        <v>2731</v>
      </c>
      <c r="X1271" t="s">
        <v>176</v>
      </c>
      <c r="Y1271" t="s">
        <v>15</v>
      </c>
      <c r="AD1271">
        <v>45.520789999999998</v>
      </c>
      <c r="AE1271">
        <v>-108.83714000000001</v>
      </c>
      <c r="AF1271" t="s">
        <v>276</v>
      </c>
      <c r="AG1271" t="s">
        <v>277</v>
      </c>
      <c r="AH1271" t="s">
        <v>278</v>
      </c>
      <c r="AJ1271" t="s">
        <v>279</v>
      </c>
      <c r="AK1271" t="s">
        <v>2795</v>
      </c>
      <c r="AM1271" t="s">
        <v>281</v>
      </c>
      <c r="AN1271" t="s">
        <v>282</v>
      </c>
      <c r="AO1271" t="s">
        <v>283</v>
      </c>
      <c r="AP1271">
        <v>35.5</v>
      </c>
      <c r="AQ1271" t="s">
        <v>284</v>
      </c>
      <c r="AS1271" t="s">
        <v>285</v>
      </c>
      <c r="AU1271" t="s">
        <v>286</v>
      </c>
      <c r="BE1271" t="s">
        <v>2741</v>
      </c>
      <c r="BO1271">
        <v>365.1</v>
      </c>
      <c r="BP1271" t="s">
        <v>288</v>
      </c>
      <c r="BQ1271" t="s">
        <v>289</v>
      </c>
      <c r="BS1271" t="s">
        <v>290</v>
      </c>
      <c r="BT1271" t="s">
        <v>291</v>
      </c>
      <c r="BU1271" s="1">
        <v>45474</v>
      </c>
      <c r="BW1271" t="s">
        <v>2796</v>
      </c>
      <c r="BX1271" t="s">
        <v>293</v>
      </c>
      <c r="BY1271">
        <v>1.5</v>
      </c>
      <c r="BZ1271" t="s">
        <v>284</v>
      </c>
      <c r="CB1271" t="s">
        <v>2761</v>
      </c>
      <c r="CC1271" t="s">
        <v>169</v>
      </c>
    </row>
    <row r="1272" spans="1:81" x14ac:dyDescent="0.35">
      <c r="A1272" t="s">
        <v>160</v>
      </c>
      <c r="B1272" t="s">
        <v>161</v>
      </c>
      <c r="C1272" t="s">
        <v>2797</v>
      </c>
      <c r="D1272" t="s">
        <v>1058</v>
      </c>
      <c r="E1272" t="s">
        <v>270</v>
      </c>
      <c r="F1272" t="s">
        <v>271</v>
      </c>
      <c r="G1272" s="1">
        <v>45411</v>
      </c>
      <c r="H1272" s="2">
        <v>0.52986111111111112</v>
      </c>
      <c r="I1272" t="s">
        <v>1059</v>
      </c>
      <c r="U1272" t="s">
        <v>273</v>
      </c>
      <c r="V1272" t="s">
        <v>274</v>
      </c>
      <c r="W1272" t="s">
        <v>2731</v>
      </c>
      <c r="X1272" t="s">
        <v>162</v>
      </c>
      <c r="Y1272" t="s">
        <v>9</v>
      </c>
      <c r="AD1272">
        <v>45.373699999999999</v>
      </c>
      <c r="AE1272">
        <v>-109.14619999999999</v>
      </c>
      <c r="AK1272" t="s">
        <v>2798</v>
      </c>
      <c r="AN1272" t="s">
        <v>1078</v>
      </c>
      <c r="AP1272">
        <v>13.31</v>
      </c>
      <c r="AQ1272" t="s">
        <v>118</v>
      </c>
      <c r="AS1272" t="s">
        <v>285</v>
      </c>
      <c r="AU1272" t="s">
        <v>286</v>
      </c>
      <c r="BU1272" s="1">
        <v>45411</v>
      </c>
      <c r="CB1272" t="s">
        <v>2736</v>
      </c>
      <c r="CC1272" t="s">
        <v>169</v>
      </c>
    </row>
    <row r="1273" spans="1:81" x14ac:dyDescent="0.35">
      <c r="A1273" t="s">
        <v>160</v>
      </c>
      <c r="B1273" t="s">
        <v>161</v>
      </c>
      <c r="C1273" t="s">
        <v>2799</v>
      </c>
      <c r="D1273" t="s">
        <v>1058</v>
      </c>
      <c r="E1273" t="s">
        <v>270</v>
      </c>
      <c r="F1273" t="s">
        <v>271</v>
      </c>
      <c r="G1273" s="1">
        <v>45411</v>
      </c>
      <c r="H1273" s="2">
        <v>0.4826388888888889</v>
      </c>
      <c r="I1273" t="s">
        <v>1059</v>
      </c>
      <c r="U1273" t="s">
        <v>273</v>
      </c>
      <c r="V1273" t="s">
        <v>274</v>
      </c>
      <c r="W1273" t="s">
        <v>2731</v>
      </c>
      <c r="X1273" t="s">
        <v>172</v>
      </c>
      <c r="Y1273" t="s">
        <v>8</v>
      </c>
      <c r="AD1273">
        <v>45.277200000000001</v>
      </c>
      <c r="AE1273">
        <v>-109.20959999999999</v>
      </c>
      <c r="AK1273" t="s">
        <v>2800</v>
      </c>
      <c r="AN1273" t="s">
        <v>1078</v>
      </c>
      <c r="AP1273">
        <v>8.2899999999999991</v>
      </c>
      <c r="AQ1273" t="s">
        <v>118</v>
      </c>
      <c r="AS1273" t="s">
        <v>285</v>
      </c>
      <c r="AU1273" t="s">
        <v>286</v>
      </c>
      <c r="BU1273" s="1">
        <v>45411</v>
      </c>
      <c r="CB1273" t="s">
        <v>2733</v>
      </c>
      <c r="CC1273" t="s">
        <v>169</v>
      </c>
    </row>
    <row r="1274" spans="1:81" x14ac:dyDescent="0.35">
      <c r="A1274" t="s">
        <v>160</v>
      </c>
      <c r="B1274" t="s">
        <v>161</v>
      </c>
      <c r="C1274" t="s">
        <v>2801</v>
      </c>
      <c r="D1274" t="s">
        <v>269</v>
      </c>
      <c r="E1274" t="s">
        <v>270</v>
      </c>
      <c r="F1274" t="s">
        <v>271</v>
      </c>
      <c r="G1274" s="1">
        <v>45467</v>
      </c>
      <c r="H1274" s="2">
        <v>0.39583333333333331</v>
      </c>
      <c r="I1274" t="s">
        <v>1059</v>
      </c>
      <c r="U1274" t="s">
        <v>273</v>
      </c>
      <c r="V1274" t="s">
        <v>274</v>
      </c>
      <c r="W1274" t="s">
        <v>2731</v>
      </c>
      <c r="X1274" t="s">
        <v>190</v>
      </c>
      <c r="Y1274" t="s">
        <v>6</v>
      </c>
      <c r="AD1274">
        <v>45.150280000000002</v>
      </c>
      <c r="AE1274">
        <v>-109.34062</v>
      </c>
      <c r="AF1274" t="s">
        <v>276</v>
      </c>
      <c r="AG1274" t="s">
        <v>277</v>
      </c>
      <c r="AH1274" t="s">
        <v>278</v>
      </c>
      <c r="AJ1274" t="s">
        <v>279</v>
      </c>
      <c r="AK1274" t="s">
        <v>2802</v>
      </c>
      <c r="AM1274" t="s">
        <v>297</v>
      </c>
      <c r="AN1274" t="s">
        <v>332</v>
      </c>
      <c r="AO1274" t="s">
        <v>333</v>
      </c>
      <c r="AP1274">
        <v>142</v>
      </c>
      <c r="AQ1274" t="s">
        <v>284</v>
      </c>
      <c r="AS1274" t="s">
        <v>285</v>
      </c>
      <c r="AU1274" t="s">
        <v>286</v>
      </c>
      <c r="BE1274" t="s">
        <v>2803</v>
      </c>
      <c r="BO1274">
        <v>353.2</v>
      </c>
      <c r="BP1274" t="s">
        <v>288</v>
      </c>
      <c r="BQ1274" t="s">
        <v>335</v>
      </c>
      <c r="BS1274" t="s">
        <v>336</v>
      </c>
      <c r="BT1274" t="s">
        <v>291</v>
      </c>
      <c r="BU1274" s="1">
        <v>45496</v>
      </c>
      <c r="BW1274" t="s">
        <v>2804</v>
      </c>
      <c r="BX1274" t="s">
        <v>293</v>
      </c>
      <c r="BY1274">
        <v>1.5</v>
      </c>
      <c r="BZ1274" t="s">
        <v>284</v>
      </c>
      <c r="CB1274" t="s">
        <v>2752</v>
      </c>
      <c r="CC1274" t="s">
        <v>169</v>
      </c>
    </row>
    <row r="1275" spans="1:81" x14ac:dyDescent="0.35">
      <c r="A1275" t="s">
        <v>160</v>
      </c>
      <c r="B1275" t="s">
        <v>161</v>
      </c>
      <c r="C1275" t="s">
        <v>2805</v>
      </c>
      <c r="D1275" t="s">
        <v>269</v>
      </c>
      <c r="E1275" t="s">
        <v>270</v>
      </c>
      <c r="F1275" t="s">
        <v>271</v>
      </c>
      <c r="G1275" s="1">
        <v>45467</v>
      </c>
      <c r="H1275" s="2">
        <v>0.53125</v>
      </c>
      <c r="I1275" t="s">
        <v>1059</v>
      </c>
      <c r="U1275" t="s">
        <v>273</v>
      </c>
      <c r="V1275" t="s">
        <v>274</v>
      </c>
      <c r="W1275" t="s">
        <v>2731</v>
      </c>
      <c r="X1275" t="s">
        <v>180</v>
      </c>
      <c r="Y1275" t="s">
        <v>13</v>
      </c>
      <c r="AD1275">
        <v>45.483319000000002</v>
      </c>
      <c r="AE1275">
        <v>-108.961457</v>
      </c>
      <c r="AF1275" t="s">
        <v>276</v>
      </c>
      <c r="AG1275" t="s">
        <v>277</v>
      </c>
      <c r="AH1275" t="s">
        <v>278</v>
      </c>
      <c r="AJ1275" t="s">
        <v>279</v>
      </c>
      <c r="AK1275" t="s">
        <v>2806</v>
      </c>
      <c r="AM1275" t="s">
        <v>297</v>
      </c>
      <c r="AN1275" t="s">
        <v>332</v>
      </c>
      <c r="AO1275" t="s">
        <v>333</v>
      </c>
      <c r="AP1275">
        <v>48</v>
      </c>
      <c r="AQ1275" t="s">
        <v>284</v>
      </c>
      <c r="AS1275" t="s">
        <v>285</v>
      </c>
      <c r="AU1275" t="s">
        <v>286</v>
      </c>
      <c r="BE1275" t="s">
        <v>2807</v>
      </c>
      <c r="BO1275">
        <v>353.2</v>
      </c>
      <c r="BP1275" t="s">
        <v>288</v>
      </c>
      <c r="BQ1275" t="s">
        <v>335</v>
      </c>
      <c r="BS1275" t="s">
        <v>336</v>
      </c>
      <c r="BT1275" t="s">
        <v>291</v>
      </c>
      <c r="BU1275" s="1">
        <v>45496</v>
      </c>
      <c r="BW1275" t="s">
        <v>2808</v>
      </c>
      <c r="BX1275" t="s">
        <v>293</v>
      </c>
      <c r="BY1275">
        <v>1.5</v>
      </c>
      <c r="BZ1275" t="s">
        <v>284</v>
      </c>
      <c r="CB1275" t="s">
        <v>2761</v>
      </c>
      <c r="CC1275" t="s">
        <v>169</v>
      </c>
    </row>
    <row r="1276" spans="1:81" x14ac:dyDescent="0.35">
      <c r="A1276" t="s">
        <v>160</v>
      </c>
      <c r="B1276" t="s">
        <v>161</v>
      </c>
      <c r="C1276" t="s">
        <v>2809</v>
      </c>
      <c r="D1276" t="s">
        <v>269</v>
      </c>
      <c r="E1276" t="s">
        <v>270</v>
      </c>
      <c r="F1276" t="s">
        <v>271</v>
      </c>
      <c r="G1276" s="1">
        <v>45467</v>
      </c>
      <c r="H1276" s="2">
        <v>0.57986111111111116</v>
      </c>
      <c r="I1276" t="s">
        <v>1059</v>
      </c>
      <c r="U1276" t="s">
        <v>273</v>
      </c>
      <c r="V1276" t="s">
        <v>274</v>
      </c>
      <c r="W1276" t="s">
        <v>2731</v>
      </c>
      <c r="X1276" t="s">
        <v>184</v>
      </c>
      <c r="Y1276" t="s">
        <v>14</v>
      </c>
      <c r="AD1276">
        <v>45.517800000000001</v>
      </c>
      <c r="AE1276">
        <v>-108.8626</v>
      </c>
      <c r="AF1276" t="s">
        <v>276</v>
      </c>
      <c r="AG1276" t="s">
        <v>277</v>
      </c>
      <c r="AH1276" t="s">
        <v>278</v>
      </c>
      <c r="AJ1276" t="s">
        <v>279</v>
      </c>
      <c r="AK1276" t="s">
        <v>2810</v>
      </c>
      <c r="AM1276" t="s">
        <v>297</v>
      </c>
      <c r="AN1276" t="s">
        <v>332</v>
      </c>
      <c r="AO1276" t="s">
        <v>333</v>
      </c>
      <c r="AP1276">
        <v>29.7</v>
      </c>
      <c r="AQ1276" t="s">
        <v>284</v>
      </c>
      <c r="AS1276" t="s">
        <v>285</v>
      </c>
      <c r="AU1276" t="s">
        <v>286</v>
      </c>
      <c r="BE1276" t="s">
        <v>2811</v>
      </c>
      <c r="BO1276">
        <v>353.2</v>
      </c>
      <c r="BP1276" t="s">
        <v>288</v>
      </c>
      <c r="BQ1276" t="s">
        <v>335</v>
      </c>
      <c r="BS1276" t="s">
        <v>336</v>
      </c>
      <c r="BT1276" t="s">
        <v>291</v>
      </c>
      <c r="BU1276" s="1">
        <v>45496</v>
      </c>
      <c r="BW1276" t="s">
        <v>2812</v>
      </c>
      <c r="BX1276" t="s">
        <v>293</v>
      </c>
      <c r="BY1276">
        <v>1.5</v>
      </c>
      <c r="BZ1276" t="s">
        <v>284</v>
      </c>
      <c r="CB1276" t="s">
        <v>2752</v>
      </c>
      <c r="CC1276" t="s">
        <v>169</v>
      </c>
    </row>
    <row r="1277" spans="1:81" x14ac:dyDescent="0.35">
      <c r="A1277" t="s">
        <v>160</v>
      </c>
      <c r="B1277" t="s">
        <v>161</v>
      </c>
      <c r="C1277" t="s">
        <v>2813</v>
      </c>
      <c r="D1277" t="s">
        <v>1058</v>
      </c>
      <c r="E1277" t="s">
        <v>270</v>
      </c>
      <c r="F1277" t="s">
        <v>271</v>
      </c>
      <c r="G1277" s="1">
        <v>45467</v>
      </c>
      <c r="H1277" s="2">
        <v>0.37847222222222221</v>
      </c>
      <c r="I1277" t="s">
        <v>1059</v>
      </c>
      <c r="U1277" t="s">
        <v>273</v>
      </c>
      <c r="V1277" t="s">
        <v>274</v>
      </c>
      <c r="W1277" t="s">
        <v>2731</v>
      </c>
      <c r="X1277" t="s">
        <v>188</v>
      </c>
      <c r="Y1277" t="s">
        <v>7</v>
      </c>
      <c r="AD1277">
        <v>45.157600000000002</v>
      </c>
      <c r="AE1277">
        <v>-109.2688</v>
      </c>
      <c r="AK1277" t="s">
        <v>2814</v>
      </c>
      <c r="AN1277" t="s">
        <v>1090</v>
      </c>
      <c r="AP1277">
        <v>12.02</v>
      </c>
      <c r="AQ1277" t="s">
        <v>116</v>
      </c>
      <c r="AS1277" t="s">
        <v>285</v>
      </c>
      <c r="AU1277" t="s">
        <v>286</v>
      </c>
      <c r="BU1277" s="1">
        <v>45467</v>
      </c>
      <c r="CB1277" t="s">
        <v>2747</v>
      </c>
      <c r="CC1277" t="s">
        <v>169</v>
      </c>
    </row>
    <row r="1278" spans="1:81" x14ac:dyDescent="0.35">
      <c r="A1278" t="s">
        <v>160</v>
      </c>
      <c r="B1278" t="s">
        <v>161</v>
      </c>
      <c r="C1278" t="s">
        <v>2797</v>
      </c>
      <c r="D1278" t="s">
        <v>1058</v>
      </c>
      <c r="E1278" t="s">
        <v>270</v>
      </c>
      <c r="F1278" t="s">
        <v>271</v>
      </c>
      <c r="G1278" s="1">
        <v>45411</v>
      </c>
      <c r="H1278" s="2">
        <v>0.52986111111111112</v>
      </c>
      <c r="I1278" t="s">
        <v>1059</v>
      </c>
      <c r="U1278" t="s">
        <v>273</v>
      </c>
      <c r="V1278" t="s">
        <v>274</v>
      </c>
      <c r="W1278" t="s">
        <v>2731</v>
      </c>
      <c r="X1278" t="s">
        <v>162</v>
      </c>
      <c r="Y1278" t="s">
        <v>9</v>
      </c>
      <c r="AD1278">
        <v>45.373699999999999</v>
      </c>
      <c r="AE1278">
        <v>-109.14619999999999</v>
      </c>
      <c r="AK1278" t="s">
        <v>2815</v>
      </c>
      <c r="AN1278" t="s">
        <v>1081</v>
      </c>
      <c r="AP1278">
        <v>100.7</v>
      </c>
      <c r="AQ1278" t="s">
        <v>120</v>
      </c>
      <c r="AS1278" t="s">
        <v>285</v>
      </c>
      <c r="AU1278" t="s">
        <v>286</v>
      </c>
      <c r="BU1278" s="1">
        <v>45411</v>
      </c>
      <c r="CB1278" t="s">
        <v>2736</v>
      </c>
      <c r="CC1278" t="s">
        <v>169</v>
      </c>
    </row>
    <row r="1279" spans="1:81" x14ac:dyDescent="0.35">
      <c r="A1279" t="s">
        <v>160</v>
      </c>
      <c r="B1279" t="s">
        <v>161</v>
      </c>
      <c r="C1279" t="s">
        <v>2762</v>
      </c>
      <c r="D1279" t="s">
        <v>269</v>
      </c>
      <c r="E1279" t="s">
        <v>270</v>
      </c>
      <c r="F1279" t="s">
        <v>271</v>
      </c>
      <c r="G1279" s="1">
        <v>45439</v>
      </c>
      <c r="H1279" s="2">
        <v>0.35833333333333334</v>
      </c>
      <c r="I1279" t="s">
        <v>1059</v>
      </c>
      <c r="U1279" t="s">
        <v>273</v>
      </c>
      <c r="V1279" t="s">
        <v>274</v>
      </c>
      <c r="W1279" t="s">
        <v>2731</v>
      </c>
      <c r="X1279" t="s">
        <v>174</v>
      </c>
      <c r="Y1279" t="s">
        <v>5</v>
      </c>
      <c r="AD1279">
        <v>45.085512000000001</v>
      </c>
      <c r="AE1279">
        <v>-109.329581</v>
      </c>
      <c r="AF1279" t="s">
        <v>276</v>
      </c>
      <c r="AG1279" t="s">
        <v>277</v>
      </c>
      <c r="AH1279" t="s">
        <v>278</v>
      </c>
      <c r="AJ1279" t="s">
        <v>279</v>
      </c>
      <c r="AK1279" t="s">
        <v>2816</v>
      </c>
      <c r="AM1279" t="s">
        <v>281</v>
      </c>
      <c r="AN1279" t="s">
        <v>1116</v>
      </c>
      <c r="AO1279" t="s">
        <v>333</v>
      </c>
      <c r="AP1279">
        <v>1.1000000000000001</v>
      </c>
      <c r="AQ1279" t="s">
        <v>284</v>
      </c>
      <c r="AS1279" t="s">
        <v>285</v>
      </c>
      <c r="AU1279" t="s">
        <v>286</v>
      </c>
      <c r="BE1279" t="s">
        <v>2764</v>
      </c>
      <c r="BO1279">
        <v>365.1</v>
      </c>
      <c r="BP1279" t="s">
        <v>288</v>
      </c>
      <c r="BQ1279" t="s">
        <v>289</v>
      </c>
      <c r="BS1279" t="s">
        <v>290</v>
      </c>
      <c r="BT1279" t="s">
        <v>291</v>
      </c>
      <c r="BU1279" s="1">
        <v>45453</v>
      </c>
      <c r="BW1279" t="s">
        <v>2817</v>
      </c>
      <c r="BX1279" t="s">
        <v>293</v>
      </c>
      <c r="BY1279">
        <v>0.8</v>
      </c>
      <c r="BZ1279" t="s">
        <v>284</v>
      </c>
      <c r="CB1279" t="s">
        <v>2733</v>
      </c>
      <c r="CC1279" t="s">
        <v>169</v>
      </c>
    </row>
    <row r="1280" spans="1:81" x14ac:dyDescent="0.35">
      <c r="A1280" t="s">
        <v>160</v>
      </c>
      <c r="B1280" t="s">
        <v>161</v>
      </c>
      <c r="C1280" t="s">
        <v>2818</v>
      </c>
      <c r="D1280" t="s">
        <v>269</v>
      </c>
      <c r="E1280" t="s">
        <v>270</v>
      </c>
      <c r="F1280" t="s">
        <v>271</v>
      </c>
      <c r="G1280" s="1">
        <v>45467</v>
      </c>
      <c r="H1280" s="2">
        <v>0.42708333333333331</v>
      </c>
      <c r="I1280" t="s">
        <v>1059</v>
      </c>
      <c r="U1280" t="s">
        <v>273</v>
      </c>
      <c r="V1280" t="s">
        <v>274</v>
      </c>
      <c r="W1280" t="s">
        <v>2731</v>
      </c>
      <c r="X1280" t="s">
        <v>172</v>
      </c>
      <c r="Y1280" t="s">
        <v>8</v>
      </c>
      <c r="AD1280">
        <v>45.277200000000001</v>
      </c>
      <c r="AE1280">
        <v>-109.20959999999999</v>
      </c>
      <c r="AF1280" t="s">
        <v>276</v>
      </c>
      <c r="AG1280" t="s">
        <v>277</v>
      </c>
      <c r="AH1280" t="s">
        <v>278</v>
      </c>
      <c r="AJ1280" t="s">
        <v>279</v>
      </c>
      <c r="AK1280" t="s">
        <v>2819</v>
      </c>
      <c r="AM1280" t="s">
        <v>281</v>
      </c>
      <c r="AN1280" t="s">
        <v>1116</v>
      </c>
      <c r="AO1280" t="s">
        <v>333</v>
      </c>
      <c r="AP1280">
        <v>5.0999999999999996</v>
      </c>
      <c r="AQ1280" t="s">
        <v>284</v>
      </c>
      <c r="AS1280" t="s">
        <v>285</v>
      </c>
      <c r="AU1280" t="s">
        <v>286</v>
      </c>
      <c r="BE1280" t="s">
        <v>2820</v>
      </c>
      <c r="BO1280">
        <v>365.1</v>
      </c>
      <c r="BP1280" t="s">
        <v>288</v>
      </c>
      <c r="BQ1280" t="s">
        <v>289</v>
      </c>
      <c r="BS1280" t="s">
        <v>290</v>
      </c>
      <c r="BT1280" t="s">
        <v>291</v>
      </c>
      <c r="BU1280" s="1">
        <v>45505</v>
      </c>
      <c r="BW1280" t="s">
        <v>2821</v>
      </c>
      <c r="BX1280" t="s">
        <v>293</v>
      </c>
      <c r="BY1280">
        <v>0.8</v>
      </c>
      <c r="BZ1280" t="s">
        <v>284</v>
      </c>
      <c r="CB1280" t="s">
        <v>2733</v>
      </c>
      <c r="CC1280" t="s">
        <v>169</v>
      </c>
    </row>
    <row r="1281" spans="1:81" x14ac:dyDescent="0.35">
      <c r="A1281" t="s">
        <v>160</v>
      </c>
      <c r="B1281" t="s">
        <v>161</v>
      </c>
      <c r="C1281" t="s">
        <v>2822</v>
      </c>
      <c r="D1281" t="s">
        <v>269</v>
      </c>
      <c r="E1281" t="s">
        <v>270</v>
      </c>
      <c r="F1281" t="s">
        <v>271</v>
      </c>
      <c r="G1281" s="1">
        <v>45411</v>
      </c>
      <c r="H1281" s="2">
        <v>0.57013888888888886</v>
      </c>
      <c r="I1281" t="s">
        <v>1059</v>
      </c>
      <c r="U1281" t="s">
        <v>273</v>
      </c>
      <c r="V1281" t="s">
        <v>274</v>
      </c>
      <c r="W1281" t="s">
        <v>2731</v>
      </c>
      <c r="X1281" t="s">
        <v>170</v>
      </c>
      <c r="Y1281" t="s">
        <v>11</v>
      </c>
      <c r="AD1281">
        <v>45.457799999999999</v>
      </c>
      <c r="AE1281">
        <v>-109.0801</v>
      </c>
      <c r="AF1281" t="s">
        <v>276</v>
      </c>
      <c r="AG1281" t="s">
        <v>277</v>
      </c>
      <c r="AH1281" t="s">
        <v>278</v>
      </c>
      <c r="AJ1281" t="s">
        <v>279</v>
      </c>
      <c r="AK1281" t="s">
        <v>2823</v>
      </c>
      <c r="AM1281" t="s">
        <v>297</v>
      </c>
      <c r="AN1281" t="s">
        <v>298</v>
      </c>
      <c r="AO1281" t="s">
        <v>283</v>
      </c>
      <c r="AP1281">
        <v>324</v>
      </c>
      <c r="AQ1281" t="s">
        <v>284</v>
      </c>
      <c r="AS1281" t="s">
        <v>285</v>
      </c>
      <c r="AU1281" t="s">
        <v>286</v>
      </c>
      <c r="BE1281" t="s">
        <v>2824</v>
      </c>
      <c r="BO1281" t="s">
        <v>300</v>
      </c>
      <c r="BP1281" t="s">
        <v>301</v>
      </c>
      <c r="BQ1281" t="s">
        <v>302</v>
      </c>
      <c r="BT1281" t="s">
        <v>291</v>
      </c>
      <c r="BU1281" s="1">
        <v>45454</v>
      </c>
      <c r="BW1281" t="s">
        <v>2825</v>
      </c>
      <c r="BX1281" t="s">
        <v>293</v>
      </c>
      <c r="BY1281">
        <v>25</v>
      </c>
      <c r="BZ1281" t="s">
        <v>284</v>
      </c>
      <c r="CB1281" t="s">
        <v>2736</v>
      </c>
      <c r="CC1281" t="s">
        <v>169</v>
      </c>
    </row>
    <row r="1282" spans="1:81" x14ac:dyDescent="0.35">
      <c r="A1282" t="s">
        <v>160</v>
      </c>
      <c r="B1282" t="s">
        <v>161</v>
      </c>
      <c r="C1282" t="s">
        <v>2826</v>
      </c>
      <c r="D1282" t="s">
        <v>269</v>
      </c>
      <c r="E1282" t="s">
        <v>270</v>
      </c>
      <c r="F1282" t="s">
        <v>271</v>
      </c>
      <c r="G1282" s="1">
        <v>45411</v>
      </c>
      <c r="H1282" s="2">
        <v>0.4201388888888889</v>
      </c>
      <c r="I1282" t="s">
        <v>1059</v>
      </c>
      <c r="U1282" t="s">
        <v>273</v>
      </c>
      <c r="V1282" t="s">
        <v>274</v>
      </c>
      <c r="W1282" t="s">
        <v>2731</v>
      </c>
      <c r="X1282" t="s">
        <v>188</v>
      </c>
      <c r="Y1282" t="s">
        <v>7</v>
      </c>
      <c r="AD1282">
        <v>45.157600000000002</v>
      </c>
      <c r="AE1282">
        <v>-109.2688</v>
      </c>
      <c r="AF1282" t="s">
        <v>276</v>
      </c>
      <c r="AG1282" t="s">
        <v>277</v>
      </c>
      <c r="AH1282" t="s">
        <v>278</v>
      </c>
      <c r="AJ1282" t="s">
        <v>279</v>
      </c>
      <c r="AK1282" t="s">
        <v>2827</v>
      </c>
      <c r="AN1282" t="s">
        <v>312</v>
      </c>
      <c r="AP1282">
        <v>0.7</v>
      </c>
      <c r="AQ1282" t="s">
        <v>116</v>
      </c>
      <c r="AS1282" t="s">
        <v>285</v>
      </c>
      <c r="AU1282" t="s">
        <v>286</v>
      </c>
      <c r="BE1282" t="s">
        <v>2828</v>
      </c>
      <c r="BO1282" t="s">
        <v>314</v>
      </c>
      <c r="BP1282" t="s">
        <v>301</v>
      </c>
      <c r="BQ1282" t="s">
        <v>315</v>
      </c>
      <c r="BS1282" t="s">
        <v>316</v>
      </c>
      <c r="BT1282" t="s">
        <v>291</v>
      </c>
      <c r="BU1282" s="1">
        <v>45415</v>
      </c>
      <c r="BW1282" t="s">
        <v>2829</v>
      </c>
      <c r="BX1282" t="s">
        <v>293</v>
      </c>
      <c r="BY1282">
        <v>0.2</v>
      </c>
      <c r="BZ1282" t="s">
        <v>116</v>
      </c>
      <c r="CB1282" t="s">
        <v>2747</v>
      </c>
      <c r="CC1282" t="s">
        <v>169</v>
      </c>
    </row>
    <row r="1283" spans="1:81" x14ac:dyDescent="0.35">
      <c r="A1283" t="s">
        <v>160</v>
      </c>
      <c r="B1283" t="s">
        <v>161</v>
      </c>
      <c r="C1283" t="s">
        <v>2830</v>
      </c>
      <c r="D1283" t="s">
        <v>269</v>
      </c>
      <c r="E1283" t="s">
        <v>270</v>
      </c>
      <c r="F1283" t="s">
        <v>271</v>
      </c>
      <c r="G1283" s="1">
        <v>45467</v>
      </c>
      <c r="H1283" s="2">
        <v>0.44861111111111113</v>
      </c>
      <c r="I1283" t="s">
        <v>1059</v>
      </c>
      <c r="U1283" t="s">
        <v>273</v>
      </c>
      <c r="V1283" t="s">
        <v>274</v>
      </c>
      <c r="W1283" t="s">
        <v>2731</v>
      </c>
      <c r="X1283" t="s">
        <v>182</v>
      </c>
      <c r="Y1283" t="s">
        <v>10</v>
      </c>
      <c r="AD1283">
        <v>45.384601000000004</v>
      </c>
      <c r="AE1283">
        <v>-109.14138199999999</v>
      </c>
      <c r="AF1283" t="s">
        <v>276</v>
      </c>
      <c r="AG1283" t="s">
        <v>277</v>
      </c>
      <c r="AH1283" t="s">
        <v>278</v>
      </c>
      <c r="AJ1283" t="s">
        <v>279</v>
      </c>
      <c r="AK1283" t="s">
        <v>2831</v>
      </c>
      <c r="AN1283" t="s">
        <v>312</v>
      </c>
      <c r="AP1283">
        <v>34.4</v>
      </c>
      <c r="AQ1283" t="s">
        <v>116</v>
      </c>
      <c r="AS1283" t="s">
        <v>285</v>
      </c>
      <c r="AU1283" t="s">
        <v>286</v>
      </c>
      <c r="BE1283" t="s">
        <v>2832</v>
      </c>
      <c r="BO1283" t="s">
        <v>314</v>
      </c>
      <c r="BP1283" t="s">
        <v>301</v>
      </c>
      <c r="BQ1283" t="s">
        <v>315</v>
      </c>
      <c r="BS1283" t="s">
        <v>316</v>
      </c>
      <c r="BT1283" t="s">
        <v>291</v>
      </c>
      <c r="BU1283" s="1">
        <v>45470</v>
      </c>
      <c r="BW1283" t="s">
        <v>2833</v>
      </c>
      <c r="BX1283" t="s">
        <v>293</v>
      </c>
      <c r="BY1283">
        <v>0.2</v>
      </c>
      <c r="BZ1283" t="s">
        <v>116</v>
      </c>
      <c r="CB1283" t="s">
        <v>2761</v>
      </c>
      <c r="CC1283" t="s">
        <v>169</v>
      </c>
    </row>
    <row r="1284" spans="1:81" x14ac:dyDescent="0.35">
      <c r="A1284" t="s">
        <v>160</v>
      </c>
      <c r="B1284" t="s">
        <v>161</v>
      </c>
      <c r="C1284" t="s">
        <v>2834</v>
      </c>
      <c r="D1284" t="s">
        <v>1058</v>
      </c>
      <c r="E1284" t="s">
        <v>270</v>
      </c>
      <c r="F1284" t="s">
        <v>271</v>
      </c>
      <c r="G1284" s="1">
        <v>45467</v>
      </c>
      <c r="H1284" s="2">
        <v>0.53125</v>
      </c>
      <c r="I1284" t="s">
        <v>1059</v>
      </c>
      <c r="U1284" t="s">
        <v>273</v>
      </c>
      <c r="V1284" t="s">
        <v>274</v>
      </c>
      <c r="W1284" t="s">
        <v>2731</v>
      </c>
      <c r="X1284" t="s">
        <v>180</v>
      </c>
      <c r="Y1284" t="s">
        <v>13</v>
      </c>
      <c r="AD1284">
        <v>45.483319000000002</v>
      </c>
      <c r="AE1284">
        <v>-108.961457</v>
      </c>
      <c r="AK1284" t="s">
        <v>2835</v>
      </c>
      <c r="AN1284" t="s">
        <v>1090</v>
      </c>
      <c r="AP1284">
        <v>10.48</v>
      </c>
      <c r="AQ1284" t="s">
        <v>116</v>
      </c>
      <c r="AS1284" t="s">
        <v>285</v>
      </c>
      <c r="AU1284" t="s">
        <v>286</v>
      </c>
      <c r="BU1284" s="1">
        <v>45467</v>
      </c>
      <c r="CB1284" t="s">
        <v>2761</v>
      </c>
      <c r="CC1284" t="s">
        <v>169</v>
      </c>
    </row>
    <row r="1285" spans="1:81" x14ac:dyDescent="0.35">
      <c r="A1285" t="s">
        <v>160</v>
      </c>
      <c r="B1285" t="s">
        <v>161</v>
      </c>
      <c r="C1285" t="s">
        <v>2774</v>
      </c>
      <c r="D1285" t="s">
        <v>269</v>
      </c>
      <c r="E1285" t="s">
        <v>270</v>
      </c>
      <c r="F1285" t="s">
        <v>271</v>
      </c>
      <c r="G1285" s="1">
        <v>45411</v>
      </c>
      <c r="H1285" s="2">
        <v>0.4826388888888889</v>
      </c>
      <c r="I1285" t="s">
        <v>1059</v>
      </c>
      <c r="U1285" t="s">
        <v>273</v>
      </c>
      <c r="V1285" t="s">
        <v>274</v>
      </c>
      <c r="W1285" t="s">
        <v>2731</v>
      </c>
      <c r="X1285" t="s">
        <v>172</v>
      </c>
      <c r="Y1285" t="s">
        <v>8</v>
      </c>
      <c r="AD1285">
        <v>45.277200000000001</v>
      </c>
      <c r="AE1285">
        <v>-109.20959999999999</v>
      </c>
      <c r="AF1285" t="s">
        <v>276</v>
      </c>
      <c r="AG1285" t="s">
        <v>277</v>
      </c>
      <c r="AH1285" t="s">
        <v>278</v>
      </c>
      <c r="AJ1285" t="s">
        <v>279</v>
      </c>
      <c r="AK1285" t="s">
        <v>2836</v>
      </c>
      <c r="AM1285" t="s">
        <v>281</v>
      </c>
      <c r="AN1285" t="s">
        <v>282</v>
      </c>
      <c r="AO1285" t="s">
        <v>283</v>
      </c>
      <c r="AP1285">
        <v>23.5</v>
      </c>
      <c r="AQ1285" t="s">
        <v>284</v>
      </c>
      <c r="AS1285" t="s">
        <v>285</v>
      </c>
      <c r="AU1285" t="s">
        <v>286</v>
      </c>
      <c r="BE1285" t="s">
        <v>2776</v>
      </c>
      <c r="BO1285">
        <v>365.1</v>
      </c>
      <c r="BP1285" t="s">
        <v>288</v>
      </c>
      <c r="BQ1285" t="s">
        <v>289</v>
      </c>
      <c r="BS1285" t="s">
        <v>290</v>
      </c>
      <c r="BT1285" t="s">
        <v>291</v>
      </c>
      <c r="BU1285" s="1">
        <v>45454</v>
      </c>
      <c r="BW1285" t="s">
        <v>2837</v>
      </c>
      <c r="BX1285" t="s">
        <v>293</v>
      </c>
      <c r="BY1285">
        <v>1.5</v>
      </c>
      <c r="BZ1285" t="s">
        <v>284</v>
      </c>
      <c r="CB1285" t="s">
        <v>2733</v>
      </c>
      <c r="CC1285" t="s">
        <v>169</v>
      </c>
    </row>
    <row r="1286" spans="1:81" x14ac:dyDescent="0.35">
      <c r="A1286" t="s">
        <v>160</v>
      </c>
      <c r="B1286" t="s">
        <v>161</v>
      </c>
      <c r="C1286" t="s">
        <v>2838</v>
      </c>
      <c r="D1286" t="s">
        <v>269</v>
      </c>
      <c r="E1286" t="s">
        <v>270</v>
      </c>
      <c r="F1286" t="s">
        <v>271</v>
      </c>
      <c r="G1286" s="1">
        <v>45411</v>
      </c>
      <c r="H1286" s="2">
        <v>0.55555555555555558</v>
      </c>
      <c r="I1286" t="s">
        <v>1059</v>
      </c>
      <c r="U1286" t="s">
        <v>273</v>
      </c>
      <c r="V1286" t="s">
        <v>274</v>
      </c>
      <c r="W1286" t="s">
        <v>2731</v>
      </c>
      <c r="X1286" t="s">
        <v>186</v>
      </c>
      <c r="Y1286" t="s">
        <v>12</v>
      </c>
      <c r="AD1286">
        <v>45.468200000000003</v>
      </c>
      <c r="AE1286">
        <v>-109.0895</v>
      </c>
      <c r="AF1286" t="s">
        <v>276</v>
      </c>
      <c r="AG1286" t="s">
        <v>277</v>
      </c>
      <c r="AH1286" t="s">
        <v>278</v>
      </c>
      <c r="AJ1286" t="s">
        <v>279</v>
      </c>
      <c r="AK1286" t="s">
        <v>2839</v>
      </c>
      <c r="AM1286" t="s">
        <v>281</v>
      </c>
      <c r="AN1286" t="s">
        <v>1116</v>
      </c>
      <c r="AO1286" t="s">
        <v>333</v>
      </c>
      <c r="AP1286">
        <v>2.1</v>
      </c>
      <c r="AQ1286" t="s">
        <v>284</v>
      </c>
      <c r="AS1286" t="s">
        <v>285</v>
      </c>
      <c r="AU1286" t="s">
        <v>286</v>
      </c>
      <c r="BE1286" t="s">
        <v>2840</v>
      </c>
      <c r="BO1286">
        <v>365.1</v>
      </c>
      <c r="BP1286" t="s">
        <v>288</v>
      </c>
      <c r="BQ1286" t="s">
        <v>289</v>
      </c>
      <c r="BS1286" t="s">
        <v>290</v>
      </c>
      <c r="BT1286" t="s">
        <v>291</v>
      </c>
      <c r="BU1286" s="1">
        <v>45441</v>
      </c>
      <c r="BW1286" t="s">
        <v>2841</v>
      </c>
      <c r="BX1286" t="s">
        <v>293</v>
      </c>
      <c r="BY1286">
        <v>0.8</v>
      </c>
      <c r="BZ1286" t="s">
        <v>284</v>
      </c>
      <c r="CB1286" t="s">
        <v>2752</v>
      </c>
      <c r="CC1286" t="s">
        <v>169</v>
      </c>
    </row>
    <row r="1287" spans="1:81" x14ac:dyDescent="0.35">
      <c r="A1287" t="s">
        <v>160</v>
      </c>
      <c r="B1287" t="s">
        <v>161</v>
      </c>
      <c r="C1287" t="s">
        <v>2768</v>
      </c>
      <c r="D1287" t="s">
        <v>269</v>
      </c>
      <c r="E1287" t="s">
        <v>270</v>
      </c>
      <c r="F1287" t="s">
        <v>271</v>
      </c>
      <c r="G1287" s="1">
        <v>45439</v>
      </c>
      <c r="H1287" s="2">
        <v>0.49305555555555558</v>
      </c>
      <c r="I1287" t="s">
        <v>1059</v>
      </c>
      <c r="U1287" t="s">
        <v>273</v>
      </c>
      <c r="V1287" t="s">
        <v>274</v>
      </c>
      <c r="W1287" t="s">
        <v>2731</v>
      </c>
      <c r="X1287" t="s">
        <v>186</v>
      </c>
      <c r="Y1287" t="s">
        <v>12</v>
      </c>
      <c r="AD1287">
        <v>45.468200000000003</v>
      </c>
      <c r="AE1287">
        <v>-109.0895</v>
      </c>
      <c r="AF1287" t="s">
        <v>276</v>
      </c>
      <c r="AG1287" t="s">
        <v>277</v>
      </c>
      <c r="AH1287" t="s">
        <v>278</v>
      </c>
      <c r="AJ1287" t="s">
        <v>279</v>
      </c>
      <c r="AK1287" t="s">
        <v>2842</v>
      </c>
      <c r="AN1287" t="s">
        <v>312</v>
      </c>
      <c r="AP1287">
        <v>94.7</v>
      </c>
      <c r="AQ1287" t="s">
        <v>116</v>
      </c>
      <c r="AS1287" t="s">
        <v>285</v>
      </c>
      <c r="AU1287" t="s">
        <v>286</v>
      </c>
      <c r="BE1287" t="s">
        <v>2770</v>
      </c>
      <c r="BO1287" t="s">
        <v>314</v>
      </c>
      <c r="BP1287" t="s">
        <v>301</v>
      </c>
      <c r="BQ1287" t="s">
        <v>315</v>
      </c>
      <c r="BS1287" t="s">
        <v>316</v>
      </c>
      <c r="BT1287" t="s">
        <v>291</v>
      </c>
      <c r="BU1287" s="1">
        <v>45443</v>
      </c>
      <c r="BW1287" t="s">
        <v>2843</v>
      </c>
      <c r="BX1287" t="s">
        <v>293</v>
      </c>
      <c r="BY1287">
        <v>0.2</v>
      </c>
      <c r="BZ1287" t="s">
        <v>116</v>
      </c>
      <c r="CB1287" t="s">
        <v>2752</v>
      </c>
      <c r="CC1287" t="s">
        <v>169</v>
      </c>
    </row>
    <row r="1288" spans="1:81" x14ac:dyDescent="0.35">
      <c r="A1288" t="s">
        <v>160</v>
      </c>
      <c r="B1288" t="s">
        <v>161</v>
      </c>
      <c r="C1288" t="s">
        <v>2734</v>
      </c>
      <c r="D1288" t="s">
        <v>1058</v>
      </c>
      <c r="E1288" t="s">
        <v>270</v>
      </c>
      <c r="F1288" t="s">
        <v>271</v>
      </c>
      <c r="G1288" s="1">
        <v>45439</v>
      </c>
      <c r="H1288" s="2">
        <v>0.50694444444444442</v>
      </c>
      <c r="I1288" t="s">
        <v>1059</v>
      </c>
      <c r="U1288" t="s">
        <v>273</v>
      </c>
      <c r="V1288" t="s">
        <v>274</v>
      </c>
      <c r="W1288" t="s">
        <v>2731</v>
      </c>
      <c r="X1288" t="s">
        <v>170</v>
      </c>
      <c r="Y1288" t="s">
        <v>11</v>
      </c>
      <c r="AD1288">
        <v>45.457799999999999</v>
      </c>
      <c r="AE1288">
        <v>-109.0801</v>
      </c>
      <c r="AK1288" t="s">
        <v>2844</v>
      </c>
      <c r="AN1288" t="s">
        <v>89</v>
      </c>
      <c r="AP1288">
        <v>10.5</v>
      </c>
      <c r="AQ1288" t="s">
        <v>122</v>
      </c>
      <c r="AS1288" t="s">
        <v>285</v>
      </c>
      <c r="AU1288" t="s">
        <v>286</v>
      </c>
      <c r="BU1288" s="1">
        <v>45439</v>
      </c>
      <c r="CB1288" t="s">
        <v>2736</v>
      </c>
      <c r="CC1288" t="s">
        <v>169</v>
      </c>
    </row>
    <row r="1289" spans="1:81" x14ac:dyDescent="0.35">
      <c r="A1289" t="s">
        <v>160</v>
      </c>
      <c r="B1289" t="s">
        <v>161</v>
      </c>
      <c r="C1289" t="s">
        <v>2739</v>
      </c>
      <c r="D1289" t="s">
        <v>373</v>
      </c>
      <c r="E1289" t="s">
        <v>270</v>
      </c>
      <c r="F1289" t="s">
        <v>271</v>
      </c>
      <c r="G1289" s="1">
        <v>45467</v>
      </c>
      <c r="H1289" s="2">
        <v>0.59375</v>
      </c>
      <c r="I1289" t="s">
        <v>1059</v>
      </c>
      <c r="U1289" t="s">
        <v>273</v>
      </c>
      <c r="V1289" t="s">
        <v>274</v>
      </c>
      <c r="W1289" t="s">
        <v>2731</v>
      </c>
      <c r="X1289" t="s">
        <v>176</v>
      </c>
      <c r="Y1289" t="s">
        <v>15</v>
      </c>
      <c r="AD1289">
        <v>45.520789999999998</v>
      </c>
      <c r="AE1289">
        <v>-108.83714000000001</v>
      </c>
      <c r="AF1289" t="s">
        <v>276</v>
      </c>
      <c r="AG1289" t="s">
        <v>277</v>
      </c>
      <c r="AH1289" t="s">
        <v>278</v>
      </c>
      <c r="AJ1289" t="s">
        <v>279</v>
      </c>
      <c r="AK1289" t="s">
        <v>2845</v>
      </c>
      <c r="AL1289" t="s">
        <v>375</v>
      </c>
      <c r="AM1289" t="s">
        <v>281</v>
      </c>
      <c r="AN1289" t="s">
        <v>1116</v>
      </c>
      <c r="AO1289" t="s">
        <v>333</v>
      </c>
      <c r="AS1289" t="s">
        <v>285</v>
      </c>
      <c r="AU1289" t="s">
        <v>286</v>
      </c>
      <c r="BE1289" t="s">
        <v>2741</v>
      </c>
      <c r="BO1289">
        <v>365.1</v>
      </c>
      <c r="BP1289" t="s">
        <v>288</v>
      </c>
      <c r="BQ1289" t="s">
        <v>289</v>
      </c>
      <c r="BS1289" t="s">
        <v>290</v>
      </c>
      <c r="BT1289" t="s">
        <v>291</v>
      </c>
      <c r="BU1289" s="1">
        <v>45505</v>
      </c>
      <c r="BW1289" t="s">
        <v>2846</v>
      </c>
      <c r="BX1289" t="s">
        <v>293</v>
      </c>
      <c r="BY1289">
        <v>0.8</v>
      </c>
      <c r="BZ1289" t="s">
        <v>284</v>
      </c>
      <c r="CB1289" t="s">
        <v>2733</v>
      </c>
      <c r="CC1289" t="s">
        <v>169</v>
      </c>
    </row>
    <row r="1290" spans="1:81" x14ac:dyDescent="0.35">
      <c r="A1290" t="s">
        <v>160</v>
      </c>
      <c r="B1290" t="s">
        <v>161</v>
      </c>
      <c r="C1290" t="s">
        <v>2734</v>
      </c>
      <c r="D1290" t="s">
        <v>1058</v>
      </c>
      <c r="E1290" t="s">
        <v>270</v>
      </c>
      <c r="F1290" t="s">
        <v>271</v>
      </c>
      <c r="G1290" s="1">
        <v>45439</v>
      </c>
      <c r="H1290" s="2">
        <v>0.50694444444444442</v>
      </c>
      <c r="I1290" t="s">
        <v>1059</v>
      </c>
      <c r="U1290" t="s">
        <v>273</v>
      </c>
      <c r="V1290" t="s">
        <v>274</v>
      </c>
      <c r="W1290" t="s">
        <v>2731</v>
      </c>
      <c r="X1290" t="s">
        <v>170</v>
      </c>
      <c r="Y1290" t="s">
        <v>11</v>
      </c>
      <c r="AD1290">
        <v>45.457799999999999</v>
      </c>
      <c r="AE1290">
        <v>-109.0801</v>
      </c>
      <c r="AK1290" t="s">
        <v>2847</v>
      </c>
      <c r="AN1290" t="s">
        <v>1090</v>
      </c>
      <c r="AP1290">
        <v>11.61</v>
      </c>
      <c r="AQ1290" t="s">
        <v>116</v>
      </c>
      <c r="AS1290" t="s">
        <v>285</v>
      </c>
      <c r="AU1290" t="s">
        <v>286</v>
      </c>
      <c r="BU1290" s="1">
        <v>45439</v>
      </c>
      <c r="CB1290" t="s">
        <v>2736</v>
      </c>
      <c r="CC1290" t="s">
        <v>169</v>
      </c>
    </row>
    <row r="1291" spans="1:81" x14ac:dyDescent="0.35">
      <c r="A1291" t="s">
        <v>160</v>
      </c>
      <c r="B1291" t="s">
        <v>161</v>
      </c>
      <c r="C1291" t="s">
        <v>2848</v>
      </c>
      <c r="D1291" t="s">
        <v>269</v>
      </c>
      <c r="E1291" t="s">
        <v>270</v>
      </c>
      <c r="F1291" t="s">
        <v>271</v>
      </c>
      <c r="G1291" s="1">
        <v>45411</v>
      </c>
      <c r="H1291" s="2">
        <v>0.59097222222222223</v>
      </c>
      <c r="I1291" t="s">
        <v>1059</v>
      </c>
      <c r="U1291" t="s">
        <v>273</v>
      </c>
      <c r="V1291" t="s">
        <v>274</v>
      </c>
      <c r="W1291" t="s">
        <v>2731</v>
      </c>
      <c r="X1291" t="s">
        <v>180</v>
      </c>
      <c r="Y1291" t="s">
        <v>13</v>
      </c>
      <c r="AD1291">
        <v>45.483319000000002</v>
      </c>
      <c r="AE1291">
        <v>-108.961457</v>
      </c>
      <c r="AF1291" t="s">
        <v>276</v>
      </c>
      <c r="AG1291" t="s">
        <v>277</v>
      </c>
      <c r="AH1291" t="s">
        <v>278</v>
      </c>
      <c r="AJ1291" t="s">
        <v>279</v>
      </c>
      <c r="AK1291" t="s">
        <v>2849</v>
      </c>
      <c r="AM1291" t="s">
        <v>297</v>
      </c>
      <c r="AN1291" t="s">
        <v>332</v>
      </c>
      <c r="AO1291" t="s">
        <v>333</v>
      </c>
      <c r="AP1291">
        <v>58.7</v>
      </c>
      <c r="AQ1291" t="s">
        <v>284</v>
      </c>
      <c r="AS1291" t="s">
        <v>285</v>
      </c>
      <c r="AU1291" t="s">
        <v>286</v>
      </c>
      <c r="BE1291" t="s">
        <v>2783</v>
      </c>
      <c r="BO1291">
        <v>353.2</v>
      </c>
      <c r="BP1291" t="s">
        <v>288</v>
      </c>
      <c r="BQ1291" t="s">
        <v>335</v>
      </c>
      <c r="BS1291" t="s">
        <v>336</v>
      </c>
      <c r="BT1291" t="s">
        <v>291</v>
      </c>
      <c r="BU1291" s="1">
        <v>45441</v>
      </c>
      <c r="BW1291" t="s">
        <v>2850</v>
      </c>
      <c r="BX1291" t="s">
        <v>293</v>
      </c>
      <c r="BY1291">
        <v>1.5</v>
      </c>
      <c r="BZ1291" t="s">
        <v>284</v>
      </c>
      <c r="CB1291" t="s">
        <v>2761</v>
      </c>
      <c r="CC1291" t="s">
        <v>169</v>
      </c>
    </row>
    <row r="1292" spans="1:81" x14ac:dyDescent="0.35">
      <c r="A1292" t="s">
        <v>160</v>
      </c>
      <c r="B1292" t="s">
        <v>161</v>
      </c>
      <c r="C1292" t="s">
        <v>2851</v>
      </c>
      <c r="D1292" t="s">
        <v>1058</v>
      </c>
      <c r="E1292" t="s">
        <v>270</v>
      </c>
      <c r="F1292" t="s">
        <v>271</v>
      </c>
      <c r="G1292" s="1">
        <v>45439</v>
      </c>
      <c r="H1292" s="2">
        <v>0.47569444444444442</v>
      </c>
      <c r="I1292" t="s">
        <v>1059</v>
      </c>
      <c r="U1292" t="s">
        <v>273</v>
      </c>
      <c r="V1292" t="s">
        <v>274</v>
      </c>
      <c r="W1292" t="s">
        <v>2731</v>
      </c>
      <c r="X1292" t="s">
        <v>162</v>
      </c>
      <c r="Y1292" t="s">
        <v>9</v>
      </c>
      <c r="AD1292">
        <v>45.373699999999999</v>
      </c>
      <c r="AE1292">
        <v>-109.14619999999999</v>
      </c>
      <c r="AK1292" t="s">
        <v>2852</v>
      </c>
      <c r="AN1292" t="s">
        <v>1292</v>
      </c>
      <c r="AP1292">
        <v>751.7</v>
      </c>
      <c r="AQ1292" t="s">
        <v>119</v>
      </c>
      <c r="AS1292" t="s">
        <v>285</v>
      </c>
      <c r="AU1292" t="s">
        <v>286</v>
      </c>
      <c r="BU1292" s="1">
        <v>45439</v>
      </c>
      <c r="CB1292" t="s">
        <v>2736</v>
      </c>
      <c r="CC1292" t="s">
        <v>169</v>
      </c>
    </row>
    <row r="1293" spans="1:81" x14ac:dyDescent="0.35">
      <c r="A1293" t="s">
        <v>160</v>
      </c>
      <c r="B1293" t="s">
        <v>161</v>
      </c>
      <c r="C1293" t="s">
        <v>2834</v>
      </c>
      <c r="D1293" t="s">
        <v>1058</v>
      </c>
      <c r="E1293" t="s">
        <v>270</v>
      </c>
      <c r="F1293" t="s">
        <v>271</v>
      </c>
      <c r="G1293" s="1">
        <v>45467</v>
      </c>
      <c r="H1293" s="2">
        <v>0.53125</v>
      </c>
      <c r="I1293" t="s">
        <v>1059</v>
      </c>
      <c r="U1293" t="s">
        <v>273</v>
      </c>
      <c r="V1293" t="s">
        <v>274</v>
      </c>
      <c r="W1293" t="s">
        <v>2731</v>
      </c>
      <c r="X1293" t="s">
        <v>180</v>
      </c>
      <c r="Y1293" t="s">
        <v>13</v>
      </c>
      <c r="AD1293">
        <v>45.483319000000002</v>
      </c>
      <c r="AE1293">
        <v>-108.961457</v>
      </c>
      <c r="AK1293" t="s">
        <v>2853</v>
      </c>
      <c r="AN1293" t="s">
        <v>27</v>
      </c>
      <c r="AP1293">
        <v>8.56</v>
      </c>
      <c r="AQ1293" t="s">
        <v>121</v>
      </c>
      <c r="AS1293" t="s">
        <v>285</v>
      </c>
      <c r="AU1293" t="s">
        <v>286</v>
      </c>
      <c r="BU1293" s="1">
        <v>45467</v>
      </c>
      <c r="CB1293" t="s">
        <v>2761</v>
      </c>
      <c r="CC1293" t="s">
        <v>169</v>
      </c>
    </row>
    <row r="1294" spans="1:81" x14ac:dyDescent="0.35">
      <c r="A1294" t="s">
        <v>160</v>
      </c>
      <c r="B1294" t="s">
        <v>161</v>
      </c>
      <c r="C1294" t="s">
        <v>2759</v>
      </c>
      <c r="D1294" t="s">
        <v>1058</v>
      </c>
      <c r="E1294" t="s">
        <v>270</v>
      </c>
      <c r="F1294" t="s">
        <v>271</v>
      </c>
      <c r="G1294" s="1">
        <v>45411</v>
      </c>
      <c r="H1294" s="2">
        <v>0.59097222222222223</v>
      </c>
      <c r="I1294" t="s">
        <v>1059</v>
      </c>
      <c r="U1294" t="s">
        <v>273</v>
      </c>
      <c r="V1294" t="s">
        <v>274</v>
      </c>
      <c r="W1294" t="s">
        <v>2731</v>
      </c>
      <c r="X1294" t="s">
        <v>180</v>
      </c>
      <c r="Y1294" t="s">
        <v>13</v>
      </c>
      <c r="AD1294">
        <v>45.483319000000002</v>
      </c>
      <c r="AE1294">
        <v>-108.961457</v>
      </c>
      <c r="AK1294" t="s">
        <v>2854</v>
      </c>
      <c r="AN1294" t="s">
        <v>1292</v>
      </c>
      <c r="AP1294">
        <v>759.4</v>
      </c>
      <c r="AQ1294" t="s">
        <v>119</v>
      </c>
      <c r="AS1294" t="s">
        <v>285</v>
      </c>
      <c r="AU1294" t="s">
        <v>286</v>
      </c>
      <c r="BU1294" s="1">
        <v>45411</v>
      </c>
      <c r="CB1294" t="s">
        <v>2761</v>
      </c>
      <c r="CC1294" t="s">
        <v>169</v>
      </c>
    </row>
    <row r="1295" spans="1:81" x14ac:dyDescent="0.35">
      <c r="A1295" t="s">
        <v>160</v>
      </c>
      <c r="B1295" t="s">
        <v>161</v>
      </c>
      <c r="C1295" t="s">
        <v>2855</v>
      </c>
      <c r="D1295" t="s">
        <v>1058</v>
      </c>
      <c r="E1295" t="s">
        <v>270</v>
      </c>
      <c r="F1295" t="s">
        <v>271</v>
      </c>
      <c r="G1295" s="1">
        <v>45411</v>
      </c>
      <c r="H1295" s="2">
        <v>0.44722222222222224</v>
      </c>
      <c r="I1295" t="s">
        <v>1059</v>
      </c>
      <c r="U1295" t="s">
        <v>273</v>
      </c>
      <c r="V1295" t="s">
        <v>274</v>
      </c>
      <c r="W1295" t="s">
        <v>2731</v>
      </c>
      <c r="X1295" t="s">
        <v>190</v>
      </c>
      <c r="Y1295" t="s">
        <v>6</v>
      </c>
      <c r="AD1295">
        <v>45.150280000000002</v>
      </c>
      <c r="AE1295">
        <v>-109.34062</v>
      </c>
      <c r="AK1295" t="s">
        <v>2856</v>
      </c>
      <c r="AN1295" t="s">
        <v>89</v>
      </c>
      <c r="AP1295">
        <v>0.51</v>
      </c>
      <c r="AQ1295" t="s">
        <v>122</v>
      </c>
      <c r="AS1295" t="s">
        <v>285</v>
      </c>
      <c r="AU1295" t="s">
        <v>286</v>
      </c>
      <c r="BU1295" s="1">
        <v>45411</v>
      </c>
      <c r="CB1295" t="s">
        <v>2752</v>
      </c>
      <c r="CC1295" t="s">
        <v>169</v>
      </c>
    </row>
    <row r="1296" spans="1:81" x14ac:dyDescent="0.35">
      <c r="A1296" t="s">
        <v>160</v>
      </c>
      <c r="B1296" t="s">
        <v>161</v>
      </c>
      <c r="C1296" t="s">
        <v>2851</v>
      </c>
      <c r="D1296" t="s">
        <v>1058</v>
      </c>
      <c r="E1296" t="s">
        <v>270</v>
      </c>
      <c r="F1296" t="s">
        <v>271</v>
      </c>
      <c r="G1296" s="1">
        <v>45439</v>
      </c>
      <c r="H1296" s="2">
        <v>0.47569444444444442</v>
      </c>
      <c r="I1296" t="s">
        <v>1059</v>
      </c>
      <c r="U1296" t="s">
        <v>273</v>
      </c>
      <c r="V1296" t="s">
        <v>274</v>
      </c>
      <c r="W1296" t="s">
        <v>2731</v>
      </c>
      <c r="X1296" t="s">
        <v>162</v>
      </c>
      <c r="Y1296" t="s">
        <v>9</v>
      </c>
      <c r="AD1296">
        <v>45.373699999999999</v>
      </c>
      <c r="AE1296">
        <v>-109.14619999999999</v>
      </c>
      <c r="AK1296" t="s">
        <v>2857</v>
      </c>
      <c r="AN1296" t="s">
        <v>1090</v>
      </c>
      <c r="AP1296">
        <v>11.28</v>
      </c>
      <c r="AQ1296" t="s">
        <v>116</v>
      </c>
      <c r="AS1296" t="s">
        <v>285</v>
      </c>
      <c r="AU1296" t="s">
        <v>286</v>
      </c>
      <c r="BU1296" s="1">
        <v>45439</v>
      </c>
      <c r="CB1296" t="s">
        <v>2736</v>
      </c>
      <c r="CC1296" t="s">
        <v>169</v>
      </c>
    </row>
    <row r="1297" spans="1:81" x14ac:dyDescent="0.35">
      <c r="A1297" t="s">
        <v>160</v>
      </c>
      <c r="B1297" t="s">
        <v>161</v>
      </c>
      <c r="C1297" t="s">
        <v>2858</v>
      </c>
      <c r="D1297" t="s">
        <v>269</v>
      </c>
      <c r="E1297" t="s">
        <v>270</v>
      </c>
      <c r="F1297" t="s">
        <v>271</v>
      </c>
      <c r="G1297" s="1">
        <v>45467</v>
      </c>
      <c r="H1297" s="2">
        <v>0.49652777777777779</v>
      </c>
      <c r="I1297" t="s">
        <v>1059</v>
      </c>
      <c r="U1297" t="s">
        <v>273</v>
      </c>
      <c r="V1297" t="s">
        <v>274</v>
      </c>
      <c r="W1297" t="s">
        <v>2731</v>
      </c>
      <c r="X1297" t="s">
        <v>186</v>
      </c>
      <c r="Y1297" t="s">
        <v>12</v>
      </c>
      <c r="AD1297">
        <v>45.468200000000003</v>
      </c>
      <c r="AE1297">
        <v>-109.0895</v>
      </c>
      <c r="AF1297" t="s">
        <v>276</v>
      </c>
      <c r="AG1297" t="s">
        <v>277</v>
      </c>
      <c r="AH1297" t="s">
        <v>278</v>
      </c>
      <c r="AJ1297" t="s">
        <v>279</v>
      </c>
      <c r="AK1297" t="s">
        <v>2859</v>
      </c>
      <c r="AM1297" t="s">
        <v>297</v>
      </c>
      <c r="AN1297" t="s">
        <v>332</v>
      </c>
      <c r="AO1297" t="s">
        <v>333</v>
      </c>
      <c r="AP1297">
        <v>6.9</v>
      </c>
      <c r="AQ1297" t="s">
        <v>284</v>
      </c>
      <c r="AS1297" t="s">
        <v>285</v>
      </c>
      <c r="AU1297" t="s">
        <v>286</v>
      </c>
      <c r="BE1297" t="s">
        <v>2860</v>
      </c>
      <c r="BO1297">
        <v>353.2</v>
      </c>
      <c r="BP1297" t="s">
        <v>288</v>
      </c>
      <c r="BQ1297" t="s">
        <v>335</v>
      </c>
      <c r="BS1297" t="s">
        <v>336</v>
      </c>
      <c r="BT1297" t="s">
        <v>291</v>
      </c>
      <c r="BU1297" s="1">
        <v>45496</v>
      </c>
      <c r="BW1297" t="s">
        <v>2861</v>
      </c>
      <c r="BX1297" t="s">
        <v>293</v>
      </c>
      <c r="BY1297">
        <v>1.5</v>
      </c>
      <c r="BZ1297" t="s">
        <v>284</v>
      </c>
      <c r="CB1297" t="s">
        <v>2752</v>
      </c>
      <c r="CC1297" t="s">
        <v>169</v>
      </c>
    </row>
    <row r="1298" spans="1:81" x14ac:dyDescent="0.35">
      <c r="A1298" t="s">
        <v>160</v>
      </c>
      <c r="B1298" t="s">
        <v>161</v>
      </c>
      <c r="C1298" t="s">
        <v>2830</v>
      </c>
      <c r="D1298" t="s">
        <v>269</v>
      </c>
      <c r="E1298" t="s">
        <v>270</v>
      </c>
      <c r="F1298" t="s">
        <v>271</v>
      </c>
      <c r="G1298" s="1">
        <v>45467</v>
      </c>
      <c r="H1298" s="2">
        <v>0.44861111111111113</v>
      </c>
      <c r="I1298" t="s">
        <v>1059</v>
      </c>
      <c r="U1298" t="s">
        <v>273</v>
      </c>
      <c r="V1298" t="s">
        <v>274</v>
      </c>
      <c r="W1298" t="s">
        <v>2731</v>
      </c>
      <c r="X1298" t="s">
        <v>182</v>
      </c>
      <c r="Y1298" t="s">
        <v>10</v>
      </c>
      <c r="AD1298">
        <v>45.384601000000004</v>
      </c>
      <c r="AE1298">
        <v>-109.14138199999999</v>
      </c>
      <c r="AF1298" t="s">
        <v>276</v>
      </c>
      <c r="AG1298" t="s">
        <v>277</v>
      </c>
      <c r="AH1298" t="s">
        <v>278</v>
      </c>
      <c r="AJ1298" t="s">
        <v>279</v>
      </c>
      <c r="AK1298" t="s">
        <v>2862</v>
      </c>
      <c r="AM1298" t="s">
        <v>281</v>
      </c>
      <c r="AN1298" t="s">
        <v>282</v>
      </c>
      <c r="AO1298" t="s">
        <v>283</v>
      </c>
      <c r="AP1298">
        <v>30.8</v>
      </c>
      <c r="AQ1298" t="s">
        <v>284</v>
      </c>
      <c r="AS1298" t="s">
        <v>285</v>
      </c>
      <c r="AU1298" t="s">
        <v>286</v>
      </c>
      <c r="BE1298" t="s">
        <v>2832</v>
      </c>
      <c r="BO1298">
        <v>365.1</v>
      </c>
      <c r="BP1298" t="s">
        <v>288</v>
      </c>
      <c r="BQ1298" t="s">
        <v>289</v>
      </c>
      <c r="BS1298" t="s">
        <v>290</v>
      </c>
      <c r="BT1298" t="s">
        <v>291</v>
      </c>
      <c r="BU1298" s="1">
        <v>45474</v>
      </c>
      <c r="BW1298" t="s">
        <v>2863</v>
      </c>
      <c r="BX1298" t="s">
        <v>293</v>
      </c>
      <c r="BY1298">
        <v>1.5</v>
      </c>
      <c r="BZ1298" t="s">
        <v>284</v>
      </c>
      <c r="CB1298" t="s">
        <v>2761</v>
      </c>
      <c r="CC1298" t="s">
        <v>169</v>
      </c>
    </row>
    <row r="1299" spans="1:81" x14ac:dyDescent="0.35">
      <c r="A1299" t="s">
        <v>160</v>
      </c>
      <c r="B1299" t="s">
        <v>161</v>
      </c>
      <c r="C1299" t="s">
        <v>2864</v>
      </c>
      <c r="D1299" t="s">
        <v>1058</v>
      </c>
      <c r="E1299" t="s">
        <v>270</v>
      </c>
      <c r="F1299" t="s">
        <v>271</v>
      </c>
      <c r="G1299" s="1">
        <v>45467</v>
      </c>
      <c r="H1299" s="2">
        <v>0.47222222222222221</v>
      </c>
      <c r="I1299" t="s">
        <v>1059</v>
      </c>
      <c r="U1299" t="s">
        <v>273</v>
      </c>
      <c r="V1299" t="s">
        <v>274</v>
      </c>
      <c r="W1299" t="s">
        <v>2731</v>
      </c>
      <c r="X1299" t="s">
        <v>162</v>
      </c>
      <c r="Y1299" t="s">
        <v>9</v>
      </c>
      <c r="AD1299">
        <v>45.373699999999999</v>
      </c>
      <c r="AE1299">
        <v>-109.14619999999999</v>
      </c>
      <c r="AK1299" t="s">
        <v>2865</v>
      </c>
      <c r="AN1299" t="s">
        <v>1062</v>
      </c>
      <c r="AP1299">
        <v>292</v>
      </c>
      <c r="AQ1299" t="s">
        <v>117</v>
      </c>
      <c r="AS1299" t="s">
        <v>285</v>
      </c>
      <c r="AU1299" t="s">
        <v>286</v>
      </c>
      <c r="BU1299" s="1">
        <v>45467</v>
      </c>
      <c r="CB1299" t="s">
        <v>2736</v>
      </c>
      <c r="CC1299" t="s">
        <v>169</v>
      </c>
    </row>
    <row r="1300" spans="1:81" x14ac:dyDescent="0.35">
      <c r="A1300" t="s">
        <v>160</v>
      </c>
      <c r="B1300" t="s">
        <v>161</v>
      </c>
      <c r="C1300" t="s">
        <v>2838</v>
      </c>
      <c r="D1300" t="s">
        <v>269</v>
      </c>
      <c r="E1300" t="s">
        <v>270</v>
      </c>
      <c r="F1300" t="s">
        <v>271</v>
      </c>
      <c r="G1300" s="1">
        <v>45411</v>
      </c>
      <c r="H1300" s="2">
        <v>0.55555555555555558</v>
      </c>
      <c r="I1300" t="s">
        <v>1059</v>
      </c>
      <c r="U1300" t="s">
        <v>273</v>
      </c>
      <c r="V1300" t="s">
        <v>274</v>
      </c>
      <c r="W1300" t="s">
        <v>2731</v>
      </c>
      <c r="X1300" t="s">
        <v>186</v>
      </c>
      <c r="Y1300" t="s">
        <v>12</v>
      </c>
      <c r="AD1300">
        <v>45.468200000000003</v>
      </c>
      <c r="AE1300">
        <v>-109.0895</v>
      </c>
      <c r="AF1300" t="s">
        <v>276</v>
      </c>
      <c r="AG1300" t="s">
        <v>277</v>
      </c>
      <c r="AH1300" t="s">
        <v>278</v>
      </c>
      <c r="AJ1300" t="s">
        <v>279</v>
      </c>
      <c r="AK1300" t="s">
        <v>2866</v>
      </c>
      <c r="AM1300" t="s">
        <v>281</v>
      </c>
      <c r="AN1300" t="s">
        <v>282</v>
      </c>
      <c r="AO1300" t="s">
        <v>283</v>
      </c>
      <c r="AP1300">
        <v>19.8</v>
      </c>
      <c r="AQ1300" t="s">
        <v>284</v>
      </c>
      <c r="AS1300" t="s">
        <v>285</v>
      </c>
      <c r="AU1300" t="s">
        <v>286</v>
      </c>
      <c r="BE1300" t="s">
        <v>2840</v>
      </c>
      <c r="BO1300">
        <v>365.1</v>
      </c>
      <c r="BP1300" t="s">
        <v>288</v>
      </c>
      <c r="BQ1300" t="s">
        <v>289</v>
      </c>
      <c r="BS1300" t="s">
        <v>290</v>
      </c>
      <c r="BT1300" t="s">
        <v>291</v>
      </c>
      <c r="BU1300" s="1">
        <v>45454</v>
      </c>
      <c r="BW1300" t="s">
        <v>2867</v>
      </c>
      <c r="BX1300" t="s">
        <v>293</v>
      </c>
      <c r="BY1300">
        <v>1.5</v>
      </c>
      <c r="BZ1300" t="s">
        <v>284</v>
      </c>
      <c r="CB1300" t="s">
        <v>2752</v>
      </c>
      <c r="CC1300" t="s">
        <v>169</v>
      </c>
    </row>
    <row r="1301" spans="1:81" x14ac:dyDescent="0.35">
      <c r="A1301" t="s">
        <v>160</v>
      </c>
      <c r="B1301" t="s">
        <v>161</v>
      </c>
      <c r="C1301" t="s">
        <v>2868</v>
      </c>
      <c r="D1301" t="s">
        <v>1058</v>
      </c>
      <c r="E1301" t="s">
        <v>270</v>
      </c>
      <c r="F1301" t="s">
        <v>271</v>
      </c>
      <c r="G1301" s="1">
        <v>45411</v>
      </c>
      <c r="H1301" s="2">
        <v>0.4201388888888889</v>
      </c>
      <c r="I1301" t="s">
        <v>1059</v>
      </c>
      <c r="U1301" t="s">
        <v>273</v>
      </c>
      <c r="V1301" t="s">
        <v>274</v>
      </c>
      <c r="W1301" t="s">
        <v>2731</v>
      </c>
      <c r="X1301" t="s">
        <v>188</v>
      </c>
      <c r="Y1301" t="s">
        <v>7</v>
      </c>
      <c r="AD1301">
        <v>45.157600000000002</v>
      </c>
      <c r="AE1301">
        <v>-109.2688</v>
      </c>
      <c r="AK1301" t="s">
        <v>2869</v>
      </c>
      <c r="AN1301" t="s">
        <v>89</v>
      </c>
      <c r="AP1301">
        <v>0.42</v>
      </c>
      <c r="AQ1301" t="s">
        <v>122</v>
      </c>
      <c r="AS1301" t="s">
        <v>285</v>
      </c>
      <c r="AU1301" t="s">
        <v>286</v>
      </c>
      <c r="BU1301" s="1">
        <v>45411</v>
      </c>
      <c r="CB1301" t="s">
        <v>2747</v>
      </c>
      <c r="CC1301" t="s">
        <v>169</v>
      </c>
    </row>
    <row r="1302" spans="1:81" x14ac:dyDescent="0.35">
      <c r="A1302" t="s">
        <v>160</v>
      </c>
      <c r="B1302" t="s">
        <v>161</v>
      </c>
      <c r="C1302" t="s">
        <v>2822</v>
      </c>
      <c r="D1302" t="s">
        <v>269</v>
      </c>
      <c r="E1302" t="s">
        <v>270</v>
      </c>
      <c r="F1302" t="s">
        <v>271</v>
      </c>
      <c r="G1302" s="1">
        <v>45411</v>
      </c>
      <c r="H1302" s="2">
        <v>0.57013888888888886</v>
      </c>
      <c r="I1302" t="s">
        <v>1059</v>
      </c>
      <c r="U1302" t="s">
        <v>273</v>
      </c>
      <c r="V1302" t="s">
        <v>274</v>
      </c>
      <c r="W1302" t="s">
        <v>2731</v>
      </c>
      <c r="X1302" t="s">
        <v>170</v>
      </c>
      <c r="Y1302" t="s">
        <v>11</v>
      </c>
      <c r="AD1302">
        <v>45.457799999999999</v>
      </c>
      <c r="AE1302">
        <v>-109.0801</v>
      </c>
      <c r="AF1302" t="s">
        <v>276</v>
      </c>
      <c r="AG1302" t="s">
        <v>277</v>
      </c>
      <c r="AH1302" t="s">
        <v>278</v>
      </c>
      <c r="AJ1302" t="s">
        <v>279</v>
      </c>
      <c r="AK1302" t="s">
        <v>2870</v>
      </c>
      <c r="AM1302" t="s">
        <v>281</v>
      </c>
      <c r="AN1302" t="s">
        <v>1116</v>
      </c>
      <c r="AO1302" t="s">
        <v>333</v>
      </c>
      <c r="AP1302">
        <v>2.7</v>
      </c>
      <c r="AQ1302" t="s">
        <v>284</v>
      </c>
      <c r="AS1302" t="s">
        <v>285</v>
      </c>
      <c r="AU1302" t="s">
        <v>286</v>
      </c>
      <c r="BE1302" t="s">
        <v>2824</v>
      </c>
      <c r="BO1302">
        <v>365.1</v>
      </c>
      <c r="BP1302" t="s">
        <v>288</v>
      </c>
      <c r="BQ1302" t="s">
        <v>289</v>
      </c>
      <c r="BS1302" t="s">
        <v>290</v>
      </c>
      <c r="BT1302" t="s">
        <v>291</v>
      </c>
      <c r="BU1302" s="1">
        <v>45441</v>
      </c>
      <c r="BW1302" t="s">
        <v>2871</v>
      </c>
      <c r="BX1302" t="s">
        <v>293</v>
      </c>
      <c r="BY1302">
        <v>0.8</v>
      </c>
      <c r="BZ1302" t="s">
        <v>284</v>
      </c>
      <c r="CB1302" t="s">
        <v>2736</v>
      </c>
      <c r="CC1302" t="s">
        <v>169</v>
      </c>
    </row>
    <row r="1303" spans="1:81" x14ac:dyDescent="0.35">
      <c r="A1303" t="s">
        <v>160</v>
      </c>
      <c r="B1303" t="s">
        <v>161</v>
      </c>
      <c r="C1303" t="s">
        <v>2772</v>
      </c>
      <c r="D1303" t="s">
        <v>1058</v>
      </c>
      <c r="E1303" t="s">
        <v>270</v>
      </c>
      <c r="F1303" t="s">
        <v>271</v>
      </c>
      <c r="G1303" s="1">
        <v>45411</v>
      </c>
      <c r="H1303" s="2">
        <v>0.63263888888888886</v>
      </c>
      <c r="I1303" t="s">
        <v>1059</v>
      </c>
      <c r="U1303" t="s">
        <v>273</v>
      </c>
      <c r="V1303" t="s">
        <v>274</v>
      </c>
      <c r="W1303" t="s">
        <v>2731</v>
      </c>
      <c r="X1303" t="s">
        <v>176</v>
      </c>
      <c r="Y1303" t="s">
        <v>15</v>
      </c>
      <c r="AD1303">
        <v>45.520789999999998</v>
      </c>
      <c r="AE1303">
        <v>-108.83714000000001</v>
      </c>
      <c r="AK1303" t="s">
        <v>2872</v>
      </c>
      <c r="AN1303" t="s">
        <v>1062</v>
      </c>
      <c r="AP1303">
        <v>241</v>
      </c>
      <c r="AQ1303" t="s">
        <v>117</v>
      </c>
      <c r="AS1303" t="s">
        <v>285</v>
      </c>
      <c r="AU1303" t="s">
        <v>286</v>
      </c>
      <c r="BU1303" s="1">
        <v>45411</v>
      </c>
      <c r="CB1303" t="s">
        <v>2733</v>
      </c>
      <c r="CC1303" t="s">
        <v>169</v>
      </c>
    </row>
    <row r="1304" spans="1:81" x14ac:dyDescent="0.35">
      <c r="A1304" t="s">
        <v>160</v>
      </c>
      <c r="B1304" t="s">
        <v>161</v>
      </c>
      <c r="C1304" t="s">
        <v>2759</v>
      </c>
      <c r="D1304" t="s">
        <v>1058</v>
      </c>
      <c r="E1304" t="s">
        <v>270</v>
      </c>
      <c r="F1304" t="s">
        <v>271</v>
      </c>
      <c r="G1304" s="1">
        <v>45411</v>
      </c>
      <c r="H1304" s="2">
        <v>0.59097222222222223</v>
      </c>
      <c r="I1304" t="s">
        <v>1059</v>
      </c>
      <c r="U1304" t="s">
        <v>273</v>
      </c>
      <c r="V1304" t="s">
        <v>274</v>
      </c>
      <c r="W1304" t="s">
        <v>2731</v>
      </c>
      <c r="X1304" t="s">
        <v>180</v>
      </c>
      <c r="Y1304" t="s">
        <v>13</v>
      </c>
      <c r="AD1304">
        <v>45.483319000000002</v>
      </c>
      <c r="AE1304">
        <v>-108.961457</v>
      </c>
      <c r="AK1304" t="s">
        <v>2873</v>
      </c>
      <c r="AN1304" t="s">
        <v>1081</v>
      </c>
      <c r="AP1304">
        <v>104</v>
      </c>
      <c r="AQ1304" t="s">
        <v>120</v>
      </c>
      <c r="AS1304" t="s">
        <v>285</v>
      </c>
      <c r="AU1304" t="s">
        <v>286</v>
      </c>
      <c r="BU1304" s="1">
        <v>45411</v>
      </c>
      <c r="CB1304" t="s">
        <v>2761</v>
      </c>
      <c r="CC1304" t="s">
        <v>169</v>
      </c>
    </row>
    <row r="1305" spans="1:81" x14ac:dyDescent="0.35">
      <c r="A1305" t="s">
        <v>160</v>
      </c>
      <c r="B1305" t="s">
        <v>161</v>
      </c>
      <c r="C1305" t="s">
        <v>2874</v>
      </c>
      <c r="D1305" t="s">
        <v>269</v>
      </c>
      <c r="E1305" t="s">
        <v>270</v>
      </c>
      <c r="F1305" t="s">
        <v>271</v>
      </c>
      <c r="G1305" s="1">
        <v>45411</v>
      </c>
      <c r="H1305" s="2">
        <v>0.52986111111111112</v>
      </c>
      <c r="I1305" t="s">
        <v>1059</v>
      </c>
      <c r="U1305" t="s">
        <v>273</v>
      </c>
      <c r="V1305" t="s">
        <v>274</v>
      </c>
      <c r="W1305" t="s">
        <v>2731</v>
      </c>
      <c r="X1305" t="s">
        <v>162</v>
      </c>
      <c r="Y1305" t="s">
        <v>9</v>
      </c>
      <c r="AD1305">
        <v>45.373699999999999</v>
      </c>
      <c r="AE1305">
        <v>-109.14619999999999</v>
      </c>
      <c r="AF1305" t="s">
        <v>276</v>
      </c>
      <c r="AG1305" t="s">
        <v>277</v>
      </c>
      <c r="AH1305" t="s">
        <v>278</v>
      </c>
      <c r="AJ1305" t="s">
        <v>279</v>
      </c>
      <c r="AK1305" t="s">
        <v>2875</v>
      </c>
      <c r="AM1305" t="s">
        <v>281</v>
      </c>
      <c r="AN1305" t="s">
        <v>1116</v>
      </c>
      <c r="AO1305" t="s">
        <v>333</v>
      </c>
      <c r="AP1305">
        <v>2.7</v>
      </c>
      <c r="AQ1305" t="s">
        <v>284</v>
      </c>
      <c r="AS1305" t="s">
        <v>285</v>
      </c>
      <c r="AU1305" t="s">
        <v>286</v>
      </c>
      <c r="BE1305" t="s">
        <v>2876</v>
      </c>
      <c r="BO1305">
        <v>365.1</v>
      </c>
      <c r="BP1305" t="s">
        <v>288</v>
      </c>
      <c r="BQ1305" t="s">
        <v>289</v>
      </c>
      <c r="BS1305" t="s">
        <v>290</v>
      </c>
      <c r="BT1305" t="s">
        <v>291</v>
      </c>
      <c r="BU1305" s="1">
        <v>45441</v>
      </c>
      <c r="BW1305" t="s">
        <v>2877</v>
      </c>
      <c r="BX1305" t="s">
        <v>293</v>
      </c>
      <c r="BY1305">
        <v>0.8</v>
      </c>
      <c r="BZ1305" t="s">
        <v>284</v>
      </c>
      <c r="CB1305" t="s">
        <v>2736</v>
      </c>
      <c r="CC1305" t="s">
        <v>169</v>
      </c>
    </row>
    <row r="1306" spans="1:81" x14ac:dyDescent="0.35">
      <c r="A1306" t="s">
        <v>160</v>
      </c>
      <c r="B1306" t="s">
        <v>161</v>
      </c>
      <c r="C1306" t="s">
        <v>2778</v>
      </c>
      <c r="D1306" t="s">
        <v>1058</v>
      </c>
      <c r="E1306" t="s">
        <v>270</v>
      </c>
      <c r="F1306" t="s">
        <v>271</v>
      </c>
      <c r="G1306" s="1">
        <v>45467</v>
      </c>
      <c r="H1306" s="2">
        <v>0.3611111111111111</v>
      </c>
      <c r="I1306" t="s">
        <v>1059</v>
      </c>
      <c r="U1306" t="s">
        <v>273</v>
      </c>
      <c r="V1306" t="s">
        <v>274</v>
      </c>
      <c r="W1306" t="s">
        <v>2731</v>
      </c>
      <c r="X1306" t="s">
        <v>174</v>
      </c>
      <c r="Y1306" t="s">
        <v>5</v>
      </c>
      <c r="AD1306">
        <v>45.085512000000001</v>
      </c>
      <c r="AE1306">
        <v>-109.329581</v>
      </c>
      <c r="AK1306" t="s">
        <v>2878</v>
      </c>
      <c r="AN1306" t="s">
        <v>89</v>
      </c>
      <c r="AP1306">
        <v>1.6</v>
      </c>
      <c r="AQ1306" t="s">
        <v>122</v>
      </c>
      <c r="AS1306" t="s">
        <v>285</v>
      </c>
      <c r="AU1306" t="s">
        <v>286</v>
      </c>
      <c r="BU1306" s="1">
        <v>45467</v>
      </c>
      <c r="CB1306" t="s">
        <v>2733</v>
      </c>
      <c r="CC1306" t="s">
        <v>169</v>
      </c>
    </row>
    <row r="1307" spans="1:81" x14ac:dyDescent="0.35">
      <c r="A1307" t="s">
        <v>160</v>
      </c>
      <c r="B1307" t="s">
        <v>161</v>
      </c>
      <c r="C1307" t="s">
        <v>2879</v>
      </c>
      <c r="D1307" t="s">
        <v>320</v>
      </c>
      <c r="E1307" t="s">
        <v>270</v>
      </c>
      <c r="F1307" t="s">
        <v>271</v>
      </c>
      <c r="G1307" s="1">
        <v>45467</v>
      </c>
      <c r="H1307" s="2">
        <v>0.42708333333333331</v>
      </c>
      <c r="I1307" t="s">
        <v>1059</v>
      </c>
      <c r="U1307" t="s">
        <v>273</v>
      </c>
      <c r="V1307" t="s">
        <v>274</v>
      </c>
      <c r="W1307" t="s">
        <v>2731</v>
      </c>
      <c r="X1307" t="s">
        <v>172</v>
      </c>
      <c r="Y1307" t="s">
        <v>8</v>
      </c>
      <c r="AD1307">
        <v>45.277200000000001</v>
      </c>
      <c r="AE1307">
        <v>-109.20959999999999</v>
      </c>
      <c r="AF1307" t="s">
        <v>276</v>
      </c>
      <c r="AG1307" t="s">
        <v>277</v>
      </c>
      <c r="AH1307" t="s">
        <v>278</v>
      </c>
      <c r="AJ1307" t="s">
        <v>279</v>
      </c>
      <c r="AK1307" t="s">
        <v>2880</v>
      </c>
      <c r="AM1307" t="s">
        <v>281</v>
      </c>
      <c r="AN1307" t="s">
        <v>282</v>
      </c>
      <c r="AO1307" t="s">
        <v>283</v>
      </c>
      <c r="AP1307">
        <v>14.2</v>
      </c>
      <c r="AQ1307" t="s">
        <v>284</v>
      </c>
      <c r="AS1307" t="s">
        <v>285</v>
      </c>
      <c r="AU1307" t="s">
        <v>286</v>
      </c>
      <c r="BE1307" t="s">
        <v>2820</v>
      </c>
      <c r="BO1307">
        <v>365.1</v>
      </c>
      <c r="BP1307" t="s">
        <v>288</v>
      </c>
      <c r="BQ1307" t="s">
        <v>289</v>
      </c>
      <c r="BS1307" t="s">
        <v>290</v>
      </c>
      <c r="BT1307" t="s">
        <v>291</v>
      </c>
      <c r="BU1307" s="1">
        <v>45474</v>
      </c>
      <c r="BW1307" t="s">
        <v>2881</v>
      </c>
      <c r="BX1307" t="s">
        <v>293</v>
      </c>
      <c r="BY1307">
        <v>1.5</v>
      </c>
      <c r="BZ1307" t="s">
        <v>284</v>
      </c>
      <c r="CB1307" t="s">
        <v>2733</v>
      </c>
      <c r="CC1307" t="s">
        <v>169</v>
      </c>
    </row>
    <row r="1308" spans="1:81" x14ac:dyDescent="0.35">
      <c r="A1308" t="s">
        <v>160</v>
      </c>
      <c r="B1308" t="s">
        <v>161</v>
      </c>
      <c r="C1308" t="s">
        <v>2882</v>
      </c>
      <c r="D1308" t="s">
        <v>1058</v>
      </c>
      <c r="E1308" t="s">
        <v>270</v>
      </c>
      <c r="F1308" t="s">
        <v>271</v>
      </c>
      <c r="G1308" s="1">
        <v>45411</v>
      </c>
      <c r="H1308" s="2">
        <v>0.50347222222222221</v>
      </c>
      <c r="I1308" t="s">
        <v>1059</v>
      </c>
      <c r="U1308" t="s">
        <v>273</v>
      </c>
      <c r="V1308" t="s">
        <v>274</v>
      </c>
      <c r="W1308" t="s">
        <v>2731</v>
      </c>
      <c r="X1308" t="s">
        <v>182</v>
      </c>
      <c r="Y1308" t="s">
        <v>10</v>
      </c>
      <c r="AD1308">
        <v>45.384601000000004</v>
      </c>
      <c r="AE1308">
        <v>-109.14138199999999</v>
      </c>
      <c r="AK1308" t="s">
        <v>2883</v>
      </c>
      <c r="AN1308" t="s">
        <v>89</v>
      </c>
      <c r="AP1308">
        <v>3.05</v>
      </c>
      <c r="AQ1308" t="s">
        <v>122</v>
      </c>
      <c r="AS1308" t="s">
        <v>285</v>
      </c>
      <c r="AU1308" t="s">
        <v>286</v>
      </c>
      <c r="BU1308" s="1">
        <v>45411</v>
      </c>
      <c r="CB1308" t="s">
        <v>2761</v>
      </c>
      <c r="CC1308" t="s">
        <v>169</v>
      </c>
    </row>
    <row r="1309" spans="1:81" x14ac:dyDescent="0.35">
      <c r="A1309" t="s">
        <v>160</v>
      </c>
      <c r="B1309" t="s">
        <v>161</v>
      </c>
      <c r="C1309" t="s">
        <v>2884</v>
      </c>
      <c r="D1309" t="s">
        <v>269</v>
      </c>
      <c r="E1309" t="s">
        <v>270</v>
      </c>
      <c r="F1309" t="s">
        <v>271</v>
      </c>
      <c r="G1309" s="1">
        <v>45439</v>
      </c>
      <c r="H1309" s="2">
        <v>0.39930555555555558</v>
      </c>
      <c r="I1309" t="s">
        <v>1059</v>
      </c>
      <c r="U1309" t="s">
        <v>273</v>
      </c>
      <c r="V1309" t="s">
        <v>274</v>
      </c>
      <c r="W1309" t="s">
        <v>2731</v>
      </c>
      <c r="X1309" t="s">
        <v>190</v>
      </c>
      <c r="Y1309" t="s">
        <v>6</v>
      </c>
      <c r="AD1309">
        <v>45.150280000000002</v>
      </c>
      <c r="AE1309">
        <v>-109.34062</v>
      </c>
      <c r="AF1309" t="s">
        <v>276</v>
      </c>
      <c r="AG1309" t="s">
        <v>277</v>
      </c>
      <c r="AH1309" t="s">
        <v>278</v>
      </c>
      <c r="AJ1309" t="s">
        <v>279</v>
      </c>
      <c r="AK1309" t="s">
        <v>2885</v>
      </c>
      <c r="AM1309" t="s">
        <v>297</v>
      </c>
      <c r="AN1309" t="s">
        <v>332</v>
      </c>
      <c r="AO1309" t="s">
        <v>333</v>
      </c>
      <c r="AP1309">
        <v>85</v>
      </c>
      <c r="AQ1309" t="s">
        <v>284</v>
      </c>
      <c r="AS1309" t="s">
        <v>285</v>
      </c>
      <c r="AU1309" t="s">
        <v>286</v>
      </c>
      <c r="BE1309" t="s">
        <v>2886</v>
      </c>
      <c r="BO1309">
        <v>353.2</v>
      </c>
      <c r="BP1309" t="s">
        <v>288</v>
      </c>
      <c r="BQ1309" t="s">
        <v>335</v>
      </c>
      <c r="BS1309" t="s">
        <v>336</v>
      </c>
      <c r="BT1309" t="s">
        <v>291</v>
      </c>
      <c r="BU1309" s="1">
        <v>45453</v>
      </c>
      <c r="BW1309" t="s">
        <v>2887</v>
      </c>
      <c r="BX1309" t="s">
        <v>293</v>
      </c>
      <c r="BY1309">
        <v>1.5</v>
      </c>
      <c r="BZ1309" t="s">
        <v>284</v>
      </c>
      <c r="CB1309" t="s">
        <v>2752</v>
      </c>
      <c r="CC1309" t="s">
        <v>169</v>
      </c>
    </row>
    <row r="1310" spans="1:81" x14ac:dyDescent="0.35">
      <c r="A1310" t="s">
        <v>160</v>
      </c>
      <c r="B1310" t="s">
        <v>161</v>
      </c>
      <c r="C1310" t="s">
        <v>2888</v>
      </c>
      <c r="D1310" t="s">
        <v>1058</v>
      </c>
      <c r="E1310" t="s">
        <v>270</v>
      </c>
      <c r="F1310" t="s">
        <v>271</v>
      </c>
      <c r="G1310" s="1">
        <v>45439</v>
      </c>
      <c r="H1310" s="2">
        <v>0.42152777777777778</v>
      </c>
      <c r="I1310" t="s">
        <v>1059</v>
      </c>
      <c r="U1310" t="s">
        <v>273</v>
      </c>
      <c r="V1310" t="s">
        <v>274</v>
      </c>
      <c r="W1310" t="s">
        <v>2731</v>
      </c>
      <c r="X1310" t="s">
        <v>172</v>
      </c>
      <c r="Y1310" t="s">
        <v>8</v>
      </c>
      <c r="AD1310">
        <v>45.277200000000001</v>
      </c>
      <c r="AE1310">
        <v>-109.20959999999999</v>
      </c>
      <c r="AK1310" t="s">
        <v>2889</v>
      </c>
      <c r="AN1310" t="s">
        <v>1062</v>
      </c>
      <c r="AP1310">
        <v>92</v>
      </c>
      <c r="AQ1310" t="s">
        <v>117</v>
      </c>
      <c r="AS1310" t="s">
        <v>285</v>
      </c>
      <c r="AU1310" t="s">
        <v>286</v>
      </c>
      <c r="BU1310" s="1">
        <v>45439</v>
      </c>
      <c r="CB1310" t="s">
        <v>2733</v>
      </c>
      <c r="CC1310" t="s">
        <v>169</v>
      </c>
    </row>
    <row r="1311" spans="1:81" x14ac:dyDescent="0.35">
      <c r="A1311" t="s">
        <v>160</v>
      </c>
      <c r="B1311" t="s">
        <v>161</v>
      </c>
      <c r="C1311" t="s">
        <v>2781</v>
      </c>
      <c r="D1311" t="s">
        <v>320</v>
      </c>
      <c r="E1311" t="s">
        <v>270</v>
      </c>
      <c r="F1311" t="s">
        <v>271</v>
      </c>
      <c r="G1311" s="1">
        <v>45411</v>
      </c>
      <c r="H1311" s="2">
        <v>0.59097222222222223</v>
      </c>
      <c r="I1311" t="s">
        <v>1059</v>
      </c>
      <c r="U1311" t="s">
        <v>273</v>
      </c>
      <c r="V1311" t="s">
        <v>274</v>
      </c>
      <c r="W1311" t="s">
        <v>2731</v>
      </c>
      <c r="X1311" t="s">
        <v>180</v>
      </c>
      <c r="Y1311" t="s">
        <v>13</v>
      </c>
      <c r="AD1311">
        <v>45.483319000000002</v>
      </c>
      <c r="AE1311">
        <v>-108.961457</v>
      </c>
      <c r="AF1311" t="s">
        <v>276</v>
      </c>
      <c r="AG1311" t="s">
        <v>277</v>
      </c>
      <c r="AH1311" t="s">
        <v>278</v>
      </c>
      <c r="AJ1311" t="s">
        <v>279</v>
      </c>
      <c r="AK1311" t="s">
        <v>2890</v>
      </c>
      <c r="AM1311" t="s">
        <v>297</v>
      </c>
      <c r="AN1311" t="s">
        <v>332</v>
      </c>
      <c r="AO1311" t="s">
        <v>333</v>
      </c>
      <c r="AP1311">
        <v>86.3</v>
      </c>
      <c r="AQ1311" t="s">
        <v>284</v>
      </c>
      <c r="AS1311" t="s">
        <v>285</v>
      </c>
      <c r="AU1311" t="s">
        <v>286</v>
      </c>
      <c r="BE1311" t="s">
        <v>2790</v>
      </c>
      <c r="BO1311">
        <v>353.2</v>
      </c>
      <c r="BP1311" t="s">
        <v>288</v>
      </c>
      <c r="BQ1311" t="s">
        <v>335</v>
      </c>
      <c r="BS1311" t="s">
        <v>336</v>
      </c>
      <c r="BT1311" t="s">
        <v>291</v>
      </c>
      <c r="BU1311" s="1">
        <v>45453</v>
      </c>
      <c r="BW1311" t="s">
        <v>2891</v>
      </c>
      <c r="BX1311" t="s">
        <v>293</v>
      </c>
      <c r="BY1311">
        <v>1.5</v>
      </c>
      <c r="BZ1311" t="s">
        <v>284</v>
      </c>
      <c r="CB1311" t="s">
        <v>2761</v>
      </c>
      <c r="CC1311" t="s">
        <v>169</v>
      </c>
    </row>
    <row r="1312" spans="1:81" x14ac:dyDescent="0.35">
      <c r="A1312" t="s">
        <v>160</v>
      </c>
      <c r="B1312" t="s">
        <v>161</v>
      </c>
      <c r="C1312" t="s">
        <v>2762</v>
      </c>
      <c r="D1312" t="s">
        <v>269</v>
      </c>
      <c r="E1312" t="s">
        <v>270</v>
      </c>
      <c r="F1312" t="s">
        <v>271</v>
      </c>
      <c r="G1312" s="1">
        <v>45439</v>
      </c>
      <c r="H1312" s="2">
        <v>0.35833333333333334</v>
      </c>
      <c r="I1312" t="s">
        <v>1059</v>
      </c>
      <c r="U1312" t="s">
        <v>273</v>
      </c>
      <c r="V1312" t="s">
        <v>274</v>
      </c>
      <c r="W1312" t="s">
        <v>2731</v>
      </c>
      <c r="X1312" t="s">
        <v>174</v>
      </c>
      <c r="Y1312" t="s">
        <v>5</v>
      </c>
      <c r="AD1312">
        <v>45.085512000000001</v>
      </c>
      <c r="AE1312">
        <v>-109.329581</v>
      </c>
      <c r="AF1312" t="s">
        <v>276</v>
      </c>
      <c r="AG1312" t="s">
        <v>277</v>
      </c>
      <c r="AH1312" t="s">
        <v>278</v>
      </c>
      <c r="AJ1312" t="s">
        <v>279</v>
      </c>
      <c r="AK1312" t="s">
        <v>2892</v>
      </c>
      <c r="AM1312" t="s">
        <v>297</v>
      </c>
      <c r="AN1312" t="s">
        <v>332</v>
      </c>
      <c r="AO1312" t="s">
        <v>333</v>
      </c>
      <c r="AP1312">
        <v>169</v>
      </c>
      <c r="AQ1312" t="s">
        <v>284</v>
      </c>
      <c r="AS1312" t="s">
        <v>285</v>
      </c>
      <c r="AU1312" t="s">
        <v>286</v>
      </c>
      <c r="BE1312" t="s">
        <v>2764</v>
      </c>
      <c r="BO1312">
        <v>353.2</v>
      </c>
      <c r="BP1312" t="s">
        <v>288</v>
      </c>
      <c r="BQ1312" t="s">
        <v>335</v>
      </c>
      <c r="BS1312" t="s">
        <v>336</v>
      </c>
      <c r="BT1312" t="s">
        <v>291</v>
      </c>
      <c r="BU1312" s="1">
        <v>45453</v>
      </c>
      <c r="BW1312" t="s">
        <v>2893</v>
      </c>
      <c r="BX1312" t="s">
        <v>293</v>
      </c>
      <c r="BY1312">
        <v>1.5</v>
      </c>
      <c r="BZ1312" t="s">
        <v>284</v>
      </c>
      <c r="CB1312" t="s">
        <v>2733</v>
      </c>
      <c r="CC1312" t="s">
        <v>169</v>
      </c>
    </row>
    <row r="1313" spans="1:81" x14ac:dyDescent="0.35">
      <c r="A1313" t="s">
        <v>160</v>
      </c>
      <c r="B1313" t="s">
        <v>161</v>
      </c>
      <c r="C1313" t="s">
        <v>2799</v>
      </c>
      <c r="D1313" t="s">
        <v>1058</v>
      </c>
      <c r="E1313" t="s">
        <v>270</v>
      </c>
      <c r="F1313" t="s">
        <v>271</v>
      </c>
      <c r="G1313" s="1">
        <v>45411</v>
      </c>
      <c r="H1313" s="2">
        <v>0.4826388888888889</v>
      </c>
      <c r="I1313" t="s">
        <v>1059</v>
      </c>
      <c r="U1313" t="s">
        <v>273</v>
      </c>
      <c r="V1313" t="s">
        <v>274</v>
      </c>
      <c r="W1313" t="s">
        <v>2731</v>
      </c>
      <c r="X1313" t="s">
        <v>172</v>
      </c>
      <c r="Y1313" t="s">
        <v>8</v>
      </c>
      <c r="AD1313">
        <v>45.277200000000001</v>
      </c>
      <c r="AE1313">
        <v>-109.20959999999999</v>
      </c>
      <c r="AK1313" t="s">
        <v>2894</v>
      </c>
      <c r="AN1313" t="s">
        <v>89</v>
      </c>
      <c r="AP1313">
        <v>1.63</v>
      </c>
      <c r="AQ1313" t="s">
        <v>122</v>
      </c>
      <c r="AS1313" t="s">
        <v>285</v>
      </c>
      <c r="AU1313" t="s">
        <v>286</v>
      </c>
      <c r="BU1313" s="1">
        <v>45411</v>
      </c>
      <c r="CB1313" t="s">
        <v>2733</v>
      </c>
      <c r="CC1313" t="s">
        <v>169</v>
      </c>
    </row>
    <row r="1314" spans="1:81" x14ac:dyDescent="0.35">
      <c r="A1314" t="s">
        <v>160</v>
      </c>
      <c r="B1314" t="s">
        <v>161</v>
      </c>
      <c r="C1314" t="s">
        <v>2730</v>
      </c>
      <c r="D1314" t="s">
        <v>1058</v>
      </c>
      <c r="E1314" t="s">
        <v>270</v>
      </c>
      <c r="F1314" t="s">
        <v>271</v>
      </c>
      <c r="G1314" s="1">
        <v>45439</v>
      </c>
      <c r="H1314" s="2">
        <v>0.35833333333333334</v>
      </c>
      <c r="I1314" t="s">
        <v>1059</v>
      </c>
      <c r="U1314" t="s">
        <v>273</v>
      </c>
      <c r="V1314" t="s">
        <v>274</v>
      </c>
      <c r="W1314" t="s">
        <v>2731</v>
      </c>
      <c r="X1314" t="s">
        <v>174</v>
      </c>
      <c r="Y1314" t="s">
        <v>5</v>
      </c>
      <c r="AD1314">
        <v>45.085512000000001</v>
      </c>
      <c r="AE1314">
        <v>-109.329581</v>
      </c>
      <c r="AK1314" t="s">
        <v>2895</v>
      </c>
      <c r="AN1314" t="s">
        <v>1062</v>
      </c>
      <c r="AP1314">
        <v>67</v>
      </c>
      <c r="AQ1314" t="s">
        <v>117</v>
      </c>
      <c r="AS1314" t="s">
        <v>285</v>
      </c>
      <c r="AU1314" t="s">
        <v>286</v>
      </c>
      <c r="BU1314" s="1">
        <v>45439</v>
      </c>
      <c r="CB1314" t="s">
        <v>2733</v>
      </c>
      <c r="CC1314" t="s">
        <v>169</v>
      </c>
    </row>
    <row r="1315" spans="1:81" x14ac:dyDescent="0.35">
      <c r="A1315" t="s">
        <v>160</v>
      </c>
      <c r="B1315" t="s">
        <v>161</v>
      </c>
      <c r="C1315" t="s">
        <v>2884</v>
      </c>
      <c r="D1315" t="s">
        <v>269</v>
      </c>
      <c r="E1315" t="s">
        <v>270</v>
      </c>
      <c r="F1315" t="s">
        <v>271</v>
      </c>
      <c r="G1315" s="1">
        <v>45439</v>
      </c>
      <c r="H1315" s="2">
        <v>0.39930555555555558</v>
      </c>
      <c r="I1315" t="s">
        <v>1059</v>
      </c>
      <c r="U1315" t="s">
        <v>273</v>
      </c>
      <c r="V1315" t="s">
        <v>274</v>
      </c>
      <c r="W1315" t="s">
        <v>2731</v>
      </c>
      <c r="X1315" t="s">
        <v>190</v>
      </c>
      <c r="Y1315" t="s">
        <v>6</v>
      </c>
      <c r="AD1315">
        <v>45.150280000000002</v>
      </c>
      <c r="AE1315">
        <v>-109.34062</v>
      </c>
      <c r="AF1315" t="s">
        <v>276</v>
      </c>
      <c r="AG1315" t="s">
        <v>277</v>
      </c>
      <c r="AH1315" t="s">
        <v>278</v>
      </c>
      <c r="AJ1315" t="s">
        <v>279</v>
      </c>
      <c r="AK1315" t="s">
        <v>2896</v>
      </c>
      <c r="AN1315" t="s">
        <v>312</v>
      </c>
      <c r="AP1315">
        <v>2.1</v>
      </c>
      <c r="AQ1315" t="s">
        <v>116</v>
      </c>
      <c r="AS1315" t="s">
        <v>285</v>
      </c>
      <c r="AU1315" t="s">
        <v>286</v>
      </c>
      <c r="BE1315" t="s">
        <v>2886</v>
      </c>
      <c r="BO1315" t="s">
        <v>314</v>
      </c>
      <c r="BP1315" t="s">
        <v>301</v>
      </c>
      <c r="BQ1315" t="s">
        <v>315</v>
      </c>
      <c r="BS1315" t="s">
        <v>316</v>
      </c>
      <c r="BT1315" t="s">
        <v>291</v>
      </c>
      <c r="BU1315" s="1">
        <v>45443</v>
      </c>
      <c r="BW1315" t="s">
        <v>2897</v>
      </c>
      <c r="BX1315" t="s">
        <v>293</v>
      </c>
      <c r="BY1315">
        <v>0.2</v>
      </c>
      <c r="BZ1315" t="s">
        <v>116</v>
      </c>
      <c r="CB1315" t="s">
        <v>2752</v>
      </c>
      <c r="CC1315" t="s">
        <v>169</v>
      </c>
    </row>
    <row r="1316" spans="1:81" x14ac:dyDescent="0.35">
      <c r="A1316" t="s">
        <v>160</v>
      </c>
      <c r="B1316" t="s">
        <v>161</v>
      </c>
      <c r="C1316" t="s">
        <v>2730</v>
      </c>
      <c r="D1316" t="s">
        <v>1058</v>
      </c>
      <c r="E1316" t="s">
        <v>270</v>
      </c>
      <c r="F1316" t="s">
        <v>271</v>
      </c>
      <c r="G1316" s="1">
        <v>45439</v>
      </c>
      <c r="H1316" s="2">
        <v>0.35833333333333334</v>
      </c>
      <c r="I1316" t="s">
        <v>1059</v>
      </c>
      <c r="U1316" t="s">
        <v>273</v>
      </c>
      <c r="V1316" t="s">
        <v>274</v>
      </c>
      <c r="W1316" t="s">
        <v>2731</v>
      </c>
      <c r="X1316" t="s">
        <v>174</v>
      </c>
      <c r="Y1316" t="s">
        <v>5</v>
      </c>
      <c r="AD1316">
        <v>45.085512000000001</v>
      </c>
      <c r="AE1316">
        <v>-109.329581</v>
      </c>
      <c r="AK1316" t="s">
        <v>2898</v>
      </c>
      <c r="AN1316" t="s">
        <v>1081</v>
      </c>
      <c r="AP1316">
        <v>97.4</v>
      </c>
      <c r="AQ1316" t="s">
        <v>120</v>
      </c>
      <c r="AS1316" t="s">
        <v>285</v>
      </c>
      <c r="AU1316" t="s">
        <v>286</v>
      </c>
      <c r="BU1316" s="1">
        <v>45439</v>
      </c>
      <c r="CB1316" t="s">
        <v>2733</v>
      </c>
      <c r="CC1316" t="s">
        <v>169</v>
      </c>
    </row>
    <row r="1317" spans="1:81" x14ac:dyDescent="0.35">
      <c r="A1317" t="s">
        <v>160</v>
      </c>
      <c r="B1317" t="s">
        <v>161</v>
      </c>
      <c r="C1317" t="s">
        <v>2899</v>
      </c>
      <c r="D1317" t="s">
        <v>1058</v>
      </c>
      <c r="E1317" t="s">
        <v>270</v>
      </c>
      <c r="F1317" t="s">
        <v>271</v>
      </c>
      <c r="G1317" s="1">
        <v>45439</v>
      </c>
      <c r="H1317" s="2">
        <v>0.39930555555555558</v>
      </c>
      <c r="I1317" t="s">
        <v>1059</v>
      </c>
      <c r="U1317" t="s">
        <v>273</v>
      </c>
      <c r="V1317" t="s">
        <v>274</v>
      </c>
      <c r="W1317" t="s">
        <v>2731</v>
      </c>
      <c r="X1317" t="s">
        <v>190</v>
      </c>
      <c r="Y1317" t="s">
        <v>6</v>
      </c>
      <c r="AD1317">
        <v>45.150280000000002</v>
      </c>
      <c r="AE1317">
        <v>-109.34062</v>
      </c>
      <c r="AK1317" t="s">
        <v>2900</v>
      </c>
      <c r="AN1317" t="s">
        <v>1292</v>
      </c>
      <c r="AP1317">
        <v>705</v>
      </c>
      <c r="AQ1317" t="s">
        <v>119</v>
      </c>
      <c r="AS1317" t="s">
        <v>285</v>
      </c>
      <c r="AU1317" t="s">
        <v>286</v>
      </c>
      <c r="BU1317" s="1">
        <v>45439</v>
      </c>
      <c r="CB1317" t="s">
        <v>2752</v>
      </c>
      <c r="CC1317" t="s">
        <v>169</v>
      </c>
    </row>
    <row r="1318" spans="1:81" x14ac:dyDescent="0.35">
      <c r="A1318" t="s">
        <v>160</v>
      </c>
      <c r="B1318" t="s">
        <v>161</v>
      </c>
      <c r="C1318" t="s">
        <v>2901</v>
      </c>
      <c r="D1318" t="s">
        <v>1058</v>
      </c>
      <c r="E1318" t="s">
        <v>270</v>
      </c>
      <c r="F1318" t="s">
        <v>271</v>
      </c>
      <c r="G1318" s="1">
        <v>45467</v>
      </c>
      <c r="H1318" s="2">
        <v>0.49652777777777779</v>
      </c>
      <c r="I1318" t="s">
        <v>1059</v>
      </c>
      <c r="U1318" t="s">
        <v>273</v>
      </c>
      <c r="V1318" t="s">
        <v>274</v>
      </c>
      <c r="W1318" t="s">
        <v>2731</v>
      </c>
      <c r="X1318" t="s">
        <v>186</v>
      </c>
      <c r="Y1318" t="s">
        <v>12</v>
      </c>
      <c r="AD1318">
        <v>45.468200000000003</v>
      </c>
      <c r="AE1318">
        <v>-109.0895</v>
      </c>
      <c r="AK1318" t="s">
        <v>2902</v>
      </c>
      <c r="AN1318" t="s">
        <v>27</v>
      </c>
      <c r="AP1318">
        <v>8.59</v>
      </c>
      <c r="AQ1318" t="s">
        <v>121</v>
      </c>
      <c r="AS1318" t="s">
        <v>285</v>
      </c>
      <c r="AU1318" t="s">
        <v>286</v>
      </c>
      <c r="BU1318" s="1">
        <v>45467</v>
      </c>
      <c r="CB1318" t="s">
        <v>2752</v>
      </c>
      <c r="CC1318" t="s">
        <v>169</v>
      </c>
    </row>
    <row r="1319" spans="1:81" x14ac:dyDescent="0.35">
      <c r="A1319" t="s">
        <v>160</v>
      </c>
      <c r="B1319" t="s">
        <v>161</v>
      </c>
      <c r="C1319" t="s">
        <v>2899</v>
      </c>
      <c r="D1319" t="s">
        <v>1058</v>
      </c>
      <c r="E1319" t="s">
        <v>270</v>
      </c>
      <c r="F1319" t="s">
        <v>271</v>
      </c>
      <c r="G1319" s="1">
        <v>45439</v>
      </c>
      <c r="H1319" s="2">
        <v>0.39930555555555558</v>
      </c>
      <c r="I1319" t="s">
        <v>1059</v>
      </c>
      <c r="U1319" t="s">
        <v>273</v>
      </c>
      <c r="V1319" t="s">
        <v>274</v>
      </c>
      <c r="W1319" t="s">
        <v>2731</v>
      </c>
      <c r="X1319" t="s">
        <v>190</v>
      </c>
      <c r="Y1319" t="s">
        <v>6</v>
      </c>
      <c r="AD1319">
        <v>45.150280000000002</v>
      </c>
      <c r="AE1319">
        <v>-109.34062</v>
      </c>
      <c r="AK1319" t="s">
        <v>2903</v>
      </c>
      <c r="AN1319" t="s">
        <v>1078</v>
      </c>
      <c r="AP1319">
        <v>3.53</v>
      </c>
      <c r="AQ1319" t="s">
        <v>118</v>
      </c>
      <c r="AS1319" t="s">
        <v>285</v>
      </c>
      <c r="AU1319" t="s">
        <v>286</v>
      </c>
      <c r="BU1319" s="1">
        <v>45439</v>
      </c>
      <c r="CB1319" t="s">
        <v>2752</v>
      </c>
      <c r="CC1319" t="s">
        <v>169</v>
      </c>
    </row>
    <row r="1320" spans="1:81" x14ac:dyDescent="0.35">
      <c r="A1320" t="s">
        <v>160</v>
      </c>
      <c r="B1320" t="s">
        <v>161</v>
      </c>
      <c r="C1320" t="s">
        <v>2809</v>
      </c>
      <c r="D1320" t="s">
        <v>269</v>
      </c>
      <c r="E1320" t="s">
        <v>270</v>
      </c>
      <c r="F1320" t="s">
        <v>271</v>
      </c>
      <c r="G1320" s="1">
        <v>45467</v>
      </c>
      <c r="H1320" s="2">
        <v>0.57986111111111116</v>
      </c>
      <c r="I1320" t="s">
        <v>1059</v>
      </c>
      <c r="U1320" t="s">
        <v>273</v>
      </c>
      <c r="V1320" t="s">
        <v>274</v>
      </c>
      <c r="W1320" t="s">
        <v>2731</v>
      </c>
      <c r="X1320" t="s">
        <v>184</v>
      </c>
      <c r="Y1320" t="s">
        <v>14</v>
      </c>
      <c r="AD1320">
        <v>45.517800000000001</v>
      </c>
      <c r="AE1320">
        <v>-108.8626</v>
      </c>
      <c r="AF1320" t="s">
        <v>276</v>
      </c>
      <c r="AG1320" t="s">
        <v>277</v>
      </c>
      <c r="AH1320" t="s">
        <v>278</v>
      </c>
      <c r="AJ1320" t="s">
        <v>279</v>
      </c>
      <c r="AK1320" t="s">
        <v>2904</v>
      </c>
      <c r="AM1320" t="s">
        <v>281</v>
      </c>
      <c r="AN1320" t="s">
        <v>282</v>
      </c>
      <c r="AO1320" t="s">
        <v>283</v>
      </c>
      <c r="AP1320">
        <v>31</v>
      </c>
      <c r="AQ1320" t="s">
        <v>284</v>
      </c>
      <c r="AS1320" t="s">
        <v>285</v>
      </c>
      <c r="AU1320" t="s">
        <v>286</v>
      </c>
      <c r="BE1320" t="s">
        <v>2811</v>
      </c>
      <c r="BO1320">
        <v>365.1</v>
      </c>
      <c r="BP1320" t="s">
        <v>288</v>
      </c>
      <c r="BQ1320" t="s">
        <v>289</v>
      </c>
      <c r="BS1320" t="s">
        <v>290</v>
      </c>
      <c r="BT1320" t="s">
        <v>291</v>
      </c>
      <c r="BU1320" s="1">
        <v>45474</v>
      </c>
      <c r="BW1320" t="s">
        <v>2905</v>
      </c>
      <c r="BX1320" t="s">
        <v>293</v>
      </c>
      <c r="BY1320">
        <v>1.5</v>
      </c>
      <c r="BZ1320" t="s">
        <v>284</v>
      </c>
      <c r="CB1320" t="s">
        <v>2752</v>
      </c>
      <c r="CC1320" t="s">
        <v>169</v>
      </c>
    </row>
    <row r="1321" spans="1:81" x14ac:dyDescent="0.35">
      <c r="A1321" t="s">
        <v>160</v>
      </c>
      <c r="B1321" t="s">
        <v>161</v>
      </c>
      <c r="C1321" t="s">
        <v>2757</v>
      </c>
      <c r="D1321" t="s">
        <v>1058</v>
      </c>
      <c r="E1321" t="s">
        <v>270</v>
      </c>
      <c r="F1321" t="s">
        <v>271</v>
      </c>
      <c r="G1321" s="1">
        <v>45467</v>
      </c>
      <c r="H1321" s="2">
        <v>0.39583333333333331</v>
      </c>
      <c r="I1321" t="s">
        <v>1059</v>
      </c>
      <c r="U1321" t="s">
        <v>273</v>
      </c>
      <c r="V1321" t="s">
        <v>274</v>
      </c>
      <c r="W1321" t="s">
        <v>2731</v>
      </c>
      <c r="X1321" t="s">
        <v>190</v>
      </c>
      <c r="Y1321" t="s">
        <v>6</v>
      </c>
      <c r="AD1321">
        <v>45.150280000000002</v>
      </c>
      <c r="AE1321">
        <v>-109.34062</v>
      </c>
      <c r="AK1321" t="s">
        <v>2906</v>
      </c>
      <c r="AN1321" t="s">
        <v>1062</v>
      </c>
      <c r="AP1321">
        <v>32</v>
      </c>
      <c r="AQ1321" t="s">
        <v>117</v>
      </c>
      <c r="AS1321" t="s">
        <v>285</v>
      </c>
      <c r="AU1321" t="s">
        <v>286</v>
      </c>
      <c r="BU1321" s="1">
        <v>45467</v>
      </c>
      <c r="CB1321" t="s">
        <v>2752</v>
      </c>
      <c r="CC1321" t="s">
        <v>169</v>
      </c>
    </row>
    <row r="1322" spans="1:81" x14ac:dyDescent="0.35">
      <c r="A1322" t="s">
        <v>160</v>
      </c>
      <c r="B1322" t="s">
        <v>161</v>
      </c>
      <c r="C1322" t="s">
        <v>2907</v>
      </c>
      <c r="D1322" t="s">
        <v>269</v>
      </c>
      <c r="E1322" t="s">
        <v>270</v>
      </c>
      <c r="F1322" t="s">
        <v>271</v>
      </c>
      <c r="G1322" s="1">
        <v>45439</v>
      </c>
      <c r="H1322" s="2">
        <v>0.42152777777777778</v>
      </c>
      <c r="I1322" t="s">
        <v>1059</v>
      </c>
      <c r="U1322" t="s">
        <v>273</v>
      </c>
      <c r="V1322" t="s">
        <v>274</v>
      </c>
      <c r="W1322" t="s">
        <v>2731</v>
      </c>
      <c r="X1322" t="s">
        <v>172</v>
      </c>
      <c r="Y1322" t="s">
        <v>8</v>
      </c>
      <c r="AD1322">
        <v>45.277200000000001</v>
      </c>
      <c r="AE1322">
        <v>-109.20959999999999</v>
      </c>
      <c r="AF1322" t="s">
        <v>276</v>
      </c>
      <c r="AG1322" t="s">
        <v>277</v>
      </c>
      <c r="AH1322" t="s">
        <v>278</v>
      </c>
      <c r="AJ1322" t="s">
        <v>279</v>
      </c>
      <c r="AK1322" t="s">
        <v>2908</v>
      </c>
      <c r="AM1322" t="s">
        <v>297</v>
      </c>
      <c r="AN1322" t="s">
        <v>332</v>
      </c>
      <c r="AO1322" t="s">
        <v>333</v>
      </c>
      <c r="AP1322">
        <v>213</v>
      </c>
      <c r="AQ1322" t="s">
        <v>284</v>
      </c>
      <c r="AS1322" t="s">
        <v>285</v>
      </c>
      <c r="AU1322" t="s">
        <v>286</v>
      </c>
      <c r="BE1322" t="s">
        <v>2909</v>
      </c>
      <c r="BO1322">
        <v>353.2</v>
      </c>
      <c r="BP1322" t="s">
        <v>288</v>
      </c>
      <c r="BQ1322" t="s">
        <v>335</v>
      </c>
      <c r="BS1322" t="s">
        <v>336</v>
      </c>
      <c r="BT1322" t="s">
        <v>291</v>
      </c>
      <c r="BU1322" s="1">
        <v>45453</v>
      </c>
      <c r="BW1322" t="s">
        <v>2910</v>
      </c>
      <c r="BX1322" t="s">
        <v>293</v>
      </c>
      <c r="BY1322">
        <v>1.5</v>
      </c>
      <c r="BZ1322" t="s">
        <v>284</v>
      </c>
      <c r="CB1322" t="s">
        <v>2733</v>
      </c>
      <c r="CC1322" t="s">
        <v>169</v>
      </c>
    </row>
    <row r="1323" spans="1:81" x14ac:dyDescent="0.35">
      <c r="A1323" t="s">
        <v>160</v>
      </c>
      <c r="B1323" t="s">
        <v>161</v>
      </c>
      <c r="C1323" t="s">
        <v>2888</v>
      </c>
      <c r="D1323" t="s">
        <v>1058</v>
      </c>
      <c r="E1323" t="s">
        <v>270</v>
      </c>
      <c r="F1323" t="s">
        <v>271</v>
      </c>
      <c r="G1323" s="1">
        <v>45439</v>
      </c>
      <c r="H1323" s="2">
        <v>0.42152777777777778</v>
      </c>
      <c r="I1323" t="s">
        <v>1059</v>
      </c>
      <c r="U1323" t="s">
        <v>273</v>
      </c>
      <c r="V1323" t="s">
        <v>274</v>
      </c>
      <c r="W1323" t="s">
        <v>2731</v>
      </c>
      <c r="X1323" t="s">
        <v>172</v>
      </c>
      <c r="Y1323" t="s">
        <v>8</v>
      </c>
      <c r="AD1323">
        <v>45.277200000000001</v>
      </c>
      <c r="AE1323">
        <v>-109.20959999999999</v>
      </c>
      <c r="AK1323" t="s">
        <v>2911</v>
      </c>
      <c r="AN1323" t="s">
        <v>1292</v>
      </c>
      <c r="AP1323">
        <v>738.9</v>
      </c>
      <c r="AQ1323" t="s">
        <v>119</v>
      </c>
      <c r="AS1323" t="s">
        <v>285</v>
      </c>
      <c r="AU1323" t="s">
        <v>286</v>
      </c>
      <c r="BU1323" s="1">
        <v>45439</v>
      </c>
      <c r="CB1323" t="s">
        <v>2733</v>
      </c>
      <c r="CC1323" t="s">
        <v>169</v>
      </c>
    </row>
    <row r="1324" spans="1:81" x14ac:dyDescent="0.35">
      <c r="A1324" t="s">
        <v>160</v>
      </c>
      <c r="B1324" t="s">
        <v>161</v>
      </c>
      <c r="C1324" t="s">
        <v>2879</v>
      </c>
      <c r="D1324" t="s">
        <v>320</v>
      </c>
      <c r="E1324" t="s">
        <v>270</v>
      </c>
      <c r="F1324" t="s">
        <v>271</v>
      </c>
      <c r="G1324" s="1">
        <v>45467</v>
      </c>
      <c r="H1324" s="2">
        <v>0.42708333333333331</v>
      </c>
      <c r="I1324" t="s">
        <v>1059</v>
      </c>
      <c r="U1324" t="s">
        <v>273</v>
      </c>
      <c r="V1324" t="s">
        <v>274</v>
      </c>
      <c r="W1324" t="s">
        <v>2731</v>
      </c>
      <c r="X1324" t="s">
        <v>172</v>
      </c>
      <c r="Y1324" t="s">
        <v>8</v>
      </c>
      <c r="AD1324">
        <v>45.277200000000001</v>
      </c>
      <c r="AE1324">
        <v>-109.20959999999999</v>
      </c>
      <c r="AF1324" t="s">
        <v>276</v>
      </c>
      <c r="AG1324" t="s">
        <v>277</v>
      </c>
      <c r="AH1324" t="s">
        <v>278</v>
      </c>
      <c r="AJ1324" t="s">
        <v>279</v>
      </c>
      <c r="AK1324" t="s">
        <v>2912</v>
      </c>
      <c r="AM1324" t="s">
        <v>281</v>
      </c>
      <c r="AN1324" t="s">
        <v>1116</v>
      </c>
      <c r="AO1324" t="s">
        <v>333</v>
      </c>
      <c r="AP1324">
        <v>5.4</v>
      </c>
      <c r="AQ1324" t="s">
        <v>284</v>
      </c>
      <c r="AS1324" t="s">
        <v>285</v>
      </c>
      <c r="AU1324" t="s">
        <v>286</v>
      </c>
      <c r="BE1324" t="s">
        <v>2820</v>
      </c>
      <c r="BO1324">
        <v>365.1</v>
      </c>
      <c r="BP1324" t="s">
        <v>288</v>
      </c>
      <c r="BQ1324" t="s">
        <v>289</v>
      </c>
      <c r="BS1324" t="s">
        <v>290</v>
      </c>
      <c r="BT1324" t="s">
        <v>291</v>
      </c>
      <c r="BU1324" s="1">
        <v>45505</v>
      </c>
      <c r="BW1324" t="s">
        <v>2913</v>
      </c>
      <c r="BX1324" t="s">
        <v>293</v>
      </c>
      <c r="BY1324">
        <v>0.8</v>
      </c>
      <c r="BZ1324" t="s">
        <v>284</v>
      </c>
      <c r="CB1324" t="s">
        <v>2733</v>
      </c>
      <c r="CC1324" t="s">
        <v>169</v>
      </c>
    </row>
    <row r="1325" spans="1:81" x14ac:dyDescent="0.35">
      <c r="A1325" t="s">
        <v>160</v>
      </c>
      <c r="B1325" t="s">
        <v>161</v>
      </c>
      <c r="C1325" t="s">
        <v>2914</v>
      </c>
      <c r="D1325" t="s">
        <v>1058</v>
      </c>
      <c r="E1325" t="s">
        <v>270</v>
      </c>
      <c r="F1325" t="s">
        <v>271</v>
      </c>
      <c r="G1325" s="1">
        <v>45467</v>
      </c>
      <c r="H1325" s="2">
        <v>0.59375</v>
      </c>
      <c r="I1325" t="s">
        <v>1059</v>
      </c>
      <c r="U1325" t="s">
        <v>273</v>
      </c>
      <c r="V1325" t="s">
        <v>274</v>
      </c>
      <c r="W1325" t="s">
        <v>2731</v>
      </c>
      <c r="X1325" t="s">
        <v>176</v>
      </c>
      <c r="Y1325" t="s">
        <v>15</v>
      </c>
      <c r="AD1325">
        <v>45.520789999999998</v>
      </c>
      <c r="AE1325">
        <v>-108.83714000000001</v>
      </c>
      <c r="AK1325" t="s">
        <v>2915</v>
      </c>
      <c r="AN1325" t="s">
        <v>89</v>
      </c>
      <c r="AP1325">
        <v>28.4</v>
      </c>
      <c r="AQ1325" t="s">
        <v>122</v>
      </c>
      <c r="AS1325" t="s">
        <v>285</v>
      </c>
      <c r="AU1325" t="s">
        <v>286</v>
      </c>
      <c r="BU1325" s="1">
        <v>45467</v>
      </c>
      <c r="CB1325" t="s">
        <v>2733</v>
      </c>
      <c r="CC1325" t="s">
        <v>169</v>
      </c>
    </row>
    <row r="1326" spans="1:81" x14ac:dyDescent="0.35">
      <c r="A1326" t="s">
        <v>160</v>
      </c>
      <c r="B1326" t="s">
        <v>161</v>
      </c>
      <c r="C1326" t="s">
        <v>2916</v>
      </c>
      <c r="D1326" t="s">
        <v>269</v>
      </c>
      <c r="E1326" t="s">
        <v>270</v>
      </c>
      <c r="F1326" t="s">
        <v>271</v>
      </c>
      <c r="G1326" s="1">
        <v>45411</v>
      </c>
      <c r="H1326" s="2">
        <v>0.50347222222222221</v>
      </c>
      <c r="I1326" t="s">
        <v>1059</v>
      </c>
      <c r="U1326" t="s">
        <v>273</v>
      </c>
      <c r="V1326" t="s">
        <v>274</v>
      </c>
      <c r="W1326" t="s">
        <v>2731</v>
      </c>
      <c r="X1326" t="s">
        <v>182</v>
      </c>
      <c r="Y1326" t="s">
        <v>10</v>
      </c>
      <c r="AD1326">
        <v>45.384601000000004</v>
      </c>
      <c r="AE1326">
        <v>-109.14138199999999</v>
      </c>
      <c r="AF1326" t="s">
        <v>276</v>
      </c>
      <c r="AG1326" t="s">
        <v>277</v>
      </c>
      <c r="AH1326" t="s">
        <v>278</v>
      </c>
      <c r="AJ1326" t="s">
        <v>279</v>
      </c>
      <c r="AK1326" t="s">
        <v>2917</v>
      </c>
      <c r="AM1326" t="s">
        <v>281</v>
      </c>
      <c r="AN1326" t="s">
        <v>1116</v>
      </c>
      <c r="AO1326" t="s">
        <v>333</v>
      </c>
      <c r="AP1326">
        <v>5</v>
      </c>
      <c r="AQ1326" t="s">
        <v>284</v>
      </c>
      <c r="AS1326" t="s">
        <v>285</v>
      </c>
      <c r="AU1326" t="s">
        <v>286</v>
      </c>
      <c r="BE1326" t="s">
        <v>2918</v>
      </c>
      <c r="BO1326">
        <v>365.1</v>
      </c>
      <c r="BP1326" t="s">
        <v>288</v>
      </c>
      <c r="BQ1326" t="s">
        <v>289</v>
      </c>
      <c r="BS1326" t="s">
        <v>290</v>
      </c>
      <c r="BT1326" t="s">
        <v>291</v>
      </c>
      <c r="BU1326" s="1">
        <v>45441</v>
      </c>
      <c r="BW1326" t="s">
        <v>2919</v>
      </c>
      <c r="BX1326" t="s">
        <v>293</v>
      </c>
      <c r="BY1326">
        <v>0.8</v>
      </c>
      <c r="BZ1326" t="s">
        <v>284</v>
      </c>
      <c r="CB1326" t="s">
        <v>2761</v>
      </c>
      <c r="CC1326" t="s">
        <v>169</v>
      </c>
    </row>
    <row r="1327" spans="1:81" x14ac:dyDescent="0.35">
      <c r="A1327" t="s">
        <v>160</v>
      </c>
      <c r="B1327" t="s">
        <v>161</v>
      </c>
      <c r="C1327" t="s">
        <v>2920</v>
      </c>
      <c r="D1327" t="s">
        <v>1058</v>
      </c>
      <c r="E1327" t="s">
        <v>270</v>
      </c>
      <c r="F1327" t="s">
        <v>271</v>
      </c>
      <c r="G1327" s="1">
        <v>45467</v>
      </c>
      <c r="H1327" s="2">
        <v>0.42708333333333331</v>
      </c>
      <c r="I1327" t="s">
        <v>1059</v>
      </c>
      <c r="U1327" t="s">
        <v>273</v>
      </c>
      <c r="V1327" t="s">
        <v>274</v>
      </c>
      <c r="W1327" t="s">
        <v>2731</v>
      </c>
      <c r="X1327" t="s">
        <v>172</v>
      </c>
      <c r="Y1327" t="s">
        <v>8</v>
      </c>
      <c r="AD1327">
        <v>45.277200000000001</v>
      </c>
      <c r="AE1327">
        <v>-109.20959999999999</v>
      </c>
      <c r="AK1327" t="s">
        <v>2921</v>
      </c>
      <c r="AN1327" t="s">
        <v>1081</v>
      </c>
      <c r="AP1327">
        <v>101.3</v>
      </c>
      <c r="AQ1327" t="s">
        <v>120</v>
      </c>
      <c r="AS1327" t="s">
        <v>285</v>
      </c>
      <c r="AU1327" t="s">
        <v>286</v>
      </c>
      <c r="BU1327" s="1">
        <v>45467</v>
      </c>
      <c r="CB1327" t="s">
        <v>2733</v>
      </c>
      <c r="CC1327" t="s">
        <v>169</v>
      </c>
    </row>
    <row r="1328" spans="1:81" x14ac:dyDescent="0.35">
      <c r="A1328" t="s">
        <v>160</v>
      </c>
      <c r="B1328" t="s">
        <v>161</v>
      </c>
      <c r="C1328" t="s">
        <v>2848</v>
      </c>
      <c r="D1328" t="s">
        <v>269</v>
      </c>
      <c r="E1328" t="s">
        <v>270</v>
      </c>
      <c r="F1328" t="s">
        <v>271</v>
      </c>
      <c r="G1328" s="1">
        <v>45411</v>
      </c>
      <c r="H1328" s="2">
        <v>0.59097222222222223</v>
      </c>
      <c r="I1328" t="s">
        <v>1059</v>
      </c>
      <c r="U1328" t="s">
        <v>273</v>
      </c>
      <c r="V1328" t="s">
        <v>274</v>
      </c>
      <c r="W1328" t="s">
        <v>2731</v>
      </c>
      <c r="X1328" t="s">
        <v>180</v>
      </c>
      <c r="Y1328" t="s">
        <v>13</v>
      </c>
      <c r="AD1328">
        <v>45.483319000000002</v>
      </c>
      <c r="AE1328">
        <v>-108.961457</v>
      </c>
      <c r="AF1328" t="s">
        <v>276</v>
      </c>
      <c r="AG1328" t="s">
        <v>277</v>
      </c>
      <c r="AH1328" t="s">
        <v>278</v>
      </c>
      <c r="AJ1328" t="s">
        <v>279</v>
      </c>
      <c r="AK1328" t="s">
        <v>2922</v>
      </c>
      <c r="AM1328" t="s">
        <v>297</v>
      </c>
      <c r="AN1328" t="s">
        <v>298</v>
      </c>
      <c r="AO1328" t="s">
        <v>283</v>
      </c>
      <c r="AP1328">
        <v>280</v>
      </c>
      <c r="AQ1328" t="s">
        <v>284</v>
      </c>
      <c r="AS1328" t="s">
        <v>285</v>
      </c>
      <c r="AU1328" t="s">
        <v>286</v>
      </c>
      <c r="BE1328" t="s">
        <v>2783</v>
      </c>
      <c r="BO1328" t="s">
        <v>300</v>
      </c>
      <c r="BP1328" t="s">
        <v>301</v>
      </c>
      <c r="BQ1328" t="s">
        <v>302</v>
      </c>
      <c r="BT1328" t="s">
        <v>291</v>
      </c>
      <c r="BU1328" s="1">
        <v>45454</v>
      </c>
      <c r="BW1328" t="s">
        <v>2923</v>
      </c>
      <c r="BX1328" t="s">
        <v>293</v>
      </c>
      <c r="BY1328">
        <v>25</v>
      </c>
      <c r="BZ1328" t="s">
        <v>284</v>
      </c>
      <c r="CB1328" t="s">
        <v>2761</v>
      </c>
      <c r="CC1328" t="s">
        <v>169</v>
      </c>
    </row>
    <row r="1329" spans="1:81" x14ac:dyDescent="0.35">
      <c r="A1329" t="s">
        <v>160</v>
      </c>
      <c r="B1329" t="s">
        <v>161</v>
      </c>
      <c r="C1329" t="s">
        <v>2924</v>
      </c>
      <c r="D1329" t="s">
        <v>269</v>
      </c>
      <c r="E1329" t="s">
        <v>270</v>
      </c>
      <c r="F1329" t="s">
        <v>271</v>
      </c>
      <c r="G1329" s="1">
        <v>45439</v>
      </c>
      <c r="H1329" s="2">
        <v>0.57013888888888886</v>
      </c>
      <c r="I1329" t="s">
        <v>1059</v>
      </c>
      <c r="U1329" t="s">
        <v>273</v>
      </c>
      <c r="V1329" t="s">
        <v>274</v>
      </c>
      <c r="W1329" t="s">
        <v>2731</v>
      </c>
      <c r="X1329" t="s">
        <v>176</v>
      </c>
      <c r="Y1329" t="s">
        <v>15</v>
      </c>
      <c r="AD1329">
        <v>45.520789999999998</v>
      </c>
      <c r="AE1329">
        <v>-108.83714000000001</v>
      </c>
      <c r="AF1329" t="s">
        <v>276</v>
      </c>
      <c r="AG1329" t="s">
        <v>277</v>
      </c>
      <c r="AH1329" t="s">
        <v>278</v>
      </c>
      <c r="AJ1329" t="s">
        <v>279</v>
      </c>
      <c r="AK1329" t="s">
        <v>2925</v>
      </c>
      <c r="AM1329" t="s">
        <v>297</v>
      </c>
      <c r="AN1329" t="s">
        <v>298</v>
      </c>
      <c r="AO1329" t="s">
        <v>283</v>
      </c>
      <c r="AP1329">
        <v>367</v>
      </c>
      <c r="AQ1329" t="s">
        <v>284</v>
      </c>
      <c r="AS1329" t="s">
        <v>285</v>
      </c>
      <c r="AU1329" t="s">
        <v>286</v>
      </c>
      <c r="BE1329" t="s">
        <v>2926</v>
      </c>
      <c r="BO1329" t="s">
        <v>300</v>
      </c>
      <c r="BP1329" t="s">
        <v>301</v>
      </c>
      <c r="BQ1329" t="s">
        <v>302</v>
      </c>
      <c r="BT1329" t="s">
        <v>291</v>
      </c>
      <c r="BU1329" s="1">
        <v>45455</v>
      </c>
      <c r="BW1329" t="s">
        <v>2927</v>
      </c>
      <c r="BX1329" t="s">
        <v>293</v>
      </c>
      <c r="BY1329">
        <v>25</v>
      </c>
      <c r="BZ1329" t="s">
        <v>284</v>
      </c>
      <c r="CB1329" t="s">
        <v>2733</v>
      </c>
      <c r="CC1329" t="s">
        <v>169</v>
      </c>
    </row>
    <row r="1330" spans="1:81" x14ac:dyDescent="0.35">
      <c r="A1330" t="s">
        <v>160</v>
      </c>
      <c r="B1330" t="s">
        <v>161</v>
      </c>
      <c r="C1330" t="s">
        <v>2822</v>
      </c>
      <c r="D1330" t="s">
        <v>269</v>
      </c>
      <c r="E1330" t="s">
        <v>270</v>
      </c>
      <c r="F1330" t="s">
        <v>271</v>
      </c>
      <c r="G1330" s="1">
        <v>45411</v>
      </c>
      <c r="H1330" s="2">
        <v>0.57013888888888886</v>
      </c>
      <c r="I1330" t="s">
        <v>1059</v>
      </c>
      <c r="U1330" t="s">
        <v>273</v>
      </c>
      <c r="V1330" t="s">
        <v>274</v>
      </c>
      <c r="W1330" t="s">
        <v>2731</v>
      </c>
      <c r="X1330" t="s">
        <v>170</v>
      </c>
      <c r="Y1330" t="s">
        <v>11</v>
      </c>
      <c r="AD1330">
        <v>45.457799999999999</v>
      </c>
      <c r="AE1330">
        <v>-109.0801</v>
      </c>
      <c r="AF1330" t="s">
        <v>276</v>
      </c>
      <c r="AG1330" t="s">
        <v>277</v>
      </c>
      <c r="AH1330" t="s">
        <v>278</v>
      </c>
      <c r="AJ1330" t="s">
        <v>279</v>
      </c>
      <c r="AK1330" t="s">
        <v>2928</v>
      </c>
      <c r="AM1330" t="s">
        <v>281</v>
      </c>
      <c r="AN1330" t="s">
        <v>282</v>
      </c>
      <c r="AO1330" t="s">
        <v>283</v>
      </c>
      <c r="AP1330">
        <v>15.1</v>
      </c>
      <c r="AQ1330" t="s">
        <v>284</v>
      </c>
      <c r="AS1330" t="s">
        <v>285</v>
      </c>
      <c r="AU1330" t="s">
        <v>286</v>
      </c>
      <c r="BE1330" t="s">
        <v>2824</v>
      </c>
      <c r="BO1330">
        <v>365.1</v>
      </c>
      <c r="BP1330" t="s">
        <v>288</v>
      </c>
      <c r="BQ1330" t="s">
        <v>289</v>
      </c>
      <c r="BS1330" t="s">
        <v>290</v>
      </c>
      <c r="BT1330" t="s">
        <v>291</v>
      </c>
      <c r="BU1330" s="1">
        <v>45454</v>
      </c>
      <c r="BW1330" t="s">
        <v>2929</v>
      </c>
      <c r="BX1330" t="s">
        <v>293</v>
      </c>
      <c r="BY1330">
        <v>1.5</v>
      </c>
      <c r="BZ1330" t="s">
        <v>284</v>
      </c>
      <c r="CB1330" t="s">
        <v>2736</v>
      </c>
      <c r="CC1330" t="s">
        <v>169</v>
      </c>
    </row>
    <row r="1331" spans="1:81" x14ac:dyDescent="0.35">
      <c r="A1331" t="s">
        <v>160</v>
      </c>
      <c r="B1331" t="s">
        <v>161</v>
      </c>
      <c r="C1331" t="s">
        <v>2914</v>
      </c>
      <c r="D1331" t="s">
        <v>1058</v>
      </c>
      <c r="E1331" t="s">
        <v>270</v>
      </c>
      <c r="F1331" t="s">
        <v>271</v>
      </c>
      <c r="G1331" s="1">
        <v>45467</v>
      </c>
      <c r="H1331" s="2">
        <v>0.59375</v>
      </c>
      <c r="I1331" t="s">
        <v>1059</v>
      </c>
      <c r="U1331" t="s">
        <v>273</v>
      </c>
      <c r="V1331" t="s">
        <v>274</v>
      </c>
      <c r="W1331" t="s">
        <v>2731</v>
      </c>
      <c r="X1331" t="s">
        <v>176</v>
      </c>
      <c r="Y1331" t="s">
        <v>15</v>
      </c>
      <c r="AD1331">
        <v>45.520789999999998</v>
      </c>
      <c r="AE1331">
        <v>-108.83714000000001</v>
      </c>
      <c r="AK1331" t="s">
        <v>2930</v>
      </c>
      <c r="AN1331" t="s">
        <v>1062</v>
      </c>
      <c r="AP1331">
        <v>191</v>
      </c>
      <c r="AQ1331" t="s">
        <v>117</v>
      </c>
      <c r="AS1331" t="s">
        <v>285</v>
      </c>
      <c r="AU1331" t="s">
        <v>286</v>
      </c>
      <c r="BU1331" s="1">
        <v>45467</v>
      </c>
      <c r="CB1331" t="s">
        <v>2733</v>
      </c>
      <c r="CC1331" t="s">
        <v>169</v>
      </c>
    </row>
    <row r="1332" spans="1:81" x14ac:dyDescent="0.35">
      <c r="A1332" t="s">
        <v>160</v>
      </c>
      <c r="B1332" t="s">
        <v>161</v>
      </c>
      <c r="C1332" t="s">
        <v>2931</v>
      </c>
      <c r="D1332" t="s">
        <v>1058</v>
      </c>
      <c r="E1332" t="s">
        <v>270</v>
      </c>
      <c r="F1332" t="s">
        <v>271</v>
      </c>
      <c r="G1332" s="1">
        <v>45467</v>
      </c>
      <c r="H1332" s="2">
        <v>0.57986111111111116</v>
      </c>
      <c r="I1332" t="s">
        <v>1059</v>
      </c>
      <c r="U1332" t="s">
        <v>273</v>
      </c>
      <c r="V1332" t="s">
        <v>274</v>
      </c>
      <c r="W1332" t="s">
        <v>2731</v>
      </c>
      <c r="X1332" t="s">
        <v>184</v>
      </c>
      <c r="Y1332" t="s">
        <v>14</v>
      </c>
      <c r="AD1332">
        <v>45.517800000000001</v>
      </c>
      <c r="AE1332">
        <v>-108.8626</v>
      </c>
      <c r="AK1332" t="s">
        <v>2932</v>
      </c>
      <c r="AN1332" t="s">
        <v>1081</v>
      </c>
      <c r="AP1332">
        <v>112.6</v>
      </c>
      <c r="AQ1332" t="s">
        <v>120</v>
      </c>
      <c r="AS1332" t="s">
        <v>285</v>
      </c>
      <c r="AU1332" t="s">
        <v>286</v>
      </c>
      <c r="BU1332" s="1">
        <v>45467</v>
      </c>
      <c r="CB1332" t="s">
        <v>2752</v>
      </c>
      <c r="CC1332" t="s">
        <v>169</v>
      </c>
    </row>
    <row r="1333" spans="1:81" x14ac:dyDescent="0.35">
      <c r="A1333" t="s">
        <v>160</v>
      </c>
      <c r="B1333" t="s">
        <v>161</v>
      </c>
      <c r="C1333" t="s">
        <v>2778</v>
      </c>
      <c r="D1333" t="s">
        <v>1058</v>
      </c>
      <c r="E1333" t="s">
        <v>270</v>
      </c>
      <c r="F1333" t="s">
        <v>271</v>
      </c>
      <c r="G1333" s="1">
        <v>45467</v>
      </c>
      <c r="H1333" s="2">
        <v>0.3611111111111111</v>
      </c>
      <c r="I1333" t="s">
        <v>1059</v>
      </c>
      <c r="U1333" t="s">
        <v>273</v>
      </c>
      <c r="V1333" t="s">
        <v>274</v>
      </c>
      <c r="W1333" t="s">
        <v>2731</v>
      </c>
      <c r="X1333" t="s">
        <v>174</v>
      </c>
      <c r="Y1333" t="s">
        <v>5</v>
      </c>
      <c r="AD1333">
        <v>45.085512000000001</v>
      </c>
      <c r="AE1333">
        <v>-109.329581</v>
      </c>
      <c r="AK1333" t="s">
        <v>2933</v>
      </c>
      <c r="AN1333" t="s">
        <v>1078</v>
      </c>
      <c r="AP1333">
        <v>7.4</v>
      </c>
      <c r="AQ1333" t="s">
        <v>118</v>
      </c>
      <c r="AS1333" t="s">
        <v>285</v>
      </c>
      <c r="AU1333" t="s">
        <v>286</v>
      </c>
      <c r="BU1333" s="1">
        <v>45467</v>
      </c>
      <c r="CB1333" t="s">
        <v>2733</v>
      </c>
      <c r="CC1333" t="s">
        <v>169</v>
      </c>
    </row>
    <row r="1334" spans="1:81" x14ac:dyDescent="0.35">
      <c r="A1334" t="s">
        <v>160</v>
      </c>
      <c r="B1334" t="s">
        <v>161</v>
      </c>
      <c r="C1334" t="s">
        <v>2934</v>
      </c>
      <c r="D1334" t="s">
        <v>1058</v>
      </c>
      <c r="E1334" t="s">
        <v>270</v>
      </c>
      <c r="F1334" t="s">
        <v>271</v>
      </c>
      <c r="G1334" s="1">
        <v>45411</v>
      </c>
      <c r="H1334" s="2">
        <v>0.57013888888888886</v>
      </c>
      <c r="I1334" t="s">
        <v>1059</v>
      </c>
      <c r="U1334" t="s">
        <v>273</v>
      </c>
      <c r="V1334" t="s">
        <v>274</v>
      </c>
      <c r="W1334" t="s">
        <v>2731</v>
      </c>
      <c r="X1334" t="s">
        <v>170</v>
      </c>
      <c r="Y1334" t="s">
        <v>11</v>
      </c>
      <c r="AD1334">
        <v>45.457799999999999</v>
      </c>
      <c r="AE1334">
        <v>-109.0801</v>
      </c>
      <c r="AK1334" t="s">
        <v>2935</v>
      </c>
      <c r="AN1334" t="s">
        <v>1081</v>
      </c>
      <c r="AP1334">
        <v>103.1</v>
      </c>
      <c r="AQ1334" t="s">
        <v>120</v>
      </c>
      <c r="AS1334" t="s">
        <v>285</v>
      </c>
      <c r="AU1334" t="s">
        <v>286</v>
      </c>
      <c r="BU1334" s="1">
        <v>45411</v>
      </c>
      <c r="CB1334" t="s">
        <v>2736</v>
      </c>
      <c r="CC1334" t="s">
        <v>169</v>
      </c>
    </row>
    <row r="1335" spans="1:81" x14ac:dyDescent="0.35">
      <c r="A1335" t="s">
        <v>160</v>
      </c>
      <c r="B1335" t="s">
        <v>161</v>
      </c>
      <c r="C1335" t="s">
        <v>2858</v>
      </c>
      <c r="D1335" t="s">
        <v>269</v>
      </c>
      <c r="E1335" t="s">
        <v>270</v>
      </c>
      <c r="F1335" t="s">
        <v>271</v>
      </c>
      <c r="G1335" s="1">
        <v>45467</v>
      </c>
      <c r="H1335" s="2">
        <v>0.49652777777777779</v>
      </c>
      <c r="I1335" t="s">
        <v>1059</v>
      </c>
      <c r="U1335" t="s">
        <v>273</v>
      </c>
      <c r="V1335" t="s">
        <v>274</v>
      </c>
      <c r="W1335" t="s">
        <v>2731</v>
      </c>
      <c r="X1335" t="s">
        <v>186</v>
      </c>
      <c r="Y1335" t="s">
        <v>12</v>
      </c>
      <c r="AD1335">
        <v>45.468200000000003</v>
      </c>
      <c r="AE1335">
        <v>-109.0895</v>
      </c>
      <c r="AF1335" t="s">
        <v>276</v>
      </c>
      <c r="AG1335" t="s">
        <v>277</v>
      </c>
      <c r="AH1335" t="s">
        <v>278</v>
      </c>
      <c r="AJ1335" t="s">
        <v>279</v>
      </c>
      <c r="AK1335" t="s">
        <v>2936</v>
      </c>
      <c r="AN1335" t="s">
        <v>312</v>
      </c>
      <c r="AP1335">
        <v>21.5</v>
      </c>
      <c r="AQ1335" t="s">
        <v>116</v>
      </c>
      <c r="AS1335" t="s">
        <v>285</v>
      </c>
      <c r="AU1335" t="s">
        <v>286</v>
      </c>
      <c r="BE1335" t="s">
        <v>2860</v>
      </c>
      <c r="BO1335" t="s">
        <v>314</v>
      </c>
      <c r="BP1335" t="s">
        <v>301</v>
      </c>
      <c r="BQ1335" t="s">
        <v>315</v>
      </c>
      <c r="BS1335" t="s">
        <v>316</v>
      </c>
      <c r="BT1335" t="s">
        <v>291</v>
      </c>
      <c r="BU1335" s="1">
        <v>45470</v>
      </c>
      <c r="BW1335" t="s">
        <v>2937</v>
      </c>
      <c r="BX1335" t="s">
        <v>293</v>
      </c>
      <c r="BY1335">
        <v>0.2</v>
      </c>
      <c r="BZ1335" t="s">
        <v>116</v>
      </c>
      <c r="CB1335" t="s">
        <v>2752</v>
      </c>
      <c r="CC1335" t="s">
        <v>169</v>
      </c>
    </row>
    <row r="1336" spans="1:81" x14ac:dyDescent="0.35">
      <c r="A1336" t="s">
        <v>160</v>
      </c>
      <c r="B1336" t="s">
        <v>161</v>
      </c>
      <c r="C1336" t="s">
        <v>2737</v>
      </c>
      <c r="D1336" t="s">
        <v>1058</v>
      </c>
      <c r="E1336" t="s">
        <v>270</v>
      </c>
      <c r="F1336" t="s">
        <v>271</v>
      </c>
      <c r="G1336" s="1">
        <v>45411</v>
      </c>
      <c r="H1336" s="2">
        <v>0.38333333333333336</v>
      </c>
      <c r="I1336" t="s">
        <v>1059</v>
      </c>
      <c r="U1336" t="s">
        <v>273</v>
      </c>
      <c r="V1336" t="s">
        <v>274</v>
      </c>
      <c r="W1336" t="s">
        <v>2731</v>
      </c>
      <c r="X1336" t="s">
        <v>174</v>
      </c>
      <c r="Y1336" t="s">
        <v>5</v>
      </c>
      <c r="AD1336">
        <v>45.085512000000001</v>
      </c>
      <c r="AE1336">
        <v>-109.329581</v>
      </c>
      <c r="AK1336" t="s">
        <v>2938</v>
      </c>
      <c r="AN1336" t="s">
        <v>1062</v>
      </c>
      <c r="AP1336">
        <v>75</v>
      </c>
      <c r="AQ1336" t="s">
        <v>117</v>
      </c>
      <c r="AS1336" t="s">
        <v>285</v>
      </c>
      <c r="AU1336" t="s">
        <v>286</v>
      </c>
      <c r="BU1336" s="1">
        <v>45411</v>
      </c>
      <c r="CB1336" t="s">
        <v>2733</v>
      </c>
      <c r="CC1336" t="s">
        <v>169</v>
      </c>
    </row>
    <row r="1337" spans="1:81" x14ac:dyDescent="0.35">
      <c r="A1337" t="s">
        <v>160</v>
      </c>
      <c r="B1337" t="s">
        <v>161</v>
      </c>
      <c r="C1337" t="s">
        <v>2939</v>
      </c>
      <c r="D1337" t="s">
        <v>1058</v>
      </c>
      <c r="E1337" t="s">
        <v>270</v>
      </c>
      <c r="F1337" t="s">
        <v>271</v>
      </c>
      <c r="G1337" s="1">
        <v>45411</v>
      </c>
      <c r="H1337" s="2">
        <v>0.55555555555555558</v>
      </c>
      <c r="I1337" t="s">
        <v>1059</v>
      </c>
      <c r="U1337" t="s">
        <v>273</v>
      </c>
      <c r="V1337" t="s">
        <v>274</v>
      </c>
      <c r="W1337" t="s">
        <v>2731</v>
      </c>
      <c r="X1337" t="s">
        <v>186</v>
      </c>
      <c r="Y1337" t="s">
        <v>12</v>
      </c>
      <c r="AD1337">
        <v>45.468200000000003</v>
      </c>
      <c r="AE1337">
        <v>-109.0895</v>
      </c>
      <c r="AK1337" t="s">
        <v>2940</v>
      </c>
      <c r="AN1337" t="s">
        <v>1090</v>
      </c>
      <c r="AP1337">
        <v>11.27</v>
      </c>
      <c r="AQ1337" t="s">
        <v>116</v>
      </c>
      <c r="AS1337" t="s">
        <v>285</v>
      </c>
      <c r="AU1337" t="s">
        <v>286</v>
      </c>
      <c r="BU1337" s="1">
        <v>45411</v>
      </c>
      <c r="CB1337" t="s">
        <v>2752</v>
      </c>
      <c r="CC1337" t="s">
        <v>169</v>
      </c>
    </row>
    <row r="1338" spans="1:81" x14ac:dyDescent="0.35">
      <c r="A1338" t="s">
        <v>160</v>
      </c>
      <c r="B1338" t="s">
        <v>161</v>
      </c>
      <c r="C1338" t="s">
        <v>2739</v>
      </c>
      <c r="D1338" t="s">
        <v>373</v>
      </c>
      <c r="E1338" t="s">
        <v>270</v>
      </c>
      <c r="F1338" t="s">
        <v>271</v>
      </c>
      <c r="G1338" s="1">
        <v>45467</v>
      </c>
      <c r="H1338" s="2">
        <v>0.59375</v>
      </c>
      <c r="I1338" t="s">
        <v>1059</v>
      </c>
      <c r="U1338" t="s">
        <v>273</v>
      </c>
      <c r="V1338" t="s">
        <v>274</v>
      </c>
      <c r="W1338" t="s">
        <v>2731</v>
      </c>
      <c r="X1338" t="s">
        <v>176</v>
      </c>
      <c r="Y1338" t="s">
        <v>15</v>
      </c>
      <c r="AD1338">
        <v>45.520789999999998</v>
      </c>
      <c r="AE1338">
        <v>-108.83714000000001</v>
      </c>
      <c r="AF1338" t="s">
        <v>276</v>
      </c>
      <c r="AG1338" t="s">
        <v>277</v>
      </c>
      <c r="AH1338" t="s">
        <v>278</v>
      </c>
      <c r="AJ1338" t="s">
        <v>279</v>
      </c>
      <c r="AK1338" t="s">
        <v>2941</v>
      </c>
      <c r="AL1338" t="s">
        <v>375</v>
      </c>
      <c r="AN1338" t="s">
        <v>312</v>
      </c>
      <c r="AS1338" t="s">
        <v>285</v>
      </c>
      <c r="AU1338" t="s">
        <v>286</v>
      </c>
      <c r="BE1338" t="s">
        <v>2741</v>
      </c>
      <c r="BO1338" t="s">
        <v>314</v>
      </c>
      <c r="BP1338" t="s">
        <v>301</v>
      </c>
      <c r="BQ1338" t="s">
        <v>315</v>
      </c>
      <c r="BS1338" t="s">
        <v>316</v>
      </c>
      <c r="BT1338" t="s">
        <v>291</v>
      </c>
      <c r="BU1338" s="1">
        <v>45470</v>
      </c>
      <c r="BW1338" t="s">
        <v>2942</v>
      </c>
      <c r="BX1338" t="s">
        <v>293</v>
      </c>
      <c r="BY1338">
        <v>0.2</v>
      </c>
      <c r="BZ1338" t="s">
        <v>116</v>
      </c>
      <c r="CB1338" t="s">
        <v>2733</v>
      </c>
      <c r="CC1338" t="s">
        <v>169</v>
      </c>
    </row>
    <row r="1339" spans="1:81" x14ac:dyDescent="0.35">
      <c r="A1339" t="s">
        <v>160</v>
      </c>
      <c r="B1339" t="s">
        <v>161</v>
      </c>
      <c r="C1339" t="s">
        <v>2943</v>
      </c>
      <c r="D1339" t="s">
        <v>269</v>
      </c>
      <c r="E1339" t="s">
        <v>270</v>
      </c>
      <c r="F1339" t="s">
        <v>271</v>
      </c>
      <c r="G1339" s="1">
        <v>45467</v>
      </c>
      <c r="H1339" s="2">
        <v>0.51041666666666663</v>
      </c>
      <c r="I1339" t="s">
        <v>1059</v>
      </c>
      <c r="U1339" t="s">
        <v>273</v>
      </c>
      <c r="V1339" t="s">
        <v>274</v>
      </c>
      <c r="W1339" t="s">
        <v>2731</v>
      </c>
      <c r="X1339" t="s">
        <v>170</v>
      </c>
      <c r="Y1339" t="s">
        <v>11</v>
      </c>
      <c r="AD1339">
        <v>45.457799999999999</v>
      </c>
      <c r="AE1339">
        <v>-109.0801</v>
      </c>
      <c r="AF1339" t="s">
        <v>276</v>
      </c>
      <c r="AG1339" t="s">
        <v>277</v>
      </c>
      <c r="AH1339" t="s">
        <v>278</v>
      </c>
      <c r="AJ1339" t="s">
        <v>279</v>
      </c>
      <c r="AK1339" t="s">
        <v>2944</v>
      </c>
      <c r="AN1339" t="s">
        <v>312</v>
      </c>
      <c r="AP1339">
        <v>34.1</v>
      </c>
      <c r="AQ1339" t="s">
        <v>116</v>
      </c>
      <c r="AS1339" t="s">
        <v>285</v>
      </c>
      <c r="AU1339" t="s">
        <v>286</v>
      </c>
      <c r="BE1339" t="s">
        <v>2945</v>
      </c>
      <c r="BO1339" t="s">
        <v>314</v>
      </c>
      <c r="BP1339" t="s">
        <v>301</v>
      </c>
      <c r="BQ1339" t="s">
        <v>315</v>
      </c>
      <c r="BS1339" t="s">
        <v>316</v>
      </c>
      <c r="BT1339" t="s">
        <v>291</v>
      </c>
      <c r="BU1339" s="1">
        <v>45470</v>
      </c>
      <c r="BW1339" t="s">
        <v>2946</v>
      </c>
      <c r="BX1339" t="s">
        <v>293</v>
      </c>
      <c r="BY1339">
        <v>0.2</v>
      </c>
      <c r="BZ1339" t="s">
        <v>116</v>
      </c>
      <c r="CB1339" t="s">
        <v>2733</v>
      </c>
      <c r="CC1339" t="s">
        <v>169</v>
      </c>
    </row>
    <row r="1340" spans="1:81" x14ac:dyDescent="0.35">
      <c r="A1340" t="s">
        <v>160</v>
      </c>
      <c r="B1340" t="s">
        <v>161</v>
      </c>
      <c r="C1340" t="s">
        <v>2848</v>
      </c>
      <c r="D1340" t="s">
        <v>269</v>
      </c>
      <c r="E1340" t="s">
        <v>270</v>
      </c>
      <c r="F1340" t="s">
        <v>271</v>
      </c>
      <c r="G1340" s="1">
        <v>45411</v>
      </c>
      <c r="H1340" s="2">
        <v>0.59097222222222223</v>
      </c>
      <c r="I1340" t="s">
        <v>1059</v>
      </c>
      <c r="U1340" t="s">
        <v>273</v>
      </c>
      <c r="V1340" t="s">
        <v>274</v>
      </c>
      <c r="W1340" t="s">
        <v>2731</v>
      </c>
      <c r="X1340" t="s">
        <v>180</v>
      </c>
      <c r="Y1340" t="s">
        <v>13</v>
      </c>
      <c r="AD1340">
        <v>45.483319000000002</v>
      </c>
      <c r="AE1340">
        <v>-108.961457</v>
      </c>
      <c r="AF1340" t="s">
        <v>276</v>
      </c>
      <c r="AG1340" t="s">
        <v>277</v>
      </c>
      <c r="AH1340" t="s">
        <v>278</v>
      </c>
      <c r="AJ1340" t="s">
        <v>279</v>
      </c>
      <c r="AK1340" t="s">
        <v>2947</v>
      </c>
      <c r="AM1340" t="s">
        <v>281</v>
      </c>
      <c r="AN1340" t="s">
        <v>282</v>
      </c>
      <c r="AO1340" t="s">
        <v>283</v>
      </c>
      <c r="AP1340">
        <v>16.399999999999999</v>
      </c>
      <c r="AQ1340" t="s">
        <v>284</v>
      </c>
      <c r="AS1340" t="s">
        <v>285</v>
      </c>
      <c r="AU1340" t="s">
        <v>286</v>
      </c>
      <c r="BE1340" t="s">
        <v>2783</v>
      </c>
      <c r="BO1340">
        <v>365.1</v>
      </c>
      <c r="BP1340" t="s">
        <v>288</v>
      </c>
      <c r="BQ1340" t="s">
        <v>289</v>
      </c>
      <c r="BS1340" t="s">
        <v>290</v>
      </c>
      <c r="BT1340" t="s">
        <v>291</v>
      </c>
      <c r="BU1340" s="1">
        <v>45454</v>
      </c>
      <c r="BW1340" t="s">
        <v>2948</v>
      </c>
      <c r="BX1340" t="s">
        <v>293</v>
      </c>
      <c r="BY1340">
        <v>1.5</v>
      </c>
      <c r="BZ1340" t="s">
        <v>284</v>
      </c>
      <c r="CB1340" t="s">
        <v>2761</v>
      </c>
      <c r="CC1340" t="s">
        <v>169</v>
      </c>
    </row>
    <row r="1341" spans="1:81" x14ac:dyDescent="0.35">
      <c r="A1341" t="s">
        <v>160</v>
      </c>
      <c r="B1341" t="s">
        <v>161</v>
      </c>
      <c r="C1341" t="s">
        <v>2931</v>
      </c>
      <c r="D1341" t="s">
        <v>1058</v>
      </c>
      <c r="E1341" t="s">
        <v>270</v>
      </c>
      <c r="F1341" t="s">
        <v>271</v>
      </c>
      <c r="G1341" s="1">
        <v>45467</v>
      </c>
      <c r="H1341" s="2">
        <v>0.57986111111111116</v>
      </c>
      <c r="I1341" t="s">
        <v>1059</v>
      </c>
      <c r="U1341" t="s">
        <v>273</v>
      </c>
      <c r="V1341" t="s">
        <v>274</v>
      </c>
      <c r="W1341" t="s">
        <v>2731</v>
      </c>
      <c r="X1341" t="s">
        <v>184</v>
      </c>
      <c r="Y1341" t="s">
        <v>14</v>
      </c>
      <c r="AD1341">
        <v>45.517800000000001</v>
      </c>
      <c r="AE1341">
        <v>-108.8626</v>
      </c>
      <c r="AK1341" t="s">
        <v>2949</v>
      </c>
      <c r="AN1341" t="s">
        <v>27</v>
      </c>
      <c r="AP1341">
        <v>8.4700000000000006</v>
      </c>
      <c r="AQ1341" t="s">
        <v>121</v>
      </c>
      <c r="AS1341" t="s">
        <v>285</v>
      </c>
      <c r="AU1341" t="s">
        <v>286</v>
      </c>
      <c r="BU1341" s="1">
        <v>45467</v>
      </c>
      <c r="CB1341" t="s">
        <v>2752</v>
      </c>
      <c r="CC1341" t="s">
        <v>169</v>
      </c>
    </row>
    <row r="1342" spans="1:81" x14ac:dyDescent="0.35">
      <c r="A1342" t="s">
        <v>160</v>
      </c>
      <c r="B1342" t="s">
        <v>161</v>
      </c>
      <c r="C1342" t="s">
        <v>2813</v>
      </c>
      <c r="D1342" t="s">
        <v>1058</v>
      </c>
      <c r="E1342" t="s">
        <v>270</v>
      </c>
      <c r="F1342" t="s">
        <v>271</v>
      </c>
      <c r="G1342" s="1">
        <v>45467</v>
      </c>
      <c r="H1342" s="2">
        <v>0.37847222222222221</v>
      </c>
      <c r="I1342" t="s">
        <v>1059</v>
      </c>
      <c r="U1342" t="s">
        <v>273</v>
      </c>
      <c r="V1342" t="s">
        <v>274</v>
      </c>
      <c r="W1342" t="s">
        <v>2731</v>
      </c>
      <c r="X1342" t="s">
        <v>188</v>
      </c>
      <c r="Y1342" t="s">
        <v>7</v>
      </c>
      <c r="AD1342">
        <v>45.157600000000002</v>
      </c>
      <c r="AE1342">
        <v>-109.2688</v>
      </c>
      <c r="AK1342" t="s">
        <v>2950</v>
      </c>
      <c r="AN1342" t="s">
        <v>89</v>
      </c>
      <c r="AP1342">
        <v>3.34</v>
      </c>
      <c r="AQ1342" t="s">
        <v>122</v>
      </c>
      <c r="AS1342" t="s">
        <v>285</v>
      </c>
      <c r="AU1342" t="s">
        <v>286</v>
      </c>
      <c r="BU1342" s="1">
        <v>45467</v>
      </c>
      <c r="CB1342" t="s">
        <v>2747</v>
      </c>
      <c r="CC1342" t="s">
        <v>169</v>
      </c>
    </row>
    <row r="1343" spans="1:81" x14ac:dyDescent="0.35">
      <c r="A1343" t="s">
        <v>160</v>
      </c>
      <c r="B1343" t="s">
        <v>161</v>
      </c>
      <c r="C1343" t="s">
        <v>2951</v>
      </c>
      <c r="D1343" t="s">
        <v>269</v>
      </c>
      <c r="E1343" t="s">
        <v>270</v>
      </c>
      <c r="F1343" t="s">
        <v>271</v>
      </c>
      <c r="G1343" s="1">
        <v>45439</v>
      </c>
      <c r="H1343" s="2">
        <v>0.50694444444444442</v>
      </c>
      <c r="I1343" t="s">
        <v>1059</v>
      </c>
      <c r="U1343" t="s">
        <v>273</v>
      </c>
      <c r="V1343" t="s">
        <v>274</v>
      </c>
      <c r="W1343" t="s">
        <v>2731</v>
      </c>
      <c r="X1343" t="s">
        <v>170</v>
      </c>
      <c r="Y1343" t="s">
        <v>11</v>
      </c>
      <c r="AD1343">
        <v>45.457799999999999</v>
      </c>
      <c r="AE1343">
        <v>-109.0801</v>
      </c>
      <c r="AF1343" t="s">
        <v>276</v>
      </c>
      <c r="AG1343" t="s">
        <v>277</v>
      </c>
      <c r="AH1343" t="s">
        <v>278</v>
      </c>
      <c r="AJ1343" t="s">
        <v>279</v>
      </c>
      <c r="AK1343" t="s">
        <v>2952</v>
      </c>
      <c r="AM1343" t="s">
        <v>281</v>
      </c>
      <c r="AN1343" t="s">
        <v>282</v>
      </c>
      <c r="AO1343" t="s">
        <v>283</v>
      </c>
      <c r="AP1343">
        <v>25.5</v>
      </c>
      <c r="AQ1343" t="s">
        <v>284</v>
      </c>
      <c r="AS1343" t="s">
        <v>285</v>
      </c>
      <c r="AU1343" t="s">
        <v>286</v>
      </c>
      <c r="BE1343" t="s">
        <v>2953</v>
      </c>
      <c r="BO1343">
        <v>365.1</v>
      </c>
      <c r="BP1343" t="s">
        <v>288</v>
      </c>
      <c r="BQ1343" t="s">
        <v>289</v>
      </c>
      <c r="BS1343" t="s">
        <v>290</v>
      </c>
      <c r="BT1343" t="s">
        <v>291</v>
      </c>
      <c r="BU1343" s="1">
        <v>45462</v>
      </c>
      <c r="BW1343" t="s">
        <v>2954</v>
      </c>
      <c r="BX1343" t="s">
        <v>293</v>
      </c>
      <c r="BY1343">
        <v>1.5</v>
      </c>
      <c r="BZ1343" t="s">
        <v>284</v>
      </c>
      <c r="CB1343" t="s">
        <v>2736</v>
      </c>
      <c r="CC1343" t="s">
        <v>169</v>
      </c>
    </row>
    <row r="1344" spans="1:81" x14ac:dyDescent="0.35">
      <c r="A1344" t="s">
        <v>160</v>
      </c>
      <c r="B1344" t="s">
        <v>161</v>
      </c>
      <c r="C1344" t="s">
        <v>2822</v>
      </c>
      <c r="D1344" t="s">
        <v>269</v>
      </c>
      <c r="E1344" t="s">
        <v>270</v>
      </c>
      <c r="F1344" t="s">
        <v>271</v>
      </c>
      <c r="G1344" s="1">
        <v>45411</v>
      </c>
      <c r="H1344" s="2">
        <v>0.57013888888888886</v>
      </c>
      <c r="I1344" t="s">
        <v>1059</v>
      </c>
      <c r="U1344" t="s">
        <v>273</v>
      </c>
      <c r="V1344" t="s">
        <v>274</v>
      </c>
      <c r="W1344" t="s">
        <v>2731</v>
      </c>
      <c r="X1344" t="s">
        <v>170</v>
      </c>
      <c r="Y1344" t="s">
        <v>11</v>
      </c>
      <c r="AD1344">
        <v>45.457799999999999</v>
      </c>
      <c r="AE1344">
        <v>-109.0801</v>
      </c>
      <c r="AF1344" t="s">
        <v>276</v>
      </c>
      <c r="AG1344" t="s">
        <v>277</v>
      </c>
      <c r="AH1344" t="s">
        <v>278</v>
      </c>
      <c r="AJ1344" t="s">
        <v>279</v>
      </c>
      <c r="AK1344" t="s">
        <v>2955</v>
      </c>
      <c r="AN1344" t="s">
        <v>312</v>
      </c>
      <c r="AP1344">
        <v>8.3000000000000007</v>
      </c>
      <c r="AQ1344" t="s">
        <v>116</v>
      </c>
      <c r="AS1344" t="s">
        <v>285</v>
      </c>
      <c r="AU1344" t="s">
        <v>286</v>
      </c>
      <c r="BE1344" t="s">
        <v>2824</v>
      </c>
      <c r="BO1344" t="s">
        <v>314</v>
      </c>
      <c r="BP1344" t="s">
        <v>301</v>
      </c>
      <c r="BQ1344" t="s">
        <v>315</v>
      </c>
      <c r="BS1344" t="s">
        <v>316</v>
      </c>
      <c r="BT1344" t="s">
        <v>291</v>
      </c>
      <c r="BU1344" s="1">
        <v>45415</v>
      </c>
      <c r="BW1344" t="s">
        <v>2956</v>
      </c>
      <c r="BX1344" t="s">
        <v>293</v>
      </c>
      <c r="BY1344">
        <v>0.2</v>
      </c>
      <c r="BZ1344" t="s">
        <v>116</v>
      </c>
      <c r="CB1344" t="s">
        <v>2736</v>
      </c>
      <c r="CC1344" t="s">
        <v>169</v>
      </c>
    </row>
    <row r="1345" spans="1:81" x14ac:dyDescent="0.35">
      <c r="A1345" t="s">
        <v>160</v>
      </c>
      <c r="B1345" t="s">
        <v>161</v>
      </c>
      <c r="C1345" t="s">
        <v>2838</v>
      </c>
      <c r="D1345" t="s">
        <v>269</v>
      </c>
      <c r="E1345" t="s">
        <v>270</v>
      </c>
      <c r="F1345" t="s">
        <v>271</v>
      </c>
      <c r="G1345" s="1">
        <v>45411</v>
      </c>
      <c r="H1345" s="2">
        <v>0.55555555555555558</v>
      </c>
      <c r="I1345" t="s">
        <v>1059</v>
      </c>
      <c r="U1345" t="s">
        <v>273</v>
      </c>
      <c r="V1345" t="s">
        <v>274</v>
      </c>
      <c r="W1345" t="s">
        <v>2731</v>
      </c>
      <c r="X1345" t="s">
        <v>186</v>
      </c>
      <c r="Y1345" t="s">
        <v>12</v>
      </c>
      <c r="AD1345">
        <v>45.468200000000003</v>
      </c>
      <c r="AE1345">
        <v>-109.0895</v>
      </c>
      <c r="AF1345" t="s">
        <v>276</v>
      </c>
      <c r="AG1345" t="s">
        <v>277</v>
      </c>
      <c r="AH1345" t="s">
        <v>278</v>
      </c>
      <c r="AJ1345" t="s">
        <v>279</v>
      </c>
      <c r="AK1345" t="s">
        <v>2957</v>
      </c>
      <c r="AM1345" t="s">
        <v>297</v>
      </c>
      <c r="AN1345" t="s">
        <v>298</v>
      </c>
      <c r="AO1345" t="s">
        <v>283</v>
      </c>
      <c r="AP1345">
        <v>260</v>
      </c>
      <c r="AQ1345" t="s">
        <v>284</v>
      </c>
      <c r="AS1345" t="s">
        <v>285</v>
      </c>
      <c r="AU1345" t="s">
        <v>286</v>
      </c>
      <c r="BE1345" t="s">
        <v>2840</v>
      </c>
      <c r="BO1345" t="s">
        <v>300</v>
      </c>
      <c r="BP1345" t="s">
        <v>301</v>
      </c>
      <c r="BQ1345" t="s">
        <v>302</v>
      </c>
      <c r="BT1345" t="s">
        <v>291</v>
      </c>
      <c r="BU1345" s="1">
        <v>45454</v>
      </c>
      <c r="BW1345" t="s">
        <v>2958</v>
      </c>
      <c r="BX1345" t="s">
        <v>293</v>
      </c>
      <c r="BY1345">
        <v>25</v>
      </c>
      <c r="BZ1345" t="s">
        <v>284</v>
      </c>
      <c r="CB1345" t="s">
        <v>2752</v>
      </c>
      <c r="CC1345" t="s">
        <v>169</v>
      </c>
    </row>
    <row r="1346" spans="1:81" x14ac:dyDescent="0.35">
      <c r="A1346" t="s">
        <v>160</v>
      </c>
      <c r="B1346" t="s">
        <v>161</v>
      </c>
      <c r="C1346" t="s">
        <v>2759</v>
      </c>
      <c r="D1346" t="s">
        <v>1058</v>
      </c>
      <c r="E1346" t="s">
        <v>270</v>
      </c>
      <c r="F1346" t="s">
        <v>271</v>
      </c>
      <c r="G1346" s="1">
        <v>45411</v>
      </c>
      <c r="H1346" s="2">
        <v>0.59097222222222223</v>
      </c>
      <c r="I1346" t="s">
        <v>1059</v>
      </c>
      <c r="U1346" t="s">
        <v>273</v>
      </c>
      <c r="V1346" t="s">
        <v>274</v>
      </c>
      <c r="W1346" t="s">
        <v>2731</v>
      </c>
      <c r="X1346" t="s">
        <v>180</v>
      </c>
      <c r="Y1346" t="s">
        <v>13</v>
      </c>
      <c r="AD1346">
        <v>45.483319000000002</v>
      </c>
      <c r="AE1346">
        <v>-108.961457</v>
      </c>
      <c r="AK1346" t="s">
        <v>2959</v>
      </c>
      <c r="AN1346" t="s">
        <v>1062</v>
      </c>
      <c r="AP1346">
        <v>233</v>
      </c>
      <c r="AQ1346" t="s">
        <v>117</v>
      </c>
      <c r="AS1346" t="s">
        <v>285</v>
      </c>
      <c r="AU1346" t="s">
        <v>286</v>
      </c>
      <c r="BU1346" s="1">
        <v>45411</v>
      </c>
      <c r="CB1346" t="s">
        <v>2761</v>
      </c>
      <c r="CC1346" t="s">
        <v>169</v>
      </c>
    </row>
    <row r="1347" spans="1:81" x14ac:dyDescent="0.35">
      <c r="A1347" t="s">
        <v>160</v>
      </c>
      <c r="B1347" t="s">
        <v>161</v>
      </c>
      <c r="C1347" t="s">
        <v>2855</v>
      </c>
      <c r="D1347" t="s">
        <v>1058</v>
      </c>
      <c r="E1347" t="s">
        <v>270</v>
      </c>
      <c r="F1347" t="s">
        <v>271</v>
      </c>
      <c r="G1347" s="1">
        <v>45411</v>
      </c>
      <c r="H1347" s="2">
        <v>0.44722222222222224</v>
      </c>
      <c r="I1347" t="s">
        <v>1059</v>
      </c>
      <c r="U1347" t="s">
        <v>273</v>
      </c>
      <c r="V1347" t="s">
        <v>274</v>
      </c>
      <c r="W1347" t="s">
        <v>2731</v>
      </c>
      <c r="X1347" t="s">
        <v>190</v>
      </c>
      <c r="Y1347" t="s">
        <v>6</v>
      </c>
      <c r="AD1347">
        <v>45.150280000000002</v>
      </c>
      <c r="AE1347">
        <v>-109.34062</v>
      </c>
      <c r="AK1347" t="s">
        <v>2960</v>
      </c>
      <c r="AN1347" t="s">
        <v>27</v>
      </c>
      <c r="AP1347">
        <v>7.68</v>
      </c>
      <c r="AQ1347" t="s">
        <v>121</v>
      </c>
      <c r="AS1347" t="s">
        <v>285</v>
      </c>
      <c r="AU1347" t="s">
        <v>286</v>
      </c>
      <c r="BU1347" s="1">
        <v>45411</v>
      </c>
      <c r="CB1347" t="s">
        <v>2752</v>
      </c>
      <c r="CC1347" t="s">
        <v>169</v>
      </c>
    </row>
    <row r="1348" spans="1:81" x14ac:dyDescent="0.35">
      <c r="A1348" t="s">
        <v>160</v>
      </c>
      <c r="B1348" t="s">
        <v>161</v>
      </c>
      <c r="C1348" t="s">
        <v>2757</v>
      </c>
      <c r="D1348" t="s">
        <v>1058</v>
      </c>
      <c r="E1348" t="s">
        <v>270</v>
      </c>
      <c r="F1348" t="s">
        <v>271</v>
      </c>
      <c r="G1348" s="1">
        <v>45467</v>
      </c>
      <c r="H1348" s="2">
        <v>0.39583333333333331</v>
      </c>
      <c r="I1348" t="s">
        <v>1059</v>
      </c>
      <c r="U1348" t="s">
        <v>273</v>
      </c>
      <c r="V1348" t="s">
        <v>274</v>
      </c>
      <c r="W1348" t="s">
        <v>2731</v>
      </c>
      <c r="X1348" t="s">
        <v>190</v>
      </c>
      <c r="Y1348" t="s">
        <v>6</v>
      </c>
      <c r="AD1348">
        <v>45.150280000000002</v>
      </c>
      <c r="AE1348">
        <v>-109.34062</v>
      </c>
      <c r="AK1348" t="s">
        <v>2961</v>
      </c>
      <c r="AN1348" t="s">
        <v>1090</v>
      </c>
      <c r="AP1348">
        <v>12.3</v>
      </c>
      <c r="AQ1348" t="s">
        <v>116</v>
      </c>
      <c r="AS1348" t="s">
        <v>285</v>
      </c>
      <c r="AU1348" t="s">
        <v>286</v>
      </c>
      <c r="BU1348" s="1">
        <v>45467</v>
      </c>
      <c r="CB1348" t="s">
        <v>2752</v>
      </c>
      <c r="CC1348" t="s">
        <v>169</v>
      </c>
    </row>
    <row r="1349" spans="1:81" x14ac:dyDescent="0.35">
      <c r="A1349" t="s">
        <v>160</v>
      </c>
      <c r="B1349" t="s">
        <v>161</v>
      </c>
      <c r="C1349" t="s">
        <v>2772</v>
      </c>
      <c r="D1349" t="s">
        <v>1058</v>
      </c>
      <c r="E1349" t="s">
        <v>270</v>
      </c>
      <c r="F1349" t="s">
        <v>271</v>
      </c>
      <c r="G1349" s="1">
        <v>45411</v>
      </c>
      <c r="H1349" s="2">
        <v>0.63263888888888886</v>
      </c>
      <c r="I1349" t="s">
        <v>1059</v>
      </c>
      <c r="U1349" t="s">
        <v>273</v>
      </c>
      <c r="V1349" t="s">
        <v>274</v>
      </c>
      <c r="W1349" t="s">
        <v>2731</v>
      </c>
      <c r="X1349" t="s">
        <v>176</v>
      </c>
      <c r="Y1349" t="s">
        <v>15</v>
      </c>
      <c r="AD1349">
        <v>45.520789999999998</v>
      </c>
      <c r="AE1349">
        <v>-108.83714000000001</v>
      </c>
      <c r="AK1349" t="s">
        <v>2962</v>
      </c>
      <c r="AN1349" t="s">
        <v>1078</v>
      </c>
      <c r="AP1349">
        <v>14.46</v>
      </c>
      <c r="AQ1349" t="s">
        <v>118</v>
      </c>
      <c r="AS1349" t="s">
        <v>285</v>
      </c>
      <c r="AU1349" t="s">
        <v>286</v>
      </c>
      <c r="BU1349" s="1">
        <v>45411</v>
      </c>
      <c r="CB1349" t="s">
        <v>2733</v>
      </c>
      <c r="CC1349" t="s">
        <v>169</v>
      </c>
    </row>
    <row r="1350" spans="1:81" x14ac:dyDescent="0.35">
      <c r="A1350" t="s">
        <v>160</v>
      </c>
      <c r="B1350" t="s">
        <v>161</v>
      </c>
      <c r="C1350" t="s">
        <v>2737</v>
      </c>
      <c r="D1350" t="s">
        <v>1058</v>
      </c>
      <c r="E1350" t="s">
        <v>270</v>
      </c>
      <c r="F1350" t="s">
        <v>271</v>
      </c>
      <c r="G1350" s="1">
        <v>45411</v>
      </c>
      <c r="H1350" s="2">
        <v>0.38333333333333336</v>
      </c>
      <c r="I1350" t="s">
        <v>1059</v>
      </c>
      <c r="U1350" t="s">
        <v>273</v>
      </c>
      <c r="V1350" t="s">
        <v>274</v>
      </c>
      <c r="W1350" t="s">
        <v>2731</v>
      </c>
      <c r="X1350" t="s">
        <v>174</v>
      </c>
      <c r="Y1350" t="s">
        <v>5</v>
      </c>
      <c r="AD1350">
        <v>45.085512000000001</v>
      </c>
      <c r="AE1350">
        <v>-109.329581</v>
      </c>
      <c r="AK1350" t="s">
        <v>2963</v>
      </c>
      <c r="AN1350" t="s">
        <v>1081</v>
      </c>
      <c r="AP1350">
        <v>92.3</v>
      </c>
      <c r="AQ1350" t="s">
        <v>120</v>
      </c>
      <c r="AS1350" t="s">
        <v>285</v>
      </c>
      <c r="AU1350" t="s">
        <v>286</v>
      </c>
      <c r="BU1350" s="1">
        <v>45411</v>
      </c>
      <c r="CB1350" t="s">
        <v>2733</v>
      </c>
      <c r="CC1350" t="s">
        <v>169</v>
      </c>
    </row>
    <row r="1351" spans="1:81" x14ac:dyDescent="0.35">
      <c r="A1351" t="s">
        <v>160</v>
      </c>
      <c r="B1351" t="s">
        <v>161</v>
      </c>
      <c r="C1351" t="s">
        <v>2964</v>
      </c>
      <c r="D1351" t="s">
        <v>269</v>
      </c>
      <c r="E1351" t="s">
        <v>270</v>
      </c>
      <c r="F1351" t="s">
        <v>271</v>
      </c>
      <c r="G1351" s="1">
        <v>45411</v>
      </c>
      <c r="H1351" s="2">
        <v>0.63263888888888886</v>
      </c>
      <c r="I1351" t="s">
        <v>1059</v>
      </c>
      <c r="U1351" t="s">
        <v>273</v>
      </c>
      <c r="V1351" t="s">
        <v>274</v>
      </c>
      <c r="W1351" t="s">
        <v>2731</v>
      </c>
      <c r="X1351" t="s">
        <v>176</v>
      </c>
      <c r="Y1351" t="s">
        <v>15</v>
      </c>
      <c r="AD1351">
        <v>45.520789999999998</v>
      </c>
      <c r="AE1351">
        <v>-108.83714000000001</v>
      </c>
      <c r="AF1351" t="s">
        <v>276</v>
      </c>
      <c r="AG1351" t="s">
        <v>277</v>
      </c>
      <c r="AH1351" t="s">
        <v>278</v>
      </c>
      <c r="AJ1351" t="s">
        <v>279</v>
      </c>
      <c r="AK1351" t="s">
        <v>2965</v>
      </c>
      <c r="AM1351" t="s">
        <v>281</v>
      </c>
      <c r="AN1351" t="s">
        <v>1116</v>
      </c>
      <c r="AO1351" t="s">
        <v>333</v>
      </c>
      <c r="AP1351">
        <v>1.8</v>
      </c>
      <c r="AQ1351" t="s">
        <v>284</v>
      </c>
      <c r="AS1351" t="s">
        <v>285</v>
      </c>
      <c r="AU1351" t="s">
        <v>286</v>
      </c>
      <c r="BE1351" t="s">
        <v>2966</v>
      </c>
      <c r="BO1351">
        <v>365.1</v>
      </c>
      <c r="BP1351" t="s">
        <v>288</v>
      </c>
      <c r="BQ1351" t="s">
        <v>289</v>
      </c>
      <c r="BS1351" t="s">
        <v>290</v>
      </c>
      <c r="BT1351" t="s">
        <v>291</v>
      </c>
      <c r="BU1351" s="1">
        <v>45441</v>
      </c>
      <c r="BW1351" t="s">
        <v>2967</v>
      </c>
      <c r="BX1351" t="s">
        <v>293</v>
      </c>
      <c r="BY1351">
        <v>0.8</v>
      </c>
      <c r="BZ1351" t="s">
        <v>284</v>
      </c>
      <c r="CB1351" t="s">
        <v>2733</v>
      </c>
      <c r="CC1351" t="s">
        <v>169</v>
      </c>
    </row>
    <row r="1352" spans="1:81" x14ac:dyDescent="0.35">
      <c r="A1352" t="s">
        <v>160</v>
      </c>
      <c r="B1352" t="s">
        <v>161</v>
      </c>
      <c r="C1352" t="s">
        <v>2943</v>
      </c>
      <c r="D1352" t="s">
        <v>269</v>
      </c>
      <c r="E1352" t="s">
        <v>270</v>
      </c>
      <c r="F1352" t="s">
        <v>271</v>
      </c>
      <c r="G1352" s="1">
        <v>45467</v>
      </c>
      <c r="H1352" s="2">
        <v>0.51041666666666663</v>
      </c>
      <c r="I1352" t="s">
        <v>1059</v>
      </c>
      <c r="U1352" t="s">
        <v>273</v>
      </c>
      <c r="V1352" t="s">
        <v>274</v>
      </c>
      <c r="W1352" t="s">
        <v>2731</v>
      </c>
      <c r="X1352" t="s">
        <v>170</v>
      </c>
      <c r="Y1352" t="s">
        <v>11</v>
      </c>
      <c r="AD1352">
        <v>45.457799999999999</v>
      </c>
      <c r="AE1352">
        <v>-109.0801</v>
      </c>
      <c r="AF1352" t="s">
        <v>276</v>
      </c>
      <c r="AG1352" t="s">
        <v>277</v>
      </c>
      <c r="AH1352" t="s">
        <v>278</v>
      </c>
      <c r="AJ1352" t="s">
        <v>279</v>
      </c>
      <c r="AK1352" t="s">
        <v>2968</v>
      </c>
      <c r="AM1352" t="s">
        <v>281</v>
      </c>
      <c r="AN1352" t="s">
        <v>282</v>
      </c>
      <c r="AO1352" t="s">
        <v>283</v>
      </c>
      <c r="AP1352">
        <v>33.4</v>
      </c>
      <c r="AQ1352" t="s">
        <v>284</v>
      </c>
      <c r="AS1352" t="s">
        <v>285</v>
      </c>
      <c r="AU1352" t="s">
        <v>286</v>
      </c>
      <c r="BE1352" t="s">
        <v>2945</v>
      </c>
      <c r="BO1352">
        <v>365.1</v>
      </c>
      <c r="BP1352" t="s">
        <v>288</v>
      </c>
      <c r="BQ1352" t="s">
        <v>289</v>
      </c>
      <c r="BS1352" t="s">
        <v>290</v>
      </c>
      <c r="BT1352" t="s">
        <v>291</v>
      </c>
      <c r="BU1352" s="1">
        <v>45474</v>
      </c>
      <c r="BW1352" t="s">
        <v>2969</v>
      </c>
      <c r="BX1352" t="s">
        <v>293</v>
      </c>
      <c r="BY1352">
        <v>1.5</v>
      </c>
      <c r="BZ1352" t="s">
        <v>284</v>
      </c>
      <c r="CB1352" t="s">
        <v>2733</v>
      </c>
      <c r="CC1352" t="s">
        <v>169</v>
      </c>
    </row>
    <row r="1353" spans="1:81" x14ac:dyDescent="0.35">
      <c r="A1353" t="s">
        <v>160</v>
      </c>
      <c r="B1353" t="s">
        <v>161</v>
      </c>
      <c r="C1353" t="s">
        <v>2781</v>
      </c>
      <c r="D1353" t="s">
        <v>320</v>
      </c>
      <c r="E1353" t="s">
        <v>270</v>
      </c>
      <c r="F1353" t="s">
        <v>271</v>
      </c>
      <c r="G1353" s="1">
        <v>45411</v>
      </c>
      <c r="H1353" s="2">
        <v>0.59097222222222223</v>
      </c>
      <c r="I1353" t="s">
        <v>1059</v>
      </c>
      <c r="U1353" t="s">
        <v>273</v>
      </c>
      <c r="V1353" t="s">
        <v>274</v>
      </c>
      <c r="W1353" t="s">
        <v>2731</v>
      </c>
      <c r="X1353" t="s">
        <v>180</v>
      </c>
      <c r="Y1353" t="s">
        <v>13</v>
      </c>
      <c r="AD1353">
        <v>45.483319000000002</v>
      </c>
      <c r="AE1353">
        <v>-108.961457</v>
      </c>
      <c r="AF1353" t="s">
        <v>276</v>
      </c>
      <c r="AG1353" t="s">
        <v>277</v>
      </c>
      <c r="AH1353" t="s">
        <v>278</v>
      </c>
      <c r="AJ1353" t="s">
        <v>279</v>
      </c>
      <c r="AK1353" t="s">
        <v>2970</v>
      </c>
      <c r="AM1353" t="s">
        <v>297</v>
      </c>
      <c r="AN1353" t="s">
        <v>298</v>
      </c>
      <c r="AO1353" t="s">
        <v>283</v>
      </c>
      <c r="AP1353">
        <v>287</v>
      </c>
      <c r="AQ1353" t="s">
        <v>284</v>
      </c>
      <c r="AS1353" t="s">
        <v>285</v>
      </c>
      <c r="AU1353" t="s">
        <v>286</v>
      </c>
      <c r="BE1353" t="s">
        <v>2783</v>
      </c>
      <c r="BO1353" t="s">
        <v>300</v>
      </c>
      <c r="BP1353" t="s">
        <v>301</v>
      </c>
      <c r="BQ1353" t="s">
        <v>302</v>
      </c>
      <c r="BT1353" t="s">
        <v>291</v>
      </c>
      <c r="BU1353" s="1">
        <v>45454</v>
      </c>
      <c r="BW1353" t="s">
        <v>2971</v>
      </c>
      <c r="BX1353" t="s">
        <v>293</v>
      </c>
      <c r="BY1353">
        <v>25</v>
      </c>
      <c r="BZ1353" t="s">
        <v>284</v>
      </c>
      <c r="CB1353" t="s">
        <v>2761</v>
      </c>
      <c r="CC1353" t="s">
        <v>169</v>
      </c>
    </row>
    <row r="1354" spans="1:81" x14ac:dyDescent="0.35">
      <c r="A1354" t="s">
        <v>160</v>
      </c>
      <c r="B1354" t="s">
        <v>161</v>
      </c>
      <c r="C1354" t="s">
        <v>2794</v>
      </c>
      <c r="D1354" t="s">
        <v>269</v>
      </c>
      <c r="E1354" t="s">
        <v>270</v>
      </c>
      <c r="F1354" t="s">
        <v>271</v>
      </c>
      <c r="G1354" s="1">
        <v>45467</v>
      </c>
      <c r="H1354" s="2">
        <v>0.59375</v>
      </c>
      <c r="I1354" t="s">
        <v>1059</v>
      </c>
      <c r="U1354" t="s">
        <v>273</v>
      </c>
      <c r="V1354" t="s">
        <v>274</v>
      </c>
      <c r="W1354" t="s">
        <v>2731</v>
      </c>
      <c r="X1354" t="s">
        <v>176</v>
      </c>
      <c r="Y1354" t="s">
        <v>15</v>
      </c>
      <c r="AD1354">
        <v>45.520789999999998</v>
      </c>
      <c r="AE1354">
        <v>-108.83714000000001</v>
      </c>
      <c r="AF1354" t="s">
        <v>276</v>
      </c>
      <c r="AG1354" t="s">
        <v>277</v>
      </c>
      <c r="AH1354" t="s">
        <v>278</v>
      </c>
      <c r="AJ1354" t="s">
        <v>279</v>
      </c>
      <c r="AK1354" t="s">
        <v>2972</v>
      </c>
      <c r="AM1354" t="s">
        <v>281</v>
      </c>
      <c r="AN1354" t="s">
        <v>1116</v>
      </c>
      <c r="AO1354" t="s">
        <v>333</v>
      </c>
      <c r="AP1354">
        <v>1.7</v>
      </c>
      <c r="AQ1354" t="s">
        <v>284</v>
      </c>
      <c r="AS1354" t="s">
        <v>285</v>
      </c>
      <c r="AU1354" t="s">
        <v>286</v>
      </c>
      <c r="BE1354" t="s">
        <v>2741</v>
      </c>
      <c r="BO1354">
        <v>365.1</v>
      </c>
      <c r="BP1354" t="s">
        <v>288</v>
      </c>
      <c r="BQ1354" t="s">
        <v>289</v>
      </c>
      <c r="BS1354" t="s">
        <v>290</v>
      </c>
      <c r="BT1354" t="s">
        <v>291</v>
      </c>
      <c r="BU1354" s="1">
        <v>45505</v>
      </c>
      <c r="BW1354" t="s">
        <v>2973</v>
      </c>
      <c r="BX1354" t="s">
        <v>293</v>
      </c>
      <c r="BY1354">
        <v>0.8</v>
      </c>
      <c r="BZ1354" t="s">
        <v>284</v>
      </c>
      <c r="CB1354" t="s">
        <v>2761</v>
      </c>
      <c r="CC1354" t="s">
        <v>169</v>
      </c>
    </row>
    <row r="1355" spans="1:81" x14ac:dyDescent="0.35">
      <c r="A1355" t="s">
        <v>160</v>
      </c>
      <c r="B1355" t="s">
        <v>161</v>
      </c>
      <c r="C1355" t="s">
        <v>2899</v>
      </c>
      <c r="D1355" t="s">
        <v>1058</v>
      </c>
      <c r="E1355" t="s">
        <v>270</v>
      </c>
      <c r="F1355" t="s">
        <v>271</v>
      </c>
      <c r="G1355" s="1">
        <v>45439</v>
      </c>
      <c r="H1355" s="2">
        <v>0.39930555555555558</v>
      </c>
      <c r="I1355" t="s">
        <v>1059</v>
      </c>
      <c r="U1355" t="s">
        <v>273</v>
      </c>
      <c r="V1355" t="s">
        <v>274</v>
      </c>
      <c r="W1355" t="s">
        <v>2731</v>
      </c>
      <c r="X1355" t="s">
        <v>190</v>
      </c>
      <c r="Y1355" t="s">
        <v>6</v>
      </c>
      <c r="AD1355">
        <v>45.150280000000002</v>
      </c>
      <c r="AE1355">
        <v>-109.34062</v>
      </c>
      <c r="AK1355" t="s">
        <v>2974</v>
      </c>
      <c r="AN1355" t="s">
        <v>1062</v>
      </c>
      <c r="AP1355">
        <v>48</v>
      </c>
      <c r="AQ1355" t="s">
        <v>117</v>
      </c>
      <c r="AS1355" t="s">
        <v>285</v>
      </c>
      <c r="AU1355" t="s">
        <v>286</v>
      </c>
      <c r="BU1355" s="1">
        <v>45439</v>
      </c>
      <c r="CB1355" t="s">
        <v>2752</v>
      </c>
      <c r="CC1355" t="s">
        <v>169</v>
      </c>
    </row>
    <row r="1356" spans="1:81" x14ac:dyDescent="0.35">
      <c r="A1356" t="s">
        <v>160</v>
      </c>
      <c r="B1356" t="s">
        <v>161</v>
      </c>
      <c r="C1356" t="s">
        <v>2768</v>
      </c>
      <c r="D1356" t="s">
        <v>269</v>
      </c>
      <c r="E1356" t="s">
        <v>270</v>
      </c>
      <c r="F1356" t="s">
        <v>271</v>
      </c>
      <c r="G1356" s="1">
        <v>45439</v>
      </c>
      <c r="H1356" s="2">
        <v>0.49305555555555558</v>
      </c>
      <c r="I1356" t="s">
        <v>1059</v>
      </c>
      <c r="U1356" t="s">
        <v>273</v>
      </c>
      <c r="V1356" t="s">
        <v>274</v>
      </c>
      <c r="W1356" t="s">
        <v>2731</v>
      </c>
      <c r="X1356" t="s">
        <v>186</v>
      </c>
      <c r="Y1356" t="s">
        <v>12</v>
      </c>
      <c r="AD1356">
        <v>45.468200000000003</v>
      </c>
      <c r="AE1356">
        <v>-109.0895</v>
      </c>
      <c r="AF1356" t="s">
        <v>276</v>
      </c>
      <c r="AG1356" t="s">
        <v>277</v>
      </c>
      <c r="AH1356" t="s">
        <v>278</v>
      </c>
      <c r="AJ1356" t="s">
        <v>279</v>
      </c>
      <c r="AK1356" t="s">
        <v>2975</v>
      </c>
      <c r="AM1356" t="s">
        <v>297</v>
      </c>
      <c r="AN1356" t="s">
        <v>332</v>
      </c>
      <c r="AO1356" t="s">
        <v>333</v>
      </c>
      <c r="AP1356">
        <v>36.6</v>
      </c>
      <c r="AQ1356" t="s">
        <v>284</v>
      </c>
      <c r="AS1356" t="s">
        <v>285</v>
      </c>
      <c r="AU1356" t="s">
        <v>286</v>
      </c>
      <c r="BE1356" t="s">
        <v>2770</v>
      </c>
      <c r="BO1356">
        <v>353.2</v>
      </c>
      <c r="BP1356" t="s">
        <v>288</v>
      </c>
      <c r="BQ1356" t="s">
        <v>335</v>
      </c>
      <c r="BS1356" t="s">
        <v>336</v>
      </c>
      <c r="BT1356" t="s">
        <v>291</v>
      </c>
      <c r="BU1356" s="1">
        <v>45453</v>
      </c>
      <c r="BW1356" t="s">
        <v>2976</v>
      </c>
      <c r="BX1356" t="s">
        <v>293</v>
      </c>
      <c r="BY1356">
        <v>1.5</v>
      </c>
      <c r="BZ1356" t="s">
        <v>284</v>
      </c>
      <c r="CB1356" t="s">
        <v>2752</v>
      </c>
      <c r="CC1356" t="s">
        <v>169</v>
      </c>
    </row>
    <row r="1357" spans="1:81" x14ac:dyDescent="0.35">
      <c r="A1357" t="s">
        <v>160</v>
      </c>
      <c r="B1357" t="s">
        <v>161</v>
      </c>
      <c r="C1357" t="s">
        <v>2914</v>
      </c>
      <c r="D1357" t="s">
        <v>1058</v>
      </c>
      <c r="E1357" t="s">
        <v>270</v>
      </c>
      <c r="F1357" t="s">
        <v>271</v>
      </c>
      <c r="G1357" s="1">
        <v>45467</v>
      </c>
      <c r="H1357" s="2">
        <v>0.59375</v>
      </c>
      <c r="I1357" t="s">
        <v>1059</v>
      </c>
      <c r="U1357" t="s">
        <v>273</v>
      </c>
      <c r="V1357" t="s">
        <v>274</v>
      </c>
      <c r="W1357" t="s">
        <v>2731</v>
      </c>
      <c r="X1357" t="s">
        <v>176</v>
      </c>
      <c r="Y1357" t="s">
        <v>15</v>
      </c>
      <c r="AD1357">
        <v>45.520789999999998</v>
      </c>
      <c r="AE1357">
        <v>-108.83714000000001</v>
      </c>
      <c r="AK1357" t="s">
        <v>2977</v>
      </c>
      <c r="AN1357" t="s">
        <v>1081</v>
      </c>
      <c r="AP1357">
        <v>111</v>
      </c>
      <c r="AQ1357" t="s">
        <v>120</v>
      </c>
      <c r="AS1357" t="s">
        <v>285</v>
      </c>
      <c r="AU1357" t="s">
        <v>286</v>
      </c>
      <c r="BU1357" s="1">
        <v>45467</v>
      </c>
      <c r="CB1357" t="s">
        <v>2733</v>
      </c>
      <c r="CC1357" t="s">
        <v>169</v>
      </c>
    </row>
    <row r="1358" spans="1:81" x14ac:dyDescent="0.35">
      <c r="A1358" t="s">
        <v>160</v>
      </c>
      <c r="B1358" t="s">
        <v>161</v>
      </c>
      <c r="C1358" t="s">
        <v>2899</v>
      </c>
      <c r="D1358" t="s">
        <v>1058</v>
      </c>
      <c r="E1358" t="s">
        <v>270</v>
      </c>
      <c r="F1358" t="s">
        <v>271</v>
      </c>
      <c r="G1358" s="1">
        <v>45439</v>
      </c>
      <c r="H1358" s="2">
        <v>0.39930555555555558</v>
      </c>
      <c r="I1358" t="s">
        <v>1059</v>
      </c>
      <c r="U1358" t="s">
        <v>273</v>
      </c>
      <c r="V1358" t="s">
        <v>274</v>
      </c>
      <c r="W1358" t="s">
        <v>2731</v>
      </c>
      <c r="X1358" t="s">
        <v>190</v>
      </c>
      <c r="Y1358" t="s">
        <v>6</v>
      </c>
      <c r="AD1358">
        <v>45.150280000000002</v>
      </c>
      <c r="AE1358">
        <v>-109.34062</v>
      </c>
      <c r="AK1358" t="s">
        <v>2978</v>
      </c>
      <c r="AN1358" t="s">
        <v>1081</v>
      </c>
      <c r="AP1358">
        <v>103</v>
      </c>
      <c r="AQ1358" t="s">
        <v>120</v>
      </c>
      <c r="AS1358" t="s">
        <v>285</v>
      </c>
      <c r="AU1358" t="s">
        <v>286</v>
      </c>
      <c r="BU1358" s="1">
        <v>45439</v>
      </c>
      <c r="CB1358" t="s">
        <v>2752</v>
      </c>
      <c r="CC1358" t="s">
        <v>169</v>
      </c>
    </row>
    <row r="1359" spans="1:81" x14ac:dyDescent="0.35">
      <c r="A1359" t="s">
        <v>160</v>
      </c>
      <c r="B1359" t="s">
        <v>161</v>
      </c>
      <c r="C1359" t="s">
        <v>2931</v>
      </c>
      <c r="D1359" t="s">
        <v>1058</v>
      </c>
      <c r="E1359" t="s">
        <v>270</v>
      </c>
      <c r="F1359" t="s">
        <v>271</v>
      </c>
      <c r="G1359" s="1">
        <v>45467</v>
      </c>
      <c r="H1359" s="2">
        <v>0.57986111111111116</v>
      </c>
      <c r="I1359" t="s">
        <v>1059</v>
      </c>
      <c r="U1359" t="s">
        <v>273</v>
      </c>
      <c r="V1359" t="s">
        <v>274</v>
      </c>
      <c r="W1359" t="s">
        <v>2731</v>
      </c>
      <c r="X1359" t="s">
        <v>184</v>
      </c>
      <c r="Y1359" t="s">
        <v>14</v>
      </c>
      <c r="AD1359">
        <v>45.517800000000001</v>
      </c>
      <c r="AE1359">
        <v>-108.8626</v>
      </c>
      <c r="AK1359" t="s">
        <v>2979</v>
      </c>
      <c r="AN1359" t="s">
        <v>1062</v>
      </c>
      <c r="AP1359">
        <v>189</v>
      </c>
      <c r="AQ1359" t="s">
        <v>117</v>
      </c>
      <c r="AS1359" t="s">
        <v>285</v>
      </c>
      <c r="AU1359" t="s">
        <v>286</v>
      </c>
      <c r="BU1359" s="1">
        <v>45467</v>
      </c>
      <c r="CB1359" t="s">
        <v>2752</v>
      </c>
      <c r="CC1359" t="s">
        <v>169</v>
      </c>
    </row>
    <row r="1360" spans="1:81" x14ac:dyDescent="0.35">
      <c r="A1360" t="s">
        <v>160</v>
      </c>
      <c r="B1360" t="s">
        <v>161</v>
      </c>
      <c r="C1360" t="s">
        <v>2801</v>
      </c>
      <c r="D1360" t="s">
        <v>269</v>
      </c>
      <c r="E1360" t="s">
        <v>270</v>
      </c>
      <c r="F1360" t="s">
        <v>271</v>
      </c>
      <c r="G1360" s="1">
        <v>45467</v>
      </c>
      <c r="H1360" s="2">
        <v>0.39583333333333331</v>
      </c>
      <c r="I1360" t="s">
        <v>1059</v>
      </c>
      <c r="U1360" t="s">
        <v>273</v>
      </c>
      <c r="V1360" t="s">
        <v>274</v>
      </c>
      <c r="W1360" t="s">
        <v>2731</v>
      </c>
      <c r="X1360" t="s">
        <v>190</v>
      </c>
      <c r="Y1360" t="s">
        <v>6</v>
      </c>
      <c r="AD1360">
        <v>45.150280000000002</v>
      </c>
      <c r="AE1360">
        <v>-109.34062</v>
      </c>
      <c r="AF1360" t="s">
        <v>276</v>
      </c>
      <c r="AG1360" t="s">
        <v>277</v>
      </c>
      <c r="AH1360" t="s">
        <v>278</v>
      </c>
      <c r="AJ1360" t="s">
        <v>279</v>
      </c>
      <c r="AK1360" t="s">
        <v>2980</v>
      </c>
      <c r="AN1360" t="s">
        <v>312</v>
      </c>
      <c r="AP1360">
        <v>7.2</v>
      </c>
      <c r="AQ1360" t="s">
        <v>116</v>
      </c>
      <c r="AS1360" t="s">
        <v>285</v>
      </c>
      <c r="AU1360" t="s">
        <v>286</v>
      </c>
      <c r="BE1360" t="s">
        <v>2803</v>
      </c>
      <c r="BO1360" t="s">
        <v>314</v>
      </c>
      <c r="BP1360" t="s">
        <v>301</v>
      </c>
      <c r="BQ1360" t="s">
        <v>315</v>
      </c>
      <c r="BS1360" t="s">
        <v>316</v>
      </c>
      <c r="BT1360" t="s">
        <v>291</v>
      </c>
      <c r="BU1360" s="1">
        <v>45470</v>
      </c>
      <c r="BW1360" t="s">
        <v>2981</v>
      </c>
      <c r="BX1360" t="s">
        <v>293</v>
      </c>
      <c r="BY1360">
        <v>0.2</v>
      </c>
      <c r="BZ1360" t="s">
        <v>116</v>
      </c>
      <c r="CB1360" t="s">
        <v>2752</v>
      </c>
      <c r="CC1360" t="s">
        <v>169</v>
      </c>
    </row>
    <row r="1361" spans="1:81" x14ac:dyDescent="0.35">
      <c r="A1361" t="s">
        <v>160</v>
      </c>
      <c r="B1361" t="s">
        <v>161</v>
      </c>
      <c r="C1361" t="s">
        <v>2982</v>
      </c>
      <c r="D1361" t="s">
        <v>1058</v>
      </c>
      <c r="E1361" t="s">
        <v>270</v>
      </c>
      <c r="F1361" t="s">
        <v>271</v>
      </c>
      <c r="G1361" s="1">
        <v>45439</v>
      </c>
      <c r="H1361" s="2">
        <v>0.44166666666666665</v>
      </c>
      <c r="I1361" t="s">
        <v>1059</v>
      </c>
      <c r="U1361" t="s">
        <v>273</v>
      </c>
      <c r="V1361" t="s">
        <v>274</v>
      </c>
      <c r="W1361" t="s">
        <v>2731</v>
      </c>
      <c r="X1361" t="s">
        <v>182</v>
      </c>
      <c r="Y1361" t="s">
        <v>10</v>
      </c>
      <c r="AD1361">
        <v>45.384601000000004</v>
      </c>
      <c r="AE1361">
        <v>-109.14138199999999</v>
      </c>
      <c r="AK1361" t="s">
        <v>2983</v>
      </c>
      <c r="AN1361" t="s">
        <v>1292</v>
      </c>
      <c r="AP1361">
        <v>753.4</v>
      </c>
      <c r="AQ1361" t="s">
        <v>119</v>
      </c>
      <c r="AS1361" t="s">
        <v>285</v>
      </c>
      <c r="AU1361" t="s">
        <v>286</v>
      </c>
      <c r="BU1361" s="1">
        <v>45439</v>
      </c>
      <c r="CB1361" t="s">
        <v>2761</v>
      </c>
      <c r="CC1361" t="s">
        <v>169</v>
      </c>
    </row>
    <row r="1362" spans="1:81" x14ac:dyDescent="0.35">
      <c r="A1362" t="s">
        <v>160</v>
      </c>
      <c r="B1362" t="s">
        <v>161</v>
      </c>
      <c r="C1362" t="s">
        <v>2737</v>
      </c>
      <c r="D1362" t="s">
        <v>1058</v>
      </c>
      <c r="E1362" t="s">
        <v>270</v>
      </c>
      <c r="F1362" t="s">
        <v>271</v>
      </c>
      <c r="G1362" s="1">
        <v>45411</v>
      </c>
      <c r="H1362" s="2">
        <v>0.38333333333333336</v>
      </c>
      <c r="I1362" t="s">
        <v>1059</v>
      </c>
      <c r="U1362" t="s">
        <v>273</v>
      </c>
      <c r="V1362" t="s">
        <v>274</v>
      </c>
      <c r="W1362" t="s">
        <v>2731</v>
      </c>
      <c r="X1362" t="s">
        <v>174</v>
      </c>
      <c r="Y1362" t="s">
        <v>5</v>
      </c>
      <c r="AD1362">
        <v>45.085512000000001</v>
      </c>
      <c r="AE1362">
        <v>-109.329581</v>
      </c>
      <c r="AK1362" t="s">
        <v>2984</v>
      </c>
      <c r="AN1362" t="s">
        <v>1078</v>
      </c>
      <c r="AP1362">
        <v>4.0199999999999996</v>
      </c>
      <c r="AQ1362" t="s">
        <v>118</v>
      </c>
      <c r="AS1362" t="s">
        <v>285</v>
      </c>
      <c r="AU1362" t="s">
        <v>286</v>
      </c>
      <c r="BU1362" s="1">
        <v>45411</v>
      </c>
      <c r="CB1362" t="s">
        <v>2733</v>
      </c>
      <c r="CC1362" t="s">
        <v>169</v>
      </c>
    </row>
    <row r="1363" spans="1:81" x14ac:dyDescent="0.35">
      <c r="A1363" t="s">
        <v>160</v>
      </c>
      <c r="B1363" t="s">
        <v>161</v>
      </c>
      <c r="C1363" t="s">
        <v>2879</v>
      </c>
      <c r="D1363" t="s">
        <v>320</v>
      </c>
      <c r="E1363" t="s">
        <v>270</v>
      </c>
      <c r="F1363" t="s">
        <v>271</v>
      </c>
      <c r="G1363" s="1">
        <v>45467</v>
      </c>
      <c r="H1363" s="2">
        <v>0.42708333333333331</v>
      </c>
      <c r="I1363" t="s">
        <v>1059</v>
      </c>
      <c r="U1363" t="s">
        <v>273</v>
      </c>
      <c r="V1363" t="s">
        <v>274</v>
      </c>
      <c r="W1363" t="s">
        <v>2731</v>
      </c>
      <c r="X1363" t="s">
        <v>172</v>
      </c>
      <c r="Y1363" t="s">
        <v>8</v>
      </c>
      <c r="AD1363">
        <v>45.277200000000001</v>
      </c>
      <c r="AE1363">
        <v>-109.20959999999999</v>
      </c>
      <c r="AF1363" t="s">
        <v>276</v>
      </c>
      <c r="AG1363" t="s">
        <v>277</v>
      </c>
      <c r="AH1363" t="s">
        <v>278</v>
      </c>
      <c r="AJ1363" t="s">
        <v>279</v>
      </c>
      <c r="AK1363" t="s">
        <v>2985</v>
      </c>
      <c r="AM1363" t="s">
        <v>297</v>
      </c>
      <c r="AN1363" t="s">
        <v>332</v>
      </c>
      <c r="AO1363" t="s">
        <v>333</v>
      </c>
      <c r="AP1363">
        <v>151</v>
      </c>
      <c r="AQ1363" t="s">
        <v>284</v>
      </c>
      <c r="AS1363" t="s">
        <v>285</v>
      </c>
      <c r="AU1363" t="s">
        <v>286</v>
      </c>
      <c r="BE1363" t="s">
        <v>2820</v>
      </c>
      <c r="BO1363">
        <v>353.2</v>
      </c>
      <c r="BP1363" t="s">
        <v>288</v>
      </c>
      <c r="BQ1363" t="s">
        <v>335</v>
      </c>
      <c r="BS1363" t="s">
        <v>336</v>
      </c>
      <c r="BT1363" t="s">
        <v>291</v>
      </c>
      <c r="BU1363" s="1">
        <v>45496</v>
      </c>
      <c r="BW1363" t="s">
        <v>2986</v>
      </c>
      <c r="BX1363" t="s">
        <v>293</v>
      </c>
      <c r="BY1363">
        <v>1.5</v>
      </c>
      <c r="BZ1363" t="s">
        <v>284</v>
      </c>
      <c r="CB1363" t="s">
        <v>2733</v>
      </c>
      <c r="CC1363" t="s">
        <v>169</v>
      </c>
    </row>
    <row r="1364" spans="1:81" x14ac:dyDescent="0.35">
      <c r="A1364" t="s">
        <v>160</v>
      </c>
      <c r="B1364" t="s">
        <v>161</v>
      </c>
      <c r="C1364" t="s">
        <v>2987</v>
      </c>
      <c r="D1364" t="s">
        <v>373</v>
      </c>
      <c r="E1364" t="s">
        <v>270</v>
      </c>
      <c r="F1364" t="s">
        <v>271</v>
      </c>
      <c r="G1364" s="1">
        <v>45439</v>
      </c>
      <c r="H1364" s="2">
        <v>0.44166666666666665</v>
      </c>
      <c r="I1364" t="s">
        <v>1059</v>
      </c>
      <c r="U1364" t="s">
        <v>273</v>
      </c>
      <c r="V1364" t="s">
        <v>274</v>
      </c>
      <c r="W1364" t="s">
        <v>2731</v>
      </c>
      <c r="X1364" t="s">
        <v>182</v>
      </c>
      <c r="Y1364" t="s">
        <v>10</v>
      </c>
      <c r="AD1364">
        <v>45.384601000000004</v>
      </c>
      <c r="AE1364">
        <v>-109.14138199999999</v>
      </c>
      <c r="AF1364" t="s">
        <v>276</v>
      </c>
      <c r="AG1364" t="s">
        <v>277</v>
      </c>
      <c r="AH1364" t="s">
        <v>278</v>
      </c>
      <c r="AJ1364" t="s">
        <v>279</v>
      </c>
      <c r="AK1364" t="s">
        <v>2988</v>
      </c>
      <c r="AL1364" t="s">
        <v>375</v>
      </c>
      <c r="AM1364" t="s">
        <v>297</v>
      </c>
      <c r="AN1364" t="s">
        <v>298</v>
      </c>
      <c r="AO1364" t="s">
        <v>283</v>
      </c>
      <c r="AS1364" t="s">
        <v>285</v>
      </c>
      <c r="AU1364" t="s">
        <v>286</v>
      </c>
      <c r="BE1364" t="s">
        <v>2989</v>
      </c>
      <c r="BO1364" t="s">
        <v>300</v>
      </c>
      <c r="BP1364" t="s">
        <v>301</v>
      </c>
      <c r="BQ1364" t="s">
        <v>302</v>
      </c>
      <c r="BT1364" t="s">
        <v>291</v>
      </c>
      <c r="BU1364" s="1">
        <v>45455</v>
      </c>
      <c r="BW1364" t="s">
        <v>2990</v>
      </c>
      <c r="BX1364" t="s">
        <v>293</v>
      </c>
      <c r="BY1364">
        <v>25</v>
      </c>
      <c r="BZ1364" t="s">
        <v>284</v>
      </c>
      <c r="CB1364" t="s">
        <v>2761</v>
      </c>
      <c r="CC1364" t="s">
        <v>169</v>
      </c>
    </row>
    <row r="1365" spans="1:81" x14ac:dyDescent="0.35">
      <c r="A1365" t="s">
        <v>160</v>
      </c>
      <c r="B1365" t="s">
        <v>161</v>
      </c>
      <c r="C1365" t="s">
        <v>2991</v>
      </c>
      <c r="D1365" t="s">
        <v>269</v>
      </c>
      <c r="E1365" t="s">
        <v>270</v>
      </c>
      <c r="F1365" t="s">
        <v>271</v>
      </c>
      <c r="G1365" s="1">
        <v>45439</v>
      </c>
      <c r="H1365" s="2">
        <v>0.44166666666666665</v>
      </c>
      <c r="I1365" t="s">
        <v>1059</v>
      </c>
      <c r="U1365" t="s">
        <v>273</v>
      </c>
      <c r="V1365" t="s">
        <v>274</v>
      </c>
      <c r="W1365" t="s">
        <v>2731</v>
      </c>
      <c r="X1365" t="s">
        <v>182</v>
      </c>
      <c r="Y1365" t="s">
        <v>10</v>
      </c>
      <c r="AD1365">
        <v>45.384601000000004</v>
      </c>
      <c r="AE1365">
        <v>-109.14138199999999</v>
      </c>
      <c r="AF1365" t="s">
        <v>276</v>
      </c>
      <c r="AG1365" t="s">
        <v>277</v>
      </c>
      <c r="AH1365" t="s">
        <v>278</v>
      </c>
      <c r="AJ1365" t="s">
        <v>279</v>
      </c>
      <c r="AK1365" t="s">
        <v>2992</v>
      </c>
      <c r="AM1365" t="s">
        <v>281</v>
      </c>
      <c r="AN1365" t="s">
        <v>1116</v>
      </c>
      <c r="AO1365" t="s">
        <v>333</v>
      </c>
      <c r="AP1365">
        <v>6.9</v>
      </c>
      <c r="AQ1365" t="s">
        <v>284</v>
      </c>
      <c r="AS1365" t="s">
        <v>285</v>
      </c>
      <c r="AU1365" t="s">
        <v>286</v>
      </c>
      <c r="BE1365" t="s">
        <v>2989</v>
      </c>
      <c r="BO1365">
        <v>365.1</v>
      </c>
      <c r="BP1365" t="s">
        <v>288</v>
      </c>
      <c r="BQ1365" t="s">
        <v>289</v>
      </c>
      <c r="BS1365" t="s">
        <v>290</v>
      </c>
      <c r="BT1365" t="s">
        <v>291</v>
      </c>
      <c r="BU1365" s="1">
        <v>45453</v>
      </c>
      <c r="BW1365" t="s">
        <v>2993</v>
      </c>
      <c r="BX1365" t="s">
        <v>293</v>
      </c>
      <c r="BY1365">
        <v>0.8</v>
      </c>
      <c r="BZ1365" t="s">
        <v>284</v>
      </c>
      <c r="CB1365" t="s">
        <v>2761</v>
      </c>
      <c r="CC1365" t="s">
        <v>169</v>
      </c>
    </row>
    <row r="1366" spans="1:81" x14ac:dyDescent="0.35">
      <c r="A1366" t="s">
        <v>160</v>
      </c>
      <c r="B1366" t="s">
        <v>161</v>
      </c>
      <c r="C1366" t="s">
        <v>2994</v>
      </c>
      <c r="D1366" t="s">
        <v>269</v>
      </c>
      <c r="E1366" t="s">
        <v>270</v>
      </c>
      <c r="F1366" t="s">
        <v>271</v>
      </c>
      <c r="G1366" s="1">
        <v>45411</v>
      </c>
      <c r="H1366" s="2">
        <v>0.38333333333333336</v>
      </c>
      <c r="I1366" t="s">
        <v>1059</v>
      </c>
      <c r="U1366" t="s">
        <v>273</v>
      </c>
      <c r="V1366" t="s">
        <v>274</v>
      </c>
      <c r="W1366" t="s">
        <v>2731</v>
      </c>
      <c r="X1366" t="s">
        <v>174</v>
      </c>
      <c r="Y1366" t="s">
        <v>5</v>
      </c>
      <c r="AD1366">
        <v>45.085512000000001</v>
      </c>
      <c r="AE1366">
        <v>-109.329581</v>
      </c>
      <c r="AF1366" t="s">
        <v>276</v>
      </c>
      <c r="AG1366" t="s">
        <v>277</v>
      </c>
      <c r="AH1366" t="s">
        <v>278</v>
      </c>
      <c r="AJ1366" t="s">
        <v>279</v>
      </c>
      <c r="AK1366" t="s">
        <v>2995</v>
      </c>
      <c r="AM1366" t="s">
        <v>297</v>
      </c>
      <c r="AN1366" t="s">
        <v>332</v>
      </c>
      <c r="AO1366" t="s">
        <v>333</v>
      </c>
      <c r="AP1366">
        <v>220</v>
      </c>
      <c r="AQ1366" t="s">
        <v>284</v>
      </c>
      <c r="AS1366" t="s">
        <v>285</v>
      </c>
      <c r="AU1366" t="s">
        <v>286</v>
      </c>
      <c r="BE1366" t="s">
        <v>2996</v>
      </c>
      <c r="BO1366">
        <v>353.2</v>
      </c>
      <c r="BP1366" t="s">
        <v>288</v>
      </c>
      <c r="BQ1366" t="s">
        <v>335</v>
      </c>
      <c r="BS1366" t="s">
        <v>336</v>
      </c>
      <c r="BT1366" t="s">
        <v>291</v>
      </c>
      <c r="BU1366" s="1">
        <v>45441</v>
      </c>
      <c r="BW1366" t="s">
        <v>2997</v>
      </c>
      <c r="BX1366" t="s">
        <v>293</v>
      </c>
      <c r="BY1366">
        <v>1.5</v>
      </c>
      <c r="BZ1366" t="s">
        <v>284</v>
      </c>
      <c r="CB1366" t="s">
        <v>2733</v>
      </c>
      <c r="CC1366" t="s">
        <v>169</v>
      </c>
    </row>
    <row r="1367" spans="1:81" x14ac:dyDescent="0.35">
      <c r="A1367" t="s">
        <v>160</v>
      </c>
      <c r="B1367" t="s">
        <v>161</v>
      </c>
      <c r="C1367" t="s">
        <v>2739</v>
      </c>
      <c r="D1367" t="s">
        <v>373</v>
      </c>
      <c r="E1367" t="s">
        <v>270</v>
      </c>
      <c r="F1367" t="s">
        <v>271</v>
      </c>
      <c r="G1367" s="1">
        <v>45467</v>
      </c>
      <c r="H1367" s="2">
        <v>0.59375</v>
      </c>
      <c r="I1367" t="s">
        <v>1059</v>
      </c>
      <c r="U1367" t="s">
        <v>273</v>
      </c>
      <c r="V1367" t="s">
        <v>274</v>
      </c>
      <c r="W1367" t="s">
        <v>2731</v>
      </c>
      <c r="X1367" t="s">
        <v>176</v>
      </c>
      <c r="Y1367" t="s">
        <v>15</v>
      </c>
      <c r="AD1367">
        <v>45.520789999999998</v>
      </c>
      <c r="AE1367">
        <v>-108.83714000000001</v>
      </c>
      <c r="AF1367" t="s">
        <v>276</v>
      </c>
      <c r="AG1367" t="s">
        <v>277</v>
      </c>
      <c r="AH1367" t="s">
        <v>278</v>
      </c>
      <c r="AJ1367" t="s">
        <v>279</v>
      </c>
      <c r="AK1367" t="s">
        <v>2998</v>
      </c>
      <c r="AL1367" t="s">
        <v>375</v>
      </c>
      <c r="AM1367" t="s">
        <v>297</v>
      </c>
      <c r="AN1367" t="s">
        <v>332</v>
      </c>
      <c r="AO1367" t="s">
        <v>333</v>
      </c>
      <c r="AS1367" t="s">
        <v>285</v>
      </c>
      <c r="AU1367" t="s">
        <v>286</v>
      </c>
      <c r="BE1367" t="s">
        <v>2741</v>
      </c>
      <c r="BO1367">
        <v>353.2</v>
      </c>
      <c r="BP1367" t="s">
        <v>288</v>
      </c>
      <c r="BQ1367" t="s">
        <v>335</v>
      </c>
      <c r="BS1367" t="s">
        <v>336</v>
      </c>
      <c r="BT1367" t="s">
        <v>291</v>
      </c>
      <c r="BU1367" s="1">
        <v>45496</v>
      </c>
      <c r="BW1367" t="s">
        <v>2999</v>
      </c>
      <c r="BX1367" t="s">
        <v>293</v>
      </c>
      <c r="BY1367">
        <v>1.5</v>
      </c>
      <c r="BZ1367" t="s">
        <v>284</v>
      </c>
      <c r="CB1367" t="s">
        <v>2733</v>
      </c>
      <c r="CC1367" t="s">
        <v>169</v>
      </c>
    </row>
    <row r="1368" spans="1:81" x14ac:dyDescent="0.35">
      <c r="A1368" t="s">
        <v>160</v>
      </c>
      <c r="B1368" t="s">
        <v>161</v>
      </c>
      <c r="C1368" t="s">
        <v>2826</v>
      </c>
      <c r="D1368" t="s">
        <v>269</v>
      </c>
      <c r="E1368" t="s">
        <v>270</v>
      </c>
      <c r="F1368" t="s">
        <v>271</v>
      </c>
      <c r="G1368" s="1">
        <v>45411</v>
      </c>
      <c r="H1368" s="2">
        <v>0.4201388888888889</v>
      </c>
      <c r="I1368" t="s">
        <v>1059</v>
      </c>
      <c r="U1368" t="s">
        <v>273</v>
      </c>
      <c r="V1368" t="s">
        <v>274</v>
      </c>
      <c r="W1368" t="s">
        <v>2731</v>
      </c>
      <c r="X1368" t="s">
        <v>188</v>
      </c>
      <c r="Y1368" t="s">
        <v>7</v>
      </c>
      <c r="AD1368">
        <v>45.157600000000002</v>
      </c>
      <c r="AE1368">
        <v>-109.2688</v>
      </c>
      <c r="AF1368" t="s">
        <v>276</v>
      </c>
      <c r="AG1368" t="s">
        <v>277</v>
      </c>
      <c r="AH1368" t="s">
        <v>278</v>
      </c>
      <c r="AJ1368" t="s">
        <v>279</v>
      </c>
      <c r="AK1368" t="s">
        <v>3000</v>
      </c>
      <c r="AM1368" t="s">
        <v>297</v>
      </c>
      <c r="AN1368" t="s">
        <v>332</v>
      </c>
      <c r="AO1368" t="s">
        <v>333</v>
      </c>
      <c r="AP1368">
        <v>111</v>
      </c>
      <c r="AQ1368" t="s">
        <v>284</v>
      </c>
      <c r="AS1368" t="s">
        <v>285</v>
      </c>
      <c r="AU1368" t="s">
        <v>286</v>
      </c>
      <c r="BE1368" t="s">
        <v>2828</v>
      </c>
      <c r="BO1368">
        <v>353.2</v>
      </c>
      <c r="BP1368" t="s">
        <v>288</v>
      </c>
      <c r="BQ1368" t="s">
        <v>335</v>
      </c>
      <c r="BS1368" t="s">
        <v>336</v>
      </c>
      <c r="BT1368" t="s">
        <v>291</v>
      </c>
      <c r="BU1368" s="1">
        <v>45441</v>
      </c>
      <c r="BW1368" t="s">
        <v>3001</v>
      </c>
      <c r="BX1368" t="s">
        <v>293</v>
      </c>
      <c r="BY1368">
        <v>1.5</v>
      </c>
      <c r="BZ1368" t="s">
        <v>284</v>
      </c>
      <c r="CB1368" t="s">
        <v>2747</v>
      </c>
      <c r="CC1368" t="s">
        <v>169</v>
      </c>
    </row>
    <row r="1369" spans="1:81" x14ac:dyDescent="0.35">
      <c r="A1369" t="s">
        <v>160</v>
      </c>
      <c r="B1369" t="s">
        <v>161</v>
      </c>
      <c r="C1369" t="s">
        <v>2766</v>
      </c>
      <c r="D1369" t="s">
        <v>1058</v>
      </c>
      <c r="E1369" t="s">
        <v>270</v>
      </c>
      <c r="F1369" t="s">
        <v>271</v>
      </c>
      <c r="G1369" s="1">
        <v>45439</v>
      </c>
      <c r="H1369" s="2">
        <v>0.57013888888888886</v>
      </c>
      <c r="I1369" t="s">
        <v>1059</v>
      </c>
      <c r="U1369" t="s">
        <v>273</v>
      </c>
      <c r="V1369" t="s">
        <v>274</v>
      </c>
      <c r="W1369" t="s">
        <v>2731</v>
      </c>
      <c r="X1369" t="s">
        <v>176</v>
      </c>
      <c r="Y1369" t="s">
        <v>15</v>
      </c>
      <c r="AD1369">
        <v>45.520789999999998</v>
      </c>
      <c r="AE1369">
        <v>-108.83714000000001</v>
      </c>
      <c r="AK1369" t="s">
        <v>3002</v>
      </c>
      <c r="AN1369" t="s">
        <v>1090</v>
      </c>
      <c r="AP1369">
        <v>11</v>
      </c>
      <c r="AQ1369" t="s">
        <v>116</v>
      </c>
      <c r="AS1369" t="s">
        <v>285</v>
      </c>
      <c r="AU1369" t="s">
        <v>286</v>
      </c>
      <c r="BU1369" s="1">
        <v>45439</v>
      </c>
      <c r="CB1369" t="s">
        <v>2733</v>
      </c>
      <c r="CC1369" t="s">
        <v>169</v>
      </c>
    </row>
    <row r="1370" spans="1:81" x14ac:dyDescent="0.35">
      <c r="A1370" t="s">
        <v>160</v>
      </c>
      <c r="B1370" t="s">
        <v>161</v>
      </c>
      <c r="C1370" t="s">
        <v>3003</v>
      </c>
      <c r="D1370" t="s">
        <v>269</v>
      </c>
      <c r="E1370" t="s">
        <v>270</v>
      </c>
      <c r="F1370" t="s">
        <v>271</v>
      </c>
      <c r="G1370" s="1">
        <v>45467</v>
      </c>
      <c r="H1370" s="2">
        <v>0.47222222222222221</v>
      </c>
      <c r="I1370" t="s">
        <v>1059</v>
      </c>
      <c r="U1370" t="s">
        <v>273</v>
      </c>
      <c r="V1370" t="s">
        <v>274</v>
      </c>
      <c r="W1370" t="s">
        <v>2731</v>
      </c>
      <c r="X1370" t="s">
        <v>162</v>
      </c>
      <c r="Y1370" t="s">
        <v>9</v>
      </c>
      <c r="AD1370">
        <v>45.373699999999999</v>
      </c>
      <c r="AE1370">
        <v>-109.14619999999999</v>
      </c>
      <c r="AF1370" t="s">
        <v>276</v>
      </c>
      <c r="AG1370" t="s">
        <v>277</v>
      </c>
      <c r="AH1370" t="s">
        <v>278</v>
      </c>
      <c r="AJ1370" t="s">
        <v>279</v>
      </c>
      <c r="AK1370" t="s">
        <v>3004</v>
      </c>
      <c r="AM1370" t="s">
        <v>281</v>
      </c>
      <c r="AN1370" t="s">
        <v>1116</v>
      </c>
      <c r="AO1370" t="s">
        <v>333</v>
      </c>
      <c r="AP1370">
        <v>1.7</v>
      </c>
      <c r="AQ1370" t="s">
        <v>284</v>
      </c>
      <c r="AS1370" t="s">
        <v>285</v>
      </c>
      <c r="AU1370" t="s">
        <v>286</v>
      </c>
      <c r="BE1370" t="s">
        <v>3005</v>
      </c>
      <c r="BO1370">
        <v>365.1</v>
      </c>
      <c r="BP1370" t="s">
        <v>288</v>
      </c>
      <c r="BQ1370" t="s">
        <v>289</v>
      </c>
      <c r="BS1370" t="s">
        <v>290</v>
      </c>
      <c r="BT1370" t="s">
        <v>291</v>
      </c>
      <c r="BU1370" s="1">
        <v>45505</v>
      </c>
      <c r="BW1370" t="s">
        <v>3006</v>
      </c>
      <c r="BX1370" t="s">
        <v>293</v>
      </c>
      <c r="BY1370">
        <v>0.8</v>
      </c>
      <c r="BZ1370" t="s">
        <v>284</v>
      </c>
      <c r="CB1370" t="s">
        <v>2736</v>
      </c>
      <c r="CC1370" t="s">
        <v>169</v>
      </c>
    </row>
    <row r="1371" spans="1:81" x14ac:dyDescent="0.35">
      <c r="A1371" t="s">
        <v>160</v>
      </c>
      <c r="B1371" t="s">
        <v>161</v>
      </c>
      <c r="C1371" t="s">
        <v>2982</v>
      </c>
      <c r="D1371" t="s">
        <v>1058</v>
      </c>
      <c r="E1371" t="s">
        <v>270</v>
      </c>
      <c r="F1371" t="s">
        <v>271</v>
      </c>
      <c r="G1371" s="1">
        <v>45439</v>
      </c>
      <c r="H1371" s="2">
        <v>0.44166666666666665</v>
      </c>
      <c r="I1371" t="s">
        <v>1059</v>
      </c>
      <c r="U1371" t="s">
        <v>273</v>
      </c>
      <c r="V1371" t="s">
        <v>274</v>
      </c>
      <c r="W1371" t="s">
        <v>2731</v>
      </c>
      <c r="X1371" t="s">
        <v>182</v>
      </c>
      <c r="Y1371" t="s">
        <v>10</v>
      </c>
      <c r="AD1371">
        <v>45.384601000000004</v>
      </c>
      <c r="AE1371">
        <v>-109.14138199999999</v>
      </c>
      <c r="AK1371" t="s">
        <v>3007</v>
      </c>
      <c r="AN1371" t="s">
        <v>89</v>
      </c>
      <c r="AP1371">
        <v>8.57</v>
      </c>
      <c r="AQ1371" t="s">
        <v>122</v>
      </c>
      <c r="AS1371" t="s">
        <v>285</v>
      </c>
      <c r="AU1371" t="s">
        <v>286</v>
      </c>
      <c r="BU1371" s="1">
        <v>45439</v>
      </c>
      <c r="CB1371" t="s">
        <v>2761</v>
      </c>
      <c r="CC1371" t="s">
        <v>169</v>
      </c>
    </row>
    <row r="1372" spans="1:81" x14ac:dyDescent="0.35">
      <c r="A1372" t="s">
        <v>160</v>
      </c>
      <c r="B1372" t="s">
        <v>161</v>
      </c>
      <c r="C1372" t="s">
        <v>2951</v>
      </c>
      <c r="D1372" t="s">
        <v>269</v>
      </c>
      <c r="E1372" t="s">
        <v>270</v>
      </c>
      <c r="F1372" t="s">
        <v>271</v>
      </c>
      <c r="G1372" s="1">
        <v>45439</v>
      </c>
      <c r="H1372" s="2">
        <v>0.50694444444444442</v>
      </c>
      <c r="I1372" t="s">
        <v>1059</v>
      </c>
      <c r="U1372" t="s">
        <v>273</v>
      </c>
      <c r="V1372" t="s">
        <v>274</v>
      </c>
      <c r="W1372" t="s">
        <v>2731</v>
      </c>
      <c r="X1372" t="s">
        <v>170</v>
      </c>
      <c r="Y1372" t="s">
        <v>11</v>
      </c>
      <c r="AD1372">
        <v>45.457799999999999</v>
      </c>
      <c r="AE1372">
        <v>-109.0801</v>
      </c>
      <c r="AF1372" t="s">
        <v>276</v>
      </c>
      <c r="AG1372" t="s">
        <v>277</v>
      </c>
      <c r="AH1372" t="s">
        <v>278</v>
      </c>
      <c r="AJ1372" t="s">
        <v>279</v>
      </c>
      <c r="AK1372" t="s">
        <v>3008</v>
      </c>
      <c r="AM1372" t="s">
        <v>297</v>
      </c>
      <c r="AN1372" t="s">
        <v>332</v>
      </c>
      <c r="AO1372" t="s">
        <v>333</v>
      </c>
      <c r="AP1372">
        <v>127</v>
      </c>
      <c r="AQ1372" t="s">
        <v>284</v>
      </c>
      <c r="AS1372" t="s">
        <v>285</v>
      </c>
      <c r="AU1372" t="s">
        <v>286</v>
      </c>
      <c r="BE1372" t="s">
        <v>2953</v>
      </c>
      <c r="BO1372">
        <v>353.2</v>
      </c>
      <c r="BP1372" t="s">
        <v>288</v>
      </c>
      <c r="BQ1372" t="s">
        <v>335</v>
      </c>
      <c r="BS1372" t="s">
        <v>336</v>
      </c>
      <c r="BT1372" t="s">
        <v>291</v>
      </c>
      <c r="BU1372" s="1">
        <v>45453</v>
      </c>
      <c r="BW1372" t="s">
        <v>3009</v>
      </c>
      <c r="BX1372" t="s">
        <v>293</v>
      </c>
      <c r="BY1372">
        <v>1.5</v>
      </c>
      <c r="BZ1372" t="s">
        <v>284</v>
      </c>
      <c r="CB1372" t="s">
        <v>2736</v>
      </c>
      <c r="CC1372" t="s">
        <v>169</v>
      </c>
    </row>
    <row r="1373" spans="1:81" x14ac:dyDescent="0.35">
      <c r="A1373" t="s">
        <v>160</v>
      </c>
      <c r="B1373" t="s">
        <v>161</v>
      </c>
      <c r="C1373" t="s">
        <v>2951</v>
      </c>
      <c r="D1373" t="s">
        <v>269</v>
      </c>
      <c r="E1373" t="s">
        <v>270</v>
      </c>
      <c r="F1373" t="s">
        <v>271</v>
      </c>
      <c r="G1373" s="1">
        <v>45439</v>
      </c>
      <c r="H1373" s="2">
        <v>0.50694444444444442</v>
      </c>
      <c r="I1373" t="s">
        <v>1059</v>
      </c>
      <c r="U1373" t="s">
        <v>273</v>
      </c>
      <c r="V1373" t="s">
        <v>274</v>
      </c>
      <c r="W1373" t="s">
        <v>2731</v>
      </c>
      <c r="X1373" t="s">
        <v>170</v>
      </c>
      <c r="Y1373" t="s">
        <v>11</v>
      </c>
      <c r="AD1373">
        <v>45.457799999999999</v>
      </c>
      <c r="AE1373">
        <v>-109.0801</v>
      </c>
      <c r="AF1373" t="s">
        <v>276</v>
      </c>
      <c r="AG1373" t="s">
        <v>277</v>
      </c>
      <c r="AH1373" t="s">
        <v>278</v>
      </c>
      <c r="AJ1373" t="s">
        <v>279</v>
      </c>
      <c r="AK1373" t="s">
        <v>3010</v>
      </c>
      <c r="AN1373" t="s">
        <v>312</v>
      </c>
      <c r="AP1373">
        <v>15.7</v>
      </c>
      <c r="AQ1373" t="s">
        <v>116</v>
      </c>
      <c r="AS1373" t="s">
        <v>285</v>
      </c>
      <c r="AU1373" t="s">
        <v>286</v>
      </c>
      <c r="BE1373" t="s">
        <v>2953</v>
      </c>
      <c r="BO1373" t="s">
        <v>314</v>
      </c>
      <c r="BP1373" t="s">
        <v>301</v>
      </c>
      <c r="BQ1373" t="s">
        <v>315</v>
      </c>
      <c r="BS1373" t="s">
        <v>316</v>
      </c>
      <c r="BT1373" t="s">
        <v>291</v>
      </c>
      <c r="BU1373" s="1">
        <v>45443</v>
      </c>
      <c r="BW1373" t="s">
        <v>3011</v>
      </c>
      <c r="BX1373" t="s">
        <v>293</v>
      </c>
      <c r="BY1373">
        <v>0.2</v>
      </c>
      <c r="BZ1373" t="s">
        <v>116</v>
      </c>
      <c r="CB1373" t="s">
        <v>2736</v>
      </c>
      <c r="CC1373" t="s">
        <v>169</v>
      </c>
    </row>
    <row r="1374" spans="1:81" x14ac:dyDescent="0.35">
      <c r="A1374" t="s">
        <v>160</v>
      </c>
      <c r="B1374" t="s">
        <v>161</v>
      </c>
      <c r="C1374" t="s">
        <v>2907</v>
      </c>
      <c r="D1374" t="s">
        <v>269</v>
      </c>
      <c r="E1374" t="s">
        <v>270</v>
      </c>
      <c r="F1374" t="s">
        <v>271</v>
      </c>
      <c r="G1374" s="1">
        <v>45439</v>
      </c>
      <c r="H1374" s="2">
        <v>0.42152777777777778</v>
      </c>
      <c r="I1374" t="s">
        <v>1059</v>
      </c>
      <c r="U1374" t="s">
        <v>273</v>
      </c>
      <c r="V1374" t="s">
        <v>274</v>
      </c>
      <c r="W1374" t="s">
        <v>2731</v>
      </c>
      <c r="X1374" t="s">
        <v>172</v>
      </c>
      <c r="Y1374" t="s">
        <v>8</v>
      </c>
      <c r="AD1374">
        <v>45.277200000000001</v>
      </c>
      <c r="AE1374">
        <v>-109.20959999999999</v>
      </c>
      <c r="AF1374" t="s">
        <v>276</v>
      </c>
      <c r="AG1374" t="s">
        <v>277</v>
      </c>
      <c r="AH1374" t="s">
        <v>278</v>
      </c>
      <c r="AJ1374" t="s">
        <v>279</v>
      </c>
      <c r="AK1374" t="s">
        <v>3012</v>
      </c>
      <c r="AN1374" t="s">
        <v>312</v>
      </c>
      <c r="AP1374">
        <v>4.0999999999999996</v>
      </c>
      <c r="AQ1374" t="s">
        <v>116</v>
      </c>
      <c r="AS1374" t="s">
        <v>285</v>
      </c>
      <c r="AU1374" t="s">
        <v>286</v>
      </c>
      <c r="BE1374" t="s">
        <v>2909</v>
      </c>
      <c r="BO1374" t="s">
        <v>314</v>
      </c>
      <c r="BP1374" t="s">
        <v>301</v>
      </c>
      <c r="BQ1374" t="s">
        <v>315</v>
      </c>
      <c r="BS1374" t="s">
        <v>316</v>
      </c>
      <c r="BT1374" t="s">
        <v>291</v>
      </c>
      <c r="BU1374" s="1">
        <v>45443</v>
      </c>
      <c r="BW1374" t="s">
        <v>3013</v>
      </c>
      <c r="BX1374" t="s">
        <v>293</v>
      </c>
      <c r="BY1374">
        <v>0.2</v>
      </c>
      <c r="BZ1374" t="s">
        <v>116</v>
      </c>
      <c r="CB1374" t="s">
        <v>2733</v>
      </c>
      <c r="CC1374" t="s">
        <v>169</v>
      </c>
    </row>
    <row r="1375" spans="1:81" x14ac:dyDescent="0.35">
      <c r="A1375" t="s">
        <v>160</v>
      </c>
      <c r="B1375" t="s">
        <v>161</v>
      </c>
      <c r="C1375" t="s">
        <v>2888</v>
      </c>
      <c r="D1375" t="s">
        <v>1058</v>
      </c>
      <c r="E1375" t="s">
        <v>270</v>
      </c>
      <c r="F1375" t="s">
        <v>271</v>
      </c>
      <c r="G1375" s="1">
        <v>45439</v>
      </c>
      <c r="H1375" s="2">
        <v>0.42152777777777778</v>
      </c>
      <c r="I1375" t="s">
        <v>1059</v>
      </c>
      <c r="U1375" t="s">
        <v>273</v>
      </c>
      <c r="V1375" t="s">
        <v>274</v>
      </c>
      <c r="W1375" t="s">
        <v>2731</v>
      </c>
      <c r="X1375" t="s">
        <v>172</v>
      </c>
      <c r="Y1375" t="s">
        <v>8</v>
      </c>
      <c r="AD1375">
        <v>45.277200000000001</v>
      </c>
      <c r="AE1375">
        <v>-109.20959999999999</v>
      </c>
      <c r="AK1375" t="s">
        <v>3014</v>
      </c>
      <c r="AN1375" t="s">
        <v>1090</v>
      </c>
      <c r="AP1375">
        <v>11.96</v>
      </c>
      <c r="AQ1375" t="s">
        <v>116</v>
      </c>
      <c r="AS1375" t="s">
        <v>285</v>
      </c>
      <c r="AU1375" t="s">
        <v>286</v>
      </c>
      <c r="BU1375" s="1">
        <v>45439</v>
      </c>
      <c r="CB1375" t="s">
        <v>2733</v>
      </c>
      <c r="CC1375" t="s">
        <v>169</v>
      </c>
    </row>
    <row r="1376" spans="1:81" x14ac:dyDescent="0.35">
      <c r="A1376" t="s">
        <v>160</v>
      </c>
      <c r="B1376" t="s">
        <v>161</v>
      </c>
      <c r="C1376" t="s">
        <v>3015</v>
      </c>
      <c r="D1376" t="s">
        <v>1058</v>
      </c>
      <c r="E1376" t="s">
        <v>270</v>
      </c>
      <c r="F1376" t="s">
        <v>271</v>
      </c>
      <c r="G1376" s="1">
        <v>45411</v>
      </c>
      <c r="H1376" s="2">
        <v>0.61527777777777781</v>
      </c>
      <c r="I1376" t="s">
        <v>1059</v>
      </c>
      <c r="U1376" t="s">
        <v>273</v>
      </c>
      <c r="V1376" t="s">
        <v>274</v>
      </c>
      <c r="W1376" t="s">
        <v>2731</v>
      </c>
      <c r="X1376" t="s">
        <v>184</v>
      </c>
      <c r="Y1376" t="s">
        <v>14</v>
      </c>
      <c r="AD1376">
        <v>45.517800000000001</v>
      </c>
      <c r="AE1376">
        <v>-108.8626</v>
      </c>
      <c r="AK1376" t="s">
        <v>3016</v>
      </c>
      <c r="AN1376" t="s">
        <v>89</v>
      </c>
      <c r="AP1376">
        <v>5.26</v>
      </c>
      <c r="AQ1376" t="s">
        <v>122</v>
      </c>
      <c r="AS1376" t="s">
        <v>285</v>
      </c>
      <c r="AU1376" t="s">
        <v>286</v>
      </c>
      <c r="BU1376" s="1">
        <v>45411</v>
      </c>
      <c r="CB1376" t="s">
        <v>2752</v>
      </c>
      <c r="CC1376" t="s">
        <v>169</v>
      </c>
    </row>
    <row r="1377" spans="1:81" x14ac:dyDescent="0.35">
      <c r="A1377" t="s">
        <v>160</v>
      </c>
      <c r="B1377" t="s">
        <v>161</v>
      </c>
      <c r="C1377" t="s">
        <v>2838</v>
      </c>
      <c r="D1377" t="s">
        <v>269</v>
      </c>
      <c r="E1377" t="s">
        <v>270</v>
      </c>
      <c r="F1377" t="s">
        <v>271</v>
      </c>
      <c r="G1377" s="1">
        <v>45411</v>
      </c>
      <c r="H1377" s="2">
        <v>0.55555555555555558</v>
      </c>
      <c r="I1377" t="s">
        <v>1059</v>
      </c>
      <c r="U1377" t="s">
        <v>273</v>
      </c>
      <c r="V1377" t="s">
        <v>274</v>
      </c>
      <c r="W1377" t="s">
        <v>2731</v>
      </c>
      <c r="X1377" t="s">
        <v>186</v>
      </c>
      <c r="Y1377" t="s">
        <v>12</v>
      </c>
      <c r="AD1377">
        <v>45.468200000000003</v>
      </c>
      <c r="AE1377">
        <v>-109.0895</v>
      </c>
      <c r="AF1377" t="s">
        <v>276</v>
      </c>
      <c r="AG1377" t="s">
        <v>277</v>
      </c>
      <c r="AH1377" t="s">
        <v>278</v>
      </c>
      <c r="AJ1377" t="s">
        <v>279</v>
      </c>
      <c r="AK1377" t="s">
        <v>3017</v>
      </c>
      <c r="AM1377" t="s">
        <v>297</v>
      </c>
      <c r="AN1377" t="s">
        <v>332</v>
      </c>
      <c r="AO1377" t="s">
        <v>333</v>
      </c>
      <c r="AP1377">
        <v>11.9</v>
      </c>
      <c r="AQ1377" t="s">
        <v>284</v>
      </c>
      <c r="AS1377" t="s">
        <v>285</v>
      </c>
      <c r="AU1377" t="s">
        <v>286</v>
      </c>
      <c r="BE1377" t="s">
        <v>2840</v>
      </c>
      <c r="BO1377">
        <v>353.2</v>
      </c>
      <c r="BP1377" t="s">
        <v>288</v>
      </c>
      <c r="BQ1377" t="s">
        <v>335</v>
      </c>
      <c r="BS1377" t="s">
        <v>336</v>
      </c>
      <c r="BT1377" t="s">
        <v>291</v>
      </c>
      <c r="BU1377" s="1">
        <v>45441</v>
      </c>
      <c r="BW1377" t="s">
        <v>3018</v>
      </c>
      <c r="BX1377" t="s">
        <v>293</v>
      </c>
      <c r="BY1377">
        <v>1.5</v>
      </c>
      <c r="BZ1377" t="s">
        <v>284</v>
      </c>
      <c r="CB1377" t="s">
        <v>2752</v>
      </c>
      <c r="CC1377" t="s">
        <v>169</v>
      </c>
    </row>
    <row r="1378" spans="1:81" x14ac:dyDescent="0.35">
      <c r="A1378" t="s">
        <v>160</v>
      </c>
      <c r="B1378" t="s">
        <v>161</v>
      </c>
      <c r="C1378" t="s">
        <v>2920</v>
      </c>
      <c r="D1378" t="s">
        <v>1058</v>
      </c>
      <c r="E1378" t="s">
        <v>270</v>
      </c>
      <c r="F1378" t="s">
        <v>271</v>
      </c>
      <c r="G1378" s="1">
        <v>45467</v>
      </c>
      <c r="H1378" s="2">
        <v>0.42708333333333331</v>
      </c>
      <c r="I1378" t="s">
        <v>1059</v>
      </c>
      <c r="U1378" t="s">
        <v>273</v>
      </c>
      <c r="V1378" t="s">
        <v>274</v>
      </c>
      <c r="W1378" t="s">
        <v>2731</v>
      </c>
      <c r="X1378" t="s">
        <v>172</v>
      </c>
      <c r="Y1378" t="s">
        <v>8</v>
      </c>
      <c r="AD1378">
        <v>45.277200000000001</v>
      </c>
      <c r="AE1378">
        <v>-109.20959999999999</v>
      </c>
      <c r="AK1378" t="s">
        <v>3019</v>
      </c>
      <c r="AN1378" t="s">
        <v>1062</v>
      </c>
      <c r="AP1378">
        <v>56</v>
      </c>
      <c r="AQ1378" t="s">
        <v>117</v>
      </c>
      <c r="AS1378" t="s">
        <v>285</v>
      </c>
      <c r="AU1378" t="s">
        <v>286</v>
      </c>
      <c r="BU1378" s="1">
        <v>45467</v>
      </c>
      <c r="CB1378" t="s">
        <v>2733</v>
      </c>
      <c r="CC1378" t="s">
        <v>169</v>
      </c>
    </row>
    <row r="1379" spans="1:81" x14ac:dyDescent="0.35">
      <c r="A1379" t="s">
        <v>160</v>
      </c>
      <c r="B1379" t="s">
        <v>161</v>
      </c>
      <c r="C1379" t="s">
        <v>2943</v>
      </c>
      <c r="D1379" t="s">
        <v>269</v>
      </c>
      <c r="E1379" t="s">
        <v>270</v>
      </c>
      <c r="F1379" t="s">
        <v>271</v>
      </c>
      <c r="G1379" s="1">
        <v>45467</v>
      </c>
      <c r="H1379" s="2">
        <v>0.51041666666666663</v>
      </c>
      <c r="I1379" t="s">
        <v>1059</v>
      </c>
      <c r="U1379" t="s">
        <v>273</v>
      </c>
      <c r="V1379" t="s">
        <v>274</v>
      </c>
      <c r="W1379" t="s">
        <v>2731</v>
      </c>
      <c r="X1379" t="s">
        <v>170</v>
      </c>
      <c r="Y1379" t="s">
        <v>11</v>
      </c>
      <c r="AD1379">
        <v>45.457799999999999</v>
      </c>
      <c r="AE1379">
        <v>-109.0801</v>
      </c>
      <c r="AF1379" t="s">
        <v>276</v>
      </c>
      <c r="AG1379" t="s">
        <v>277</v>
      </c>
      <c r="AH1379" t="s">
        <v>278</v>
      </c>
      <c r="AJ1379" t="s">
        <v>279</v>
      </c>
      <c r="AK1379" t="s">
        <v>3020</v>
      </c>
      <c r="AM1379" t="s">
        <v>297</v>
      </c>
      <c r="AN1379" t="s">
        <v>332</v>
      </c>
      <c r="AO1379" t="s">
        <v>333</v>
      </c>
      <c r="AP1379">
        <v>97.1</v>
      </c>
      <c r="AQ1379" t="s">
        <v>284</v>
      </c>
      <c r="AS1379" t="s">
        <v>285</v>
      </c>
      <c r="AU1379" t="s">
        <v>286</v>
      </c>
      <c r="BE1379" t="s">
        <v>2945</v>
      </c>
      <c r="BO1379">
        <v>353.2</v>
      </c>
      <c r="BP1379" t="s">
        <v>288</v>
      </c>
      <c r="BQ1379" t="s">
        <v>335</v>
      </c>
      <c r="BS1379" t="s">
        <v>336</v>
      </c>
      <c r="BT1379" t="s">
        <v>291</v>
      </c>
      <c r="BU1379" s="1">
        <v>45496</v>
      </c>
      <c r="BW1379" t="s">
        <v>3021</v>
      </c>
      <c r="BX1379" t="s">
        <v>293</v>
      </c>
      <c r="BY1379">
        <v>1.5</v>
      </c>
      <c r="BZ1379" t="s">
        <v>284</v>
      </c>
      <c r="CB1379" t="s">
        <v>2733</v>
      </c>
      <c r="CC1379" t="s">
        <v>169</v>
      </c>
    </row>
    <row r="1380" spans="1:81" x14ac:dyDescent="0.35">
      <c r="A1380" t="s">
        <v>160</v>
      </c>
      <c r="B1380" t="s">
        <v>161</v>
      </c>
      <c r="C1380" t="s">
        <v>2899</v>
      </c>
      <c r="D1380" t="s">
        <v>1058</v>
      </c>
      <c r="E1380" t="s">
        <v>270</v>
      </c>
      <c r="F1380" t="s">
        <v>271</v>
      </c>
      <c r="G1380" s="1">
        <v>45439</v>
      </c>
      <c r="H1380" s="2">
        <v>0.39930555555555558</v>
      </c>
      <c r="I1380" t="s">
        <v>1059</v>
      </c>
      <c r="U1380" t="s">
        <v>273</v>
      </c>
      <c r="V1380" t="s">
        <v>274</v>
      </c>
      <c r="W1380" t="s">
        <v>2731</v>
      </c>
      <c r="X1380" t="s">
        <v>190</v>
      </c>
      <c r="Y1380" t="s">
        <v>6</v>
      </c>
      <c r="AD1380">
        <v>45.150280000000002</v>
      </c>
      <c r="AE1380">
        <v>-109.34062</v>
      </c>
      <c r="AK1380" t="s">
        <v>3022</v>
      </c>
      <c r="AN1380" t="s">
        <v>1090</v>
      </c>
      <c r="AP1380">
        <v>13.41</v>
      </c>
      <c r="AQ1380" t="s">
        <v>116</v>
      </c>
      <c r="AS1380" t="s">
        <v>285</v>
      </c>
      <c r="AU1380" t="s">
        <v>286</v>
      </c>
      <c r="BU1380" s="1">
        <v>45439</v>
      </c>
      <c r="CB1380" t="s">
        <v>2752</v>
      </c>
      <c r="CC1380" t="s">
        <v>169</v>
      </c>
    </row>
    <row r="1381" spans="1:81" x14ac:dyDescent="0.35">
      <c r="A1381" t="s">
        <v>160</v>
      </c>
      <c r="B1381" t="s">
        <v>161</v>
      </c>
      <c r="C1381" t="s">
        <v>2982</v>
      </c>
      <c r="D1381" t="s">
        <v>1058</v>
      </c>
      <c r="E1381" t="s">
        <v>270</v>
      </c>
      <c r="F1381" t="s">
        <v>271</v>
      </c>
      <c r="G1381" s="1">
        <v>45439</v>
      </c>
      <c r="H1381" s="2">
        <v>0.44166666666666665</v>
      </c>
      <c r="I1381" t="s">
        <v>1059</v>
      </c>
      <c r="U1381" t="s">
        <v>273</v>
      </c>
      <c r="V1381" t="s">
        <v>274</v>
      </c>
      <c r="W1381" t="s">
        <v>2731</v>
      </c>
      <c r="X1381" t="s">
        <v>182</v>
      </c>
      <c r="Y1381" t="s">
        <v>10</v>
      </c>
      <c r="AD1381">
        <v>45.384601000000004</v>
      </c>
      <c r="AE1381">
        <v>-109.14138199999999</v>
      </c>
      <c r="AK1381" t="s">
        <v>3023</v>
      </c>
      <c r="AN1381" t="s">
        <v>1090</v>
      </c>
      <c r="AP1381">
        <v>12.02</v>
      </c>
      <c r="AQ1381" t="s">
        <v>116</v>
      </c>
      <c r="AS1381" t="s">
        <v>285</v>
      </c>
      <c r="AU1381" t="s">
        <v>286</v>
      </c>
      <c r="BU1381" s="1">
        <v>45439</v>
      </c>
      <c r="CB1381" t="s">
        <v>2761</v>
      </c>
      <c r="CC1381" t="s">
        <v>169</v>
      </c>
    </row>
    <row r="1382" spans="1:81" x14ac:dyDescent="0.35">
      <c r="A1382" t="s">
        <v>160</v>
      </c>
      <c r="B1382" t="s">
        <v>161</v>
      </c>
      <c r="C1382" t="s">
        <v>3024</v>
      </c>
      <c r="D1382" t="s">
        <v>1058</v>
      </c>
      <c r="E1382" t="s">
        <v>270</v>
      </c>
      <c r="F1382" t="s">
        <v>271</v>
      </c>
      <c r="G1382" s="1">
        <v>45467</v>
      </c>
      <c r="H1382" s="2">
        <v>0.51041666666666663</v>
      </c>
      <c r="I1382" t="s">
        <v>1059</v>
      </c>
      <c r="U1382" t="s">
        <v>273</v>
      </c>
      <c r="V1382" t="s">
        <v>274</v>
      </c>
      <c r="W1382" t="s">
        <v>2731</v>
      </c>
      <c r="X1382" t="s">
        <v>170</v>
      </c>
      <c r="Y1382" t="s">
        <v>11</v>
      </c>
      <c r="AD1382">
        <v>45.457799999999999</v>
      </c>
      <c r="AE1382">
        <v>-109.0801</v>
      </c>
      <c r="AK1382" t="s">
        <v>3025</v>
      </c>
      <c r="AN1382" t="s">
        <v>1078</v>
      </c>
      <c r="AP1382">
        <v>15.6</v>
      </c>
      <c r="AQ1382" t="s">
        <v>118</v>
      </c>
      <c r="AS1382" t="s">
        <v>285</v>
      </c>
      <c r="AU1382" t="s">
        <v>286</v>
      </c>
      <c r="BU1382" s="1">
        <v>45467</v>
      </c>
      <c r="CB1382" t="s">
        <v>2736</v>
      </c>
      <c r="CC1382" t="s">
        <v>169</v>
      </c>
    </row>
    <row r="1383" spans="1:81" x14ac:dyDescent="0.35">
      <c r="A1383" t="s">
        <v>160</v>
      </c>
      <c r="B1383" t="s">
        <v>161</v>
      </c>
      <c r="C1383" t="s">
        <v>2987</v>
      </c>
      <c r="D1383" t="s">
        <v>373</v>
      </c>
      <c r="E1383" t="s">
        <v>270</v>
      </c>
      <c r="F1383" t="s">
        <v>271</v>
      </c>
      <c r="G1383" s="1">
        <v>45439</v>
      </c>
      <c r="H1383" s="2">
        <v>0.44166666666666665</v>
      </c>
      <c r="I1383" t="s">
        <v>1059</v>
      </c>
      <c r="U1383" t="s">
        <v>273</v>
      </c>
      <c r="V1383" t="s">
        <v>274</v>
      </c>
      <c r="W1383" t="s">
        <v>2731</v>
      </c>
      <c r="X1383" t="s">
        <v>182</v>
      </c>
      <c r="Y1383" t="s">
        <v>10</v>
      </c>
      <c r="AD1383">
        <v>45.384601000000004</v>
      </c>
      <c r="AE1383">
        <v>-109.14138199999999</v>
      </c>
      <c r="AF1383" t="s">
        <v>276</v>
      </c>
      <c r="AG1383" t="s">
        <v>277</v>
      </c>
      <c r="AH1383" t="s">
        <v>278</v>
      </c>
      <c r="AJ1383" t="s">
        <v>279</v>
      </c>
      <c r="AK1383" t="s">
        <v>3026</v>
      </c>
      <c r="AL1383" t="s">
        <v>375</v>
      </c>
      <c r="AN1383" t="s">
        <v>312</v>
      </c>
      <c r="AS1383" t="s">
        <v>285</v>
      </c>
      <c r="AU1383" t="s">
        <v>286</v>
      </c>
      <c r="BE1383" t="s">
        <v>2989</v>
      </c>
      <c r="BO1383" t="s">
        <v>314</v>
      </c>
      <c r="BP1383" t="s">
        <v>301</v>
      </c>
      <c r="BQ1383" t="s">
        <v>315</v>
      </c>
      <c r="BS1383" t="s">
        <v>316</v>
      </c>
      <c r="BT1383" t="s">
        <v>291</v>
      </c>
      <c r="BU1383" s="1">
        <v>45443</v>
      </c>
      <c r="BW1383" t="s">
        <v>3027</v>
      </c>
      <c r="BX1383" t="s">
        <v>293</v>
      </c>
      <c r="BY1383">
        <v>0.2</v>
      </c>
      <c r="BZ1383" t="s">
        <v>116</v>
      </c>
      <c r="CB1383" t="s">
        <v>2761</v>
      </c>
      <c r="CC1383" t="s">
        <v>169</v>
      </c>
    </row>
    <row r="1384" spans="1:81" x14ac:dyDescent="0.35">
      <c r="A1384" t="s">
        <v>160</v>
      </c>
      <c r="B1384" t="s">
        <v>161</v>
      </c>
      <c r="C1384" t="s">
        <v>2757</v>
      </c>
      <c r="D1384" t="s">
        <v>1058</v>
      </c>
      <c r="E1384" t="s">
        <v>270</v>
      </c>
      <c r="F1384" t="s">
        <v>271</v>
      </c>
      <c r="G1384" s="1">
        <v>45467</v>
      </c>
      <c r="H1384" s="2">
        <v>0.39583333333333331</v>
      </c>
      <c r="I1384" t="s">
        <v>1059</v>
      </c>
      <c r="U1384" t="s">
        <v>273</v>
      </c>
      <c r="V1384" t="s">
        <v>274</v>
      </c>
      <c r="W1384" t="s">
        <v>2731</v>
      </c>
      <c r="X1384" t="s">
        <v>190</v>
      </c>
      <c r="Y1384" t="s">
        <v>6</v>
      </c>
      <c r="AD1384">
        <v>45.150280000000002</v>
      </c>
      <c r="AE1384">
        <v>-109.34062</v>
      </c>
      <c r="AK1384" t="s">
        <v>3028</v>
      </c>
      <c r="AN1384" t="s">
        <v>27</v>
      </c>
      <c r="AP1384">
        <v>6.93</v>
      </c>
      <c r="AQ1384" t="s">
        <v>121</v>
      </c>
      <c r="AS1384" t="s">
        <v>285</v>
      </c>
      <c r="AU1384" t="s">
        <v>286</v>
      </c>
      <c r="BU1384" s="1">
        <v>45467</v>
      </c>
      <c r="CB1384" t="s">
        <v>2752</v>
      </c>
      <c r="CC1384" t="s">
        <v>169</v>
      </c>
    </row>
    <row r="1385" spans="1:81" x14ac:dyDescent="0.35">
      <c r="A1385" t="s">
        <v>160</v>
      </c>
      <c r="B1385" t="s">
        <v>161</v>
      </c>
      <c r="C1385" t="s">
        <v>2888</v>
      </c>
      <c r="D1385" t="s">
        <v>1058</v>
      </c>
      <c r="E1385" t="s">
        <v>270</v>
      </c>
      <c r="F1385" t="s">
        <v>271</v>
      </c>
      <c r="G1385" s="1">
        <v>45439</v>
      </c>
      <c r="H1385" s="2">
        <v>0.42152777777777778</v>
      </c>
      <c r="I1385" t="s">
        <v>1059</v>
      </c>
      <c r="U1385" t="s">
        <v>273</v>
      </c>
      <c r="V1385" t="s">
        <v>274</v>
      </c>
      <c r="W1385" t="s">
        <v>2731</v>
      </c>
      <c r="X1385" t="s">
        <v>172</v>
      </c>
      <c r="Y1385" t="s">
        <v>8</v>
      </c>
      <c r="AD1385">
        <v>45.277200000000001</v>
      </c>
      <c r="AE1385">
        <v>-109.20959999999999</v>
      </c>
      <c r="AK1385" t="s">
        <v>3029</v>
      </c>
      <c r="AN1385" t="s">
        <v>27</v>
      </c>
      <c r="AP1385">
        <v>7.55</v>
      </c>
      <c r="AQ1385" t="s">
        <v>121</v>
      </c>
      <c r="AS1385" t="s">
        <v>285</v>
      </c>
      <c r="AU1385" t="s">
        <v>286</v>
      </c>
      <c r="BU1385" s="1">
        <v>45439</v>
      </c>
      <c r="CB1385" t="s">
        <v>2733</v>
      </c>
      <c r="CC1385" t="s">
        <v>169</v>
      </c>
    </row>
    <row r="1386" spans="1:81" x14ac:dyDescent="0.35">
      <c r="A1386" t="s">
        <v>160</v>
      </c>
      <c r="B1386" t="s">
        <v>161</v>
      </c>
      <c r="C1386" t="s">
        <v>2874</v>
      </c>
      <c r="D1386" t="s">
        <v>269</v>
      </c>
      <c r="E1386" t="s">
        <v>270</v>
      </c>
      <c r="F1386" t="s">
        <v>271</v>
      </c>
      <c r="G1386" s="1">
        <v>45411</v>
      </c>
      <c r="H1386" s="2">
        <v>0.52986111111111112</v>
      </c>
      <c r="I1386" t="s">
        <v>1059</v>
      </c>
      <c r="U1386" t="s">
        <v>273</v>
      </c>
      <c r="V1386" t="s">
        <v>274</v>
      </c>
      <c r="W1386" t="s">
        <v>2731</v>
      </c>
      <c r="X1386" t="s">
        <v>162</v>
      </c>
      <c r="Y1386" t="s">
        <v>9</v>
      </c>
      <c r="AD1386">
        <v>45.373699999999999</v>
      </c>
      <c r="AE1386">
        <v>-109.14619999999999</v>
      </c>
      <c r="AF1386" t="s">
        <v>276</v>
      </c>
      <c r="AG1386" t="s">
        <v>277</v>
      </c>
      <c r="AH1386" t="s">
        <v>278</v>
      </c>
      <c r="AJ1386" t="s">
        <v>279</v>
      </c>
      <c r="AK1386" t="s">
        <v>3030</v>
      </c>
      <c r="AM1386" t="s">
        <v>281</v>
      </c>
      <c r="AN1386" t="s">
        <v>282</v>
      </c>
      <c r="AO1386" t="s">
        <v>283</v>
      </c>
      <c r="AP1386">
        <v>22.9</v>
      </c>
      <c r="AQ1386" t="s">
        <v>284</v>
      </c>
      <c r="AS1386" t="s">
        <v>285</v>
      </c>
      <c r="AU1386" t="s">
        <v>286</v>
      </c>
      <c r="BE1386" t="s">
        <v>2876</v>
      </c>
      <c r="BO1386">
        <v>365.1</v>
      </c>
      <c r="BP1386" t="s">
        <v>288</v>
      </c>
      <c r="BQ1386" t="s">
        <v>289</v>
      </c>
      <c r="BS1386" t="s">
        <v>290</v>
      </c>
      <c r="BT1386" t="s">
        <v>291</v>
      </c>
      <c r="BU1386" s="1">
        <v>45454</v>
      </c>
      <c r="BW1386" t="s">
        <v>3031</v>
      </c>
      <c r="BX1386" t="s">
        <v>293</v>
      </c>
      <c r="BY1386">
        <v>1.5</v>
      </c>
      <c r="BZ1386" t="s">
        <v>284</v>
      </c>
      <c r="CB1386" t="s">
        <v>2736</v>
      </c>
      <c r="CC1386" t="s">
        <v>169</v>
      </c>
    </row>
    <row r="1387" spans="1:81" x14ac:dyDescent="0.35">
      <c r="A1387" t="s">
        <v>160</v>
      </c>
      <c r="B1387" t="s">
        <v>161</v>
      </c>
      <c r="C1387" t="s">
        <v>2768</v>
      </c>
      <c r="D1387" t="s">
        <v>269</v>
      </c>
      <c r="E1387" t="s">
        <v>270</v>
      </c>
      <c r="F1387" t="s">
        <v>271</v>
      </c>
      <c r="G1387" s="1">
        <v>45439</v>
      </c>
      <c r="H1387" s="2">
        <v>0.49305555555555558</v>
      </c>
      <c r="I1387" t="s">
        <v>1059</v>
      </c>
      <c r="U1387" t="s">
        <v>273</v>
      </c>
      <c r="V1387" t="s">
        <v>274</v>
      </c>
      <c r="W1387" t="s">
        <v>2731</v>
      </c>
      <c r="X1387" t="s">
        <v>186</v>
      </c>
      <c r="Y1387" t="s">
        <v>12</v>
      </c>
      <c r="AD1387">
        <v>45.468200000000003</v>
      </c>
      <c r="AE1387">
        <v>-109.0895</v>
      </c>
      <c r="AF1387" t="s">
        <v>276</v>
      </c>
      <c r="AG1387" t="s">
        <v>277</v>
      </c>
      <c r="AH1387" t="s">
        <v>278</v>
      </c>
      <c r="AJ1387" t="s">
        <v>279</v>
      </c>
      <c r="AK1387" t="s">
        <v>3032</v>
      </c>
      <c r="AM1387" t="s">
        <v>281</v>
      </c>
      <c r="AN1387" t="s">
        <v>282</v>
      </c>
      <c r="AO1387" t="s">
        <v>283</v>
      </c>
      <c r="AP1387">
        <v>45.2</v>
      </c>
      <c r="AQ1387" t="s">
        <v>284</v>
      </c>
      <c r="AS1387" t="s">
        <v>285</v>
      </c>
      <c r="AU1387" t="s">
        <v>286</v>
      </c>
      <c r="BE1387" t="s">
        <v>2770</v>
      </c>
      <c r="BO1387">
        <v>365.1</v>
      </c>
      <c r="BP1387" t="s">
        <v>288</v>
      </c>
      <c r="BQ1387" t="s">
        <v>289</v>
      </c>
      <c r="BS1387" t="s">
        <v>290</v>
      </c>
      <c r="BT1387" t="s">
        <v>291</v>
      </c>
      <c r="BU1387" s="1">
        <v>45455</v>
      </c>
      <c r="BW1387" t="s">
        <v>3033</v>
      </c>
      <c r="BX1387" t="s">
        <v>293</v>
      </c>
      <c r="BY1387">
        <v>1.5</v>
      </c>
      <c r="BZ1387" t="s">
        <v>284</v>
      </c>
      <c r="CB1387" t="s">
        <v>2752</v>
      </c>
      <c r="CC1387" t="s">
        <v>169</v>
      </c>
    </row>
    <row r="1388" spans="1:81" x14ac:dyDescent="0.35">
      <c r="A1388" t="s">
        <v>160</v>
      </c>
      <c r="B1388" t="s">
        <v>161</v>
      </c>
      <c r="C1388" t="s">
        <v>3024</v>
      </c>
      <c r="D1388" t="s">
        <v>1058</v>
      </c>
      <c r="E1388" t="s">
        <v>270</v>
      </c>
      <c r="F1388" t="s">
        <v>271</v>
      </c>
      <c r="G1388" s="1">
        <v>45467</v>
      </c>
      <c r="H1388" s="2">
        <v>0.51041666666666663</v>
      </c>
      <c r="I1388" t="s">
        <v>1059</v>
      </c>
      <c r="U1388" t="s">
        <v>273</v>
      </c>
      <c r="V1388" t="s">
        <v>274</v>
      </c>
      <c r="W1388" t="s">
        <v>2731</v>
      </c>
      <c r="X1388" t="s">
        <v>170</v>
      </c>
      <c r="Y1388" t="s">
        <v>11</v>
      </c>
      <c r="AD1388">
        <v>45.457799999999999</v>
      </c>
      <c r="AE1388">
        <v>-109.0801</v>
      </c>
      <c r="AK1388" t="s">
        <v>3034</v>
      </c>
      <c r="AN1388" t="s">
        <v>1081</v>
      </c>
      <c r="AP1388">
        <v>104.4</v>
      </c>
      <c r="AQ1388" t="s">
        <v>120</v>
      </c>
      <c r="AS1388" t="s">
        <v>285</v>
      </c>
      <c r="AU1388" t="s">
        <v>286</v>
      </c>
      <c r="BU1388" s="1">
        <v>45467</v>
      </c>
      <c r="CB1388" t="s">
        <v>2736</v>
      </c>
      <c r="CC1388" t="s">
        <v>169</v>
      </c>
    </row>
    <row r="1389" spans="1:81" x14ac:dyDescent="0.35">
      <c r="A1389" t="s">
        <v>160</v>
      </c>
      <c r="B1389" t="s">
        <v>161</v>
      </c>
      <c r="C1389" t="s">
        <v>3035</v>
      </c>
      <c r="D1389" t="s">
        <v>269</v>
      </c>
      <c r="E1389" t="s">
        <v>270</v>
      </c>
      <c r="F1389" t="s">
        <v>271</v>
      </c>
      <c r="G1389" s="1">
        <v>45467</v>
      </c>
      <c r="H1389" s="2">
        <v>0.3611111111111111</v>
      </c>
      <c r="I1389" t="s">
        <v>1059</v>
      </c>
      <c r="U1389" t="s">
        <v>273</v>
      </c>
      <c r="V1389" t="s">
        <v>274</v>
      </c>
      <c r="W1389" t="s">
        <v>2731</v>
      </c>
      <c r="X1389" t="s">
        <v>174</v>
      </c>
      <c r="Y1389" t="s">
        <v>5</v>
      </c>
      <c r="AD1389">
        <v>45.085512000000001</v>
      </c>
      <c r="AE1389">
        <v>-109.329581</v>
      </c>
      <c r="AF1389" t="s">
        <v>276</v>
      </c>
      <c r="AG1389" t="s">
        <v>277</v>
      </c>
      <c r="AH1389" t="s">
        <v>278</v>
      </c>
      <c r="AJ1389" t="s">
        <v>279</v>
      </c>
      <c r="AK1389" t="s">
        <v>3036</v>
      </c>
      <c r="AN1389" t="s">
        <v>312</v>
      </c>
      <c r="AP1389">
        <v>3.2</v>
      </c>
      <c r="AQ1389" t="s">
        <v>116</v>
      </c>
      <c r="AS1389" t="s">
        <v>285</v>
      </c>
      <c r="AU1389" t="s">
        <v>286</v>
      </c>
      <c r="BE1389" t="s">
        <v>3037</v>
      </c>
      <c r="BO1389" t="s">
        <v>314</v>
      </c>
      <c r="BP1389" t="s">
        <v>301</v>
      </c>
      <c r="BQ1389" t="s">
        <v>315</v>
      </c>
      <c r="BS1389" t="s">
        <v>316</v>
      </c>
      <c r="BT1389" t="s">
        <v>291</v>
      </c>
      <c r="BU1389" s="1">
        <v>45470</v>
      </c>
      <c r="BW1389" t="s">
        <v>3038</v>
      </c>
      <c r="BX1389" t="s">
        <v>293</v>
      </c>
      <c r="BY1389">
        <v>0.2</v>
      </c>
      <c r="BZ1389" t="s">
        <v>116</v>
      </c>
      <c r="CB1389" t="s">
        <v>2733</v>
      </c>
      <c r="CC1389" t="s">
        <v>169</v>
      </c>
    </row>
    <row r="1390" spans="1:81" x14ac:dyDescent="0.35">
      <c r="A1390" t="s">
        <v>160</v>
      </c>
      <c r="B1390" t="s">
        <v>161</v>
      </c>
      <c r="C1390" t="s">
        <v>2939</v>
      </c>
      <c r="D1390" t="s">
        <v>1058</v>
      </c>
      <c r="E1390" t="s">
        <v>270</v>
      </c>
      <c r="F1390" t="s">
        <v>271</v>
      </c>
      <c r="G1390" s="1">
        <v>45411</v>
      </c>
      <c r="H1390" s="2">
        <v>0.55555555555555558</v>
      </c>
      <c r="I1390" t="s">
        <v>1059</v>
      </c>
      <c r="U1390" t="s">
        <v>273</v>
      </c>
      <c r="V1390" t="s">
        <v>274</v>
      </c>
      <c r="W1390" t="s">
        <v>2731</v>
      </c>
      <c r="X1390" t="s">
        <v>186</v>
      </c>
      <c r="Y1390" t="s">
        <v>12</v>
      </c>
      <c r="AD1390">
        <v>45.468200000000003</v>
      </c>
      <c r="AE1390">
        <v>-109.0895</v>
      </c>
      <c r="AK1390" t="s">
        <v>3039</v>
      </c>
      <c r="AN1390" t="s">
        <v>1081</v>
      </c>
      <c r="AP1390">
        <v>104.7</v>
      </c>
      <c r="AQ1390" t="s">
        <v>120</v>
      </c>
      <c r="AS1390" t="s">
        <v>285</v>
      </c>
      <c r="AU1390" t="s">
        <v>286</v>
      </c>
      <c r="BU1390" s="1">
        <v>45411</v>
      </c>
      <c r="CB1390" t="s">
        <v>2752</v>
      </c>
      <c r="CC1390" t="s">
        <v>169</v>
      </c>
    </row>
    <row r="1391" spans="1:81" x14ac:dyDescent="0.35">
      <c r="A1391" t="s">
        <v>160</v>
      </c>
      <c r="B1391" t="s">
        <v>161</v>
      </c>
      <c r="C1391" t="s">
        <v>2858</v>
      </c>
      <c r="D1391" t="s">
        <v>269</v>
      </c>
      <c r="E1391" t="s">
        <v>270</v>
      </c>
      <c r="F1391" t="s">
        <v>271</v>
      </c>
      <c r="G1391" s="1">
        <v>45467</v>
      </c>
      <c r="H1391" s="2">
        <v>0.49652777777777779</v>
      </c>
      <c r="I1391" t="s">
        <v>1059</v>
      </c>
      <c r="U1391" t="s">
        <v>273</v>
      </c>
      <c r="V1391" t="s">
        <v>274</v>
      </c>
      <c r="W1391" t="s">
        <v>2731</v>
      </c>
      <c r="X1391" t="s">
        <v>186</v>
      </c>
      <c r="Y1391" t="s">
        <v>12</v>
      </c>
      <c r="AD1391">
        <v>45.468200000000003</v>
      </c>
      <c r="AE1391">
        <v>-109.0895</v>
      </c>
      <c r="AF1391" t="s">
        <v>276</v>
      </c>
      <c r="AG1391" t="s">
        <v>277</v>
      </c>
      <c r="AH1391" t="s">
        <v>278</v>
      </c>
      <c r="AJ1391" t="s">
        <v>279</v>
      </c>
      <c r="AK1391" t="s">
        <v>3040</v>
      </c>
      <c r="AM1391" t="s">
        <v>281</v>
      </c>
      <c r="AN1391" t="s">
        <v>1116</v>
      </c>
      <c r="AO1391" t="s">
        <v>333</v>
      </c>
      <c r="AP1391">
        <v>1.4</v>
      </c>
      <c r="AQ1391" t="s">
        <v>284</v>
      </c>
      <c r="AS1391" t="s">
        <v>285</v>
      </c>
      <c r="AU1391" t="s">
        <v>286</v>
      </c>
      <c r="BE1391" t="s">
        <v>2860</v>
      </c>
      <c r="BO1391">
        <v>365.1</v>
      </c>
      <c r="BP1391" t="s">
        <v>288</v>
      </c>
      <c r="BQ1391" t="s">
        <v>289</v>
      </c>
      <c r="BS1391" t="s">
        <v>290</v>
      </c>
      <c r="BT1391" t="s">
        <v>291</v>
      </c>
      <c r="BU1391" s="1">
        <v>45505</v>
      </c>
      <c r="BW1391" t="s">
        <v>3041</v>
      </c>
      <c r="BX1391" t="s">
        <v>293</v>
      </c>
      <c r="BY1391">
        <v>0.8</v>
      </c>
      <c r="BZ1391" t="s">
        <v>284</v>
      </c>
      <c r="CB1391" t="s">
        <v>2752</v>
      </c>
      <c r="CC1391" t="s">
        <v>169</v>
      </c>
    </row>
    <row r="1392" spans="1:81" x14ac:dyDescent="0.35">
      <c r="A1392" t="s">
        <v>160</v>
      </c>
      <c r="B1392" t="s">
        <v>161</v>
      </c>
      <c r="C1392" t="s">
        <v>2730</v>
      </c>
      <c r="D1392" t="s">
        <v>1058</v>
      </c>
      <c r="E1392" t="s">
        <v>270</v>
      </c>
      <c r="F1392" t="s">
        <v>271</v>
      </c>
      <c r="G1392" s="1">
        <v>45439</v>
      </c>
      <c r="H1392" s="2">
        <v>0.35833333333333334</v>
      </c>
      <c r="I1392" t="s">
        <v>1059</v>
      </c>
      <c r="U1392" t="s">
        <v>273</v>
      </c>
      <c r="V1392" t="s">
        <v>274</v>
      </c>
      <c r="W1392" t="s">
        <v>2731</v>
      </c>
      <c r="X1392" t="s">
        <v>174</v>
      </c>
      <c r="Y1392" t="s">
        <v>5</v>
      </c>
      <c r="AD1392">
        <v>45.085512000000001</v>
      </c>
      <c r="AE1392">
        <v>-109.329581</v>
      </c>
      <c r="AK1392" t="s">
        <v>3042</v>
      </c>
      <c r="AN1392" t="s">
        <v>1078</v>
      </c>
      <c r="AP1392">
        <v>3.75</v>
      </c>
      <c r="AQ1392" t="s">
        <v>118</v>
      </c>
      <c r="AS1392" t="s">
        <v>285</v>
      </c>
      <c r="AU1392" t="s">
        <v>286</v>
      </c>
      <c r="BU1392" s="1">
        <v>45439</v>
      </c>
      <c r="CB1392" t="s">
        <v>2733</v>
      </c>
      <c r="CC1392" t="s">
        <v>169</v>
      </c>
    </row>
    <row r="1393" spans="1:81" x14ac:dyDescent="0.35">
      <c r="A1393" t="s">
        <v>160</v>
      </c>
      <c r="B1393" t="s">
        <v>161</v>
      </c>
      <c r="C1393" t="s">
        <v>3043</v>
      </c>
      <c r="D1393" t="s">
        <v>1058</v>
      </c>
      <c r="E1393" t="s">
        <v>270</v>
      </c>
      <c r="F1393" t="s">
        <v>271</v>
      </c>
      <c r="G1393" s="1">
        <v>45467</v>
      </c>
      <c r="H1393" s="2">
        <v>0.44861111111111113</v>
      </c>
      <c r="I1393" t="s">
        <v>1059</v>
      </c>
      <c r="U1393" t="s">
        <v>273</v>
      </c>
      <c r="V1393" t="s">
        <v>274</v>
      </c>
      <c r="W1393" t="s">
        <v>2731</v>
      </c>
      <c r="X1393" t="s">
        <v>182</v>
      </c>
      <c r="Y1393" t="s">
        <v>10</v>
      </c>
      <c r="AD1393">
        <v>45.384601000000004</v>
      </c>
      <c r="AE1393">
        <v>-109.14138199999999</v>
      </c>
      <c r="AK1393" t="s">
        <v>3044</v>
      </c>
      <c r="AN1393" t="s">
        <v>1062</v>
      </c>
      <c r="AP1393">
        <v>67</v>
      </c>
      <c r="AQ1393" t="s">
        <v>117</v>
      </c>
      <c r="AS1393" t="s">
        <v>285</v>
      </c>
      <c r="AU1393" t="s">
        <v>286</v>
      </c>
      <c r="BU1393" s="1">
        <v>45467</v>
      </c>
      <c r="CB1393" t="s">
        <v>2761</v>
      </c>
      <c r="CC1393" t="s">
        <v>169</v>
      </c>
    </row>
    <row r="1394" spans="1:81" x14ac:dyDescent="0.35">
      <c r="A1394" t="s">
        <v>160</v>
      </c>
      <c r="B1394" t="s">
        <v>161</v>
      </c>
      <c r="C1394" t="s">
        <v>2822</v>
      </c>
      <c r="D1394" t="s">
        <v>269</v>
      </c>
      <c r="E1394" t="s">
        <v>270</v>
      </c>
      <c r="F1394" t="s">
        <v>271</v>
      </c>
      <c r="G1394" s="1">
        <v>45411</v>
      </c>
      <c r="H1394" s="2">
        <v>0.57013888888888886</v>
      </c>
      <c r="I1394" t="s">
        <v>1059</v>
      </c>
      <c r="U1394" t="s">
        <v>273</v>
      </c>
      <c r="V1394" t="s">
        <v>274</v>
      </c>
      <c r="W1394" t="s">
        <v>2731</v>
      </c>
      <c r="X1394" t="s">
        <v>170</v>
      </c>
      <c r="Y1394" t="s">
        <v>11</v>
      </c>
      <c r="AD1394">
        <v>45.457799999999999</v>
      </c>
      <c r="AE1394">
        <v>-109.0801</v>
      </c>
      <c r="AF1394" t="s">
        <v>276</v>
      </c>
      <c r="AG1394" t="s">
        <v>277</v>
      </c>
      <c r="AH1394" t="s">
        <v>278</v>
      </c>
      <c r="AJ1394" t="s">
        <v>279</v>
      </c>
      <c r="AK1394" t="s">
        <v>3045</v>
      </c>
      <c r="AM1394" t="s">
        <v>297</v>
      </c>
      <c r="AN1394" t="s">
        <v>332</v>
      </c>
      <c r="AO1394" t="s">
        <v>333</v>
      </c>
      <c r="AP1394">
        <v>135</v>
      </c>
      <c r="AQ1394" t="s">
        <v>284</v>
      </c>
      <c r="AS1394" t="s">
        <v>285</v>
      </c>
      <c r="AU1394" t="s">
        <v>286</v>
      </c>
      <c r="BE1394" t="s">
        <v>2824</v>
      </c>
      <c r="BO1394">
        <v>353.2</v>
      </c>
      <c r="BP1394" t="s">
        <v>288</v>
      </c>
      <c r="BQ1394" t="s">
        <v>335</v>
      </c>
      <c r="BS1394" t="s">
        <v>336</v>
      </c>
      <c r="BT1394" t="s">
        <v>291</v>
      </c>
      <c r="BU1394" s="1">
        <v>45441</v>
      </c>
      <c r="BW1394" t="s">
        <v>3046</v>
      </c>
      <c r="BX1394" t="s">
        <v>293</v>
      </c>
      <c r="BY1394">
        <v>1.5</v>
      </c>
      <c r="BZ1394" t="s">
        <v>284</v>
      </c>
      <c r="CB1394" t="s">
        <v>2736</v>
      </c>
      <c r="CC1394" t="s">
        <v>169</v>
      </c>
    </row>
    <row r="1395" spans="1:81" x14ac:dyDescent="0.35">
      <c r="A1395" t="s">
        <v>160</v>
      </c>
      <c r="B1395" t="s">
        <v>161</v>
      </c>
      <c r="C1395" t="s">
        <v>2939</v>
      </c>
      <c r="D1395" t="s">
        <v>1058</v>
      </c>
      <c r="E1395" t="s">
        <v>270</v>
      </c>
      <c r="F1395" t="s">
        <v>271</v>
      </c>
      <c r="G1395" s="1">
        <v>45411</v>
      </c>
      <c r="H1395" s="2">
        <v>0.55555555555555558</v>
      </c>
      <c r="I1395" t="s">
        <v>1059</v>
      </c>
      <c r="U1395" t="s">
        <v>273</v>
      </c>
      <c r="V1395" t="s">
        <v>274</v>
      </c>
      <c r="W1395" t="s">
        <v>2731</v>
      </c>
      <c r="X1395" t="s">
        <v>186</v>
      </c>
      <c r="Y1395" t="s">
        <v>12</v>
      </c>
      <c r="AD1395">
        <v>45.468200000000003</v>
      </c>
      <c r="AE1395">
        <v>-109.0895</v>
      </c>
      <c r="AK1395" t="s">
        <v>3047</v>
      </c>
      <c r="AN1395" t="s">
        <v>89</v>
      </c>
      <c r="AP1395">
        <v>7.74</v>
      </c>
      <c r="AQ1395" t="s">
        <v>122</v>
      </c>
      <c r="AS1395" t="s">
        <v>285</v>
      </c>
      <c r="AU1395" t="s">
        <v>286</v>
      </c>
      <c r="BU1395" s="1">
        <v>45411</v>
      </c>
      <c r="CB1395" t="s">
        <v>2752</v>
      </c>
      <c r="CC1395" t="s">
        <v>169</v>
      </c>
    </row>
    <row r="1396" spans="1:81" x14ac:dyDescent="0.35">
      <c r="A1396" t="s">
        <v>160</v>
      </c>
      <c r="B1396" t="s">
        <v>161</v>
      </c>
      <c r="C1396" t="s">
        <v>2834</v>
      </c>
      <c r="D1396" t="s">
        <v>1058</v>
      </c>
      <c r="E1396" t="s">
        <v>270</v>
      </c>
      <c r="F1396" t="s">
        <v>271</v>
      </c>
      <c r="G1396" s="1">
        <v>45467</v>
      </c>
      <c r="H1396" s="2">
        <v>0.53125</v>
      </c>
      <c r="I1396" t="s">
        <v>1059</v>
      </c>
      <c r="U1396" t="s">
        <v>273</v>
      </c>
      <c r="V1396" t="s">
        <v>274</v>
      </c>
      <c r="W1396" t="s">
        <v>2731</v>
      </c>
      <c r="X1396" t="s">
        <v>180</v>
      </c>
      <c r="Y1396" t="s">
        <v>13</v>
      </c>
      <c r="AD1396">
        <v>45.483319000000002</v>
      </c>
      <c r="AE1396">
        <v>-108.961457</v>
      </c>
      <c r="AK1396" t="s">
        <v>3048</v>
      </c>
      <c r="AN1396" t="s">
        <v>1081</v>
      </c>
      <c r="AP1396">
        <v>109.7</v>
      </c>
      <c r="AQ1396" t="s">
        <v>120</v>
      </c>
      <c r="AS1396" t="s">
        <v>285</v>
      </c>
      <c r="AU1396" t="s">
        <v>286</v>
      </c>
      <c r="BU1396" s="1">
        <v>45467</v>
      </c>
      <c r="CB1396" t="s">
        <v>2761</v>
      </c>
      <c r="CC1396" t="s">
        <v>169</v>
      </c>
    </row>
    <row r="1397" spans="1:81" x14ac:dyDescent="0.35">
      <c r="A1397" t="s">
        <v>160</v>
      </c>
      <c r="B1397" t="s">
        <v>161</v>
      </c>
      <c r="C1397" t="s">
        <v>3049</v>
      </c>
      <c r="D1397" t="s">
        <v>373</v>
      </c>
      <c r="E1397" t="s">
        <v>270</v>
      </c>
      <c r="F1397" t="s">
        <v>271</v>
      </c>
      <c r="G1397" s="1">
        <v>45411</v>
      </c>
      <c r="H1397" s="2">
        <v>0.63263888888888886</v>
      </c>
      <c r="I1397" t="s">
        <v>1059</v>
      </c>
      <c r="U1397" t="s">
        <v>273</v>
      </c>
      <c r="V1397" t="s">
        <v>274</v>
      </c>
      <c r="W1397" t="s">
        <v>2731</v>
      </c>
      <c r="X1397" t="s">
        <v>176</v>
      </c>
      <c r="Y1397" t="s">
        <v>15</v>
      </c>
      <c r="AD1397">
        <v>45.520789999999998</v>
      </c>
      <c r="AE1397">
        <v>-108.83714000000001</v>
      </c>
      <c r="AF1397" t="s">
        <v>276</v>
      </c>
      <c r="AG1397" t="s">
        <v>277</v>
      </c>
      <c r="AH1397" t="s">
        <v>278</v>
      </c>
      <c r="AJ1397" t="s">
        <v>279</v>
      </c>
      <c r="AK1397" t="s">
        <v>3050</v>
      </c>
      <c r="AL1397" t="s">
        <v>375</v>
      </c>
      <c r="AM1397" t="s">
        <v>281</v>
      </c>
      <c r="AN1397" t="s">
        <v>1116</v>
      </c>
      <c r="AO1397" t="s">
        <v>333</v>
      </c>
      <c r="AS1397" t="s">
        <v>285</v>
      </c>
      <c r="AU1397" t="s">
        <v>286</v>
      </c>
      <c r="BE1397" t="s">
        <v>2966</v>
      </c>
      <c r="BO1397">
        <v>365.1</v>
      </c>
      <c r="BP1397" t="s">
        <v>288</v>
      </c>
      <c r="BQ1397" t="s">
        <v>289</v>
      </c>
      <c r="BS1397" t="s">
        <v>290</v>
      </c>
      <c r="BT1397" t="s">
        <v>291</v>
      </c>
      <c r="BU1397" s="1">
        <v>45441</v>
      </c>
      <c r="BW1397" t="s">
        <v>3051</v>
      </c>
      <c r="BX1397" t="s">
        <v>293</v>
      </c>
      <c r="BY1397">
        <v>0.8</v>
      </c>
      <c r="BZ1397" t="s">
        <v>284</v>
      </c>
      <c r="CB1397" t="s">
        <v>2733</v>
      </c>
      <c r="CC1397" t="s">
        <v>169</v>
      </c>
    </row>
    <row r="1398" spans="1:81" x14ac:dyDescent="0.35">
      <c r="A1398" t="s">
        <v>160</v>
      </c>
      <c r="B1398" t="s">
        <v>161</v>
      </c>
      <c r="C1398" t="s">
        <v>2987</v>
      </c>
      <c r="D1398" t="s">
        <v>373</v>
      </c>
      <c r="E1398" t="s">
        <v>270</v>
      </c>
      <c r="F1398" t="s">
        <v>271</v>
      </c>
      <c r="G1398" s="1">
        <v>45439</v>
      </c>
      <c r="H1398" s="2">
        <v>0.44166666666666665</v>
      </c>
      <c r="I1398" t="s">
        <v>1059</v>
      </c>
      <c r="U1398" t="s">
        <v>273</v>
      </c>
      <c r="V1398" t="s">
        <v>274</v>
      </c>
      <c r="W1398" t="s">
        <v>2731</v>
      </c>
      <c r="X1398" t="s">
        <v>182</v>
      </c>
      <c r="Y1398" t="s">
        <v>10</v>
      </c>
      <c r="AD1398">
        <v>45.384601000000004</v>
      </c>
      <c r="AE1398">
        <v>-109.14138199999999</v>
      </c>
      <c r="AF1398" t="s">
        <v>276</v>
      </c>
      <c r="AG1398" t="s">
        <v>277</v>
      </c>
      <c r="AH1398" t="s">
        <v>278</v>
      </c>
      <c r="AJ1398" t="s">
        <v>279</v>
      </c>
      <c r="AK1398" t="s">
        <v>3052</v>
      </c>
      <c r="AL1398" t="s">
        <v>375</v>
      </c>
      <c r="AM1398" t="s">
        <v>297</v>
      </c>
      <c r="AN1398" t="s">
        <v>332</v>
      </c>
      <c r="AO1398" t="s">
        <v>333</v>
      </c>
      <c r="AS1398" t="s">
        <v>285</v>
      </c>
      <c r="AU1398" t="s">
        <v>286</v>
      </c>
      <c r="BE1398" t="s">
        <v>2989</v>
      </c>
      <c r="BO1398">
        <v>353.2</v>
      </c>
      <c r="BP1398" t="s">
        <v>288</v>
      </c>
      <c r="BQ1398" t="s">
        <v>335</v>
      </c>
      <c r="BS1398" t="s">
        <v>336</v>
      </c>
      <c r="BT1398" t="s">
        <v>291</v>
      </c>
      <c r="BU1398" s="1">
        <v>45453</v>
      </c>
      <c r="BW1398" t="s">
        <v>3053</v>
      </c>
      <c r="BX1398" t="s">
        <v>293</v>
      </c>
      <c r="BY1398">
        <v>1.5</v>
      </c>
      <c r="BZ1398" t="s">
        <v>284</v>
      </c>
      <c r="CB1398" t="s">
        <v>2761</v>
      </c>
      <c r="CC1398" t="s">
        <v>169</v>
      </c>
    </row>
    <row r="1399" spans="1:81" x14ac:dyDescent="0.35">
      <c r="A1399" t="s">
        <v>160</v>
      </c>
      <c r="B1399" t="s">
        <v>161</v>
      </c>
      <c r="C1399" t="s">
        <v>2809</v>
      </c>
      <c r="D1399" t="s">
        <v>269</v>
      </c>
      <c r="E1399" t="s">
        <v>270</v>
      </c>
      <c r="F1399" t="s">
        <v>271</v>
      </c>
      <c r="G1399" s="1">
        <v>45467</v>
      </c>
      <c r="H1399" s="2">
        <v>0.57986111111111116</v>
      </c>
      <c r="I1399" t="s">
        <v>1059</v>
      </c>
      <c r="U1399" t="s">
        <v>273</v>
      </c>
      <c r="V1399" t="s">
        <v>274</v>
      </c>
      <c r="W1399" t="s">
        <v>2731</v>
      </c>
      <c r="X1399" t="s">
        <v>184</v>
      </c>
      <c r="Y1399" t="s">
        <v>14</v>
      </c>
      <c r="AD1399">
        <v>45.517800000000001</v>
      </c>
      <c r="AE1399">
        <v>-108.8626</v>
      </c>
      <c r="AF1399" t="s">
        <v>276</v>
      </c>
      <c r="AG1399" t="s">
        <v>277</v>
      </c>
      <c r="AH1399" t="s">
        <v>278</v>
      </c>
      <c r="AJ1399" t="s">
        <v>279</v>
      </c>
      <c r="AK1399" t="s">
        <v>3054</v>
      </c>
      <c r="AM1399" t="s">
        <v>281</v>
      </c>
      <c r="AN1399" t="s">
        <v>1116</v>
      </c>
      <c r="AO1399" t="s">
        <v>333</v>
      </c>
      <c r="AP1399">
        <v>2.2000000000000002</v>
      </c>
      <c r="AQ1399" t="s">
        <v>284</v>
      </c>
      <c r="AS1399" t="s">
        <v>285</v>
      </c>
      <c r="AU1399" t="s">
        <v>286</v>
      </c>
      <c r="BE1399" t="s">
        <v>2811</v>
      </c>
      <c r="BO1399">
        <v>365.1</v>
      </c>
      <c r="BP1399" t="s">
        <v>288</v>
      </c>
      <c r="BQ1399" t="s">
        <v>289</v>
      </c>
      <c r="BS1399" t="s">
        <v>290</v>
      </c>
      <c r="BT1399" t="s">
        <v>291</v>
      </c>
      <c r="BU1399" s="1">
        <v>45505</v>
      </c>
      <c r="BW1399" t="s">
        <v>3055</v>
      </c>
      <c r="BX1399" t="s">
        <v>293</v>
      </c>
      <c r="BY1399">
        <v>0.8</v>
      </c>
      <c r="BZ1399" t="s">
        <v>284</v>
      </c>
      <c r="CB1399" t="s">
        <v>2752</v>
      </c>
      <c r="CC1399" t="s">
        <v>169</v>
      </c>
    </row>
    <row r="1400" spans="1:81" x14ac:dyDescent="0.35">
      <c r="A1400" t="s">
        <v>160</v>
      </c>
      <c r="B1400" t="s">
        <v>161</v>
      </c>
      <c r="C1400" t="s">
        <v>2934</v>
      </c>
      <c r="D1400" t="s">
        <v>1058</v>
      </c>
      <c r="E1400" t="s">
        <v>270</v>
      </c>
      <c r="F1400" t="s">
        <v>271</v>
      </c>
      <c r="G1400" s="1">
        <v>45411</v>
      </c>
      <c r="H1400" s="2">
        <v>0.57013888888888886</v>
      </c>
      <c r="I1400" t="s">
        <v>1059</v>
      </c>
      <c r="U1400" t="s">
        <v>273</v>
      </c>
      <c r="V1400" t="s">
        <v>274</v>
      </c>
      <c r="W1400" t="s">
        <v>2731</v>
      </c>
      <c r="X1400" t="s">
        <v>170</v>
      </c>
      <c r="Y1400" t="s">
        <v>11</v>
      </c>
      <c r="AD1400">
        <v>45.457799999999999</v>
      </c>
      <c r="AE1400">
        <v>-109.0801</v>
      </c>
      <c r="AK1400" t="s">
        <v>3056</v>
      </c>
      <c r="AN1400" t="s">
        <v>27</v>
      </c>
      <c r="AP1400">
        <v>8.51</v>
      </c>
      <c r="AQ1400" t="s">
        <v>121</v>
      </c>
      <c r="AS1400" t="s">
        <v>285</v>
      </c>
      <c r="AU1400" t="s">
        <v>286</v>
      </c>
      <c r="BU1400" s="1">
        <v>45411</v>
      </c>
      <c r="CB1400" t="s">
        <v>2736</v>
      </c>
      <c r="CC1400" t="s">
        <v>169</v>
      </c>
    </row>
    <row r="1401" spans="1:81" x14ac:dyDescent="0.35">
      <c r="A1401" t="s">
        <v>160</v>
      </c>
      <c r="B1401" t="s">
        <v>161</v>
      </c>
      <c r="C1401" t="s">
        <v>2785</v>
      </c>
      <c r="D1401" t="s">
        <v>1058</v>
      </c>
      <c r="E1401" t="s">
        <v>270</v>
      </c>
      <c r="F1401" t="s">
        <v>271</v>
      </c>
      <c r="G1401" s="1">
        <v>45439</v>
      </c>
      <c r="H1401" s="2">
        <v>0.49305555555555558</v>
      </c>
      <c r="I1401" t="s">
        <v>1059</v>
      </c>
      <c r="U1401" t="s">
        <v>273</v>
      </c>
      <c r="V1401" t="s">
        <v>274</v>
      </c>
      <c r="W1401" t="s">
        <v>2731</v>
      </c>
      <c r="X1401" t="s">
        <v>186</v>
      </c>
      <c r="Y1401" t="s">
        <v>12</v>
      </c>
      <c r="AD1401">
        <v>45.468200000000003</v>
      </c>
      <c r="AE1401">
        <v>-109.0895</v>
      </c>
      <c r="AK1401" t="s">
        <v>3057</v>
      </c>
      <c r="AN1401" t="s">
        <v>1078</v>
      </c>
      <c r="AP1401">
        <v>13.3</v>
      </c>
      <c r="AQ1401" t="s">
        <v>118</v>
      </c>
      <c r="AS1401" t="s">
        <v>285</v>
      </c>
      <c r="AU1401" t="s">
        <v>286</v>
      </c>
      <c r="BU1401" s="1">
        <v>45439</v>
      </c>
      <c r="CB1401" t="s">
        <v>2752</v>
      </c>
      <c r="CC1401" t="s">
        <v>169</v>
      </c>
    </row>
    <row r="1402" spans="1:81" x14ac:dyDescent="0.35">
      <c r="A1402" t="s">
        <v>160</v>
      </c>
      <c r="B1402" t="s">
        <v>161</v>
      </c>
      <c r="C1402" t="s">
        <v>3058</v>
      </c>
      <c r="D1402" t="s">
        <v>269</v>
      </c>
      <c r="E1402" t="s">
        <v>270</v>
      </c>
      <c r="F1402" t="s">
        <v>271</v>
      </c>
      <c r="G1402" s="1">
        <v>45439</v>
      </c>
      <c r="H1402" s="2">
        <v>0.52777777777777779</v>
      </c>
      <c r="I1402" t="s">
        <v>1059</v>
      </c>
      <c r="U1402" t="s">
        <v>273</v>
      </c>
      <c r="V1402" t="s">
        <v>274</v>
      </c>
      <c r="W1402" t="s">
        <v>2731</v>
      </c>
      <c r="X1402" t="s">
        <v>180</v>
      </c>
      <c r="Y1402" t="s">
        <v>13</v>
      </c>
      <c r="AD1402">
        <v>45.483319000000002</v>
      </c>
      <c r="AE1402">
        <v>-108.961457</v>
      </c>
      <c r="AF1402" t="s">
        <v>276</v>
      </c>
      <c r="AG1402" t="s">
        <v>277</v>
      </c>
      <c r="AH1402" t="s">
        <v>278</v>
      </c>
      <c r="AJ1402" t="s">
        <v>279</v>
      </c>
      <c r="AK1402" t="s">
        <v>3059</v>
      </c>
      <c r="AM1402" t="s">
        <v>281</v>
      </c>
      <c r="AN1402" t="s">
        <v>282</v>
      </c>
      <c r="AO1402" t="s">
        <v>283</v>
      </c>
      <c r="AP1402">
        <v>34.9</v>
      </c>
      <c r="AQ1402" t="s">
        <v>284</v>
      </c>
      <c r="AS1402" t="s">
        <v>285</v>
      </c>
      <c r="AU1402" t="s">
        <v>286</v>
      </c>
      <c r="BE1402" t="s">
        <v>2790</v>
      </c>
      <c r="BO1402">
        <v>365.1</v>
      </c>
      <c r="BP1402" t="s">
        <v>288</v>
      </c>
      <c r="BQ1402" t="s">
        <v>289</v>
      </c>
      <c r="BS1402" t="s">
        <v>290</v>
      </c>
      <c r="BT1402" t="s">
        <v>291</v>
      </c>
      <c r="BU1402" s="1">
        <v>45462</v>
      </c>
      <c r="BW1402" t="s">
        <v>3060</v>
      </c>
      <c r="BX1402" t="s">
        <v>293</v>
      </c>
      <c r="BY1402">
        <v>1.5</v>
      </c>
      <c r="BZ1402" t="s">
        <v>284</v>
      </c>
      <c r="CB1402" t="s">
        <v>2761</v>
      </c>
      <c r="CC1402" t="s">
        <v>169</v>
      </c>
    </row>
    <row r="1403" spans="1:81" x14ac:dyDescent="0.35">
      <c r="A1403" t="s">
        <v>160</v>
      </c>
      <c r="B1403" t="s">
        <v>161</v>
      </c>
      <c r="C1403" t="s">
        <v>2799</v>
      </c>
      <c r="D1403" t="s">
        <v>1058</v>
      </c>
      <c r="E1403" t="s">
        <v>270</v>
      </c>
      <c r="F1403" t="s">
        <v>271</v>
      </c>
      <c r="G1403" s="1">
        <v>45411</v>
      </c>
      <c r="H1403" s="2">
        <v>0.4826388888888889</v>
      </c>
      <c r="I1403" t="s">
        <v>1059</v>
      </c>
      <c r="U1403" t="s">
        <v>273</v>
      </c>
      <c r="V1403" t="s">
        <v>274</v>
      </c>
      <c r="W1403" t="s">
        <v>2731</v>
      </c>
      <c r="X1403" t="s">
        <v>172</v>
      </c>
      <c r="Y1403" t="s">
        <v>8</v>
      </c>
      <c r="AD1403">
        <v>45.277200000000001</v>
      </c>
      <c r="AE1403">
        <v>-109.20959999999999</v>
      </c>
      <c r="AK1403" t="s">
        <v>3061</v>
      </c>
      <c r="AN1403" t="s">
        <v>27</v>
      </c>
      <c r="AP1403">
        <v>7.81</v>
      </c>
      <c r="AQ1403" t="s">
        <v>121</v>
      </c>
      <c r="AS1403" t="s">
        <v>285</v>
      </c>
      <c r="AU1403" t="s">
        <v>286</v>
      </c>
      <c r="BU1403" s="1">
        <v>45411</v>
      </c>
      <c r="CB1403" t="s">
        <v>2733</v>
      </c>
      <c r="CC1403" t="s">
        <v>169</v>
      </c>
    </row>
    <row r="1404" spans="1:81" x14ac:dyDescent="0.35">
      <c r="A1404" t="s">
        <v>160</v>
      </c>
      <c r="B1404" t="s">
        <v>161</v>
      </c>
      <c r="C1404" t="s">
        <v>3058</v>
      </c>
      <c r="D1404" t="s">
        <v>269</v>
      </c>
      <c r="E1404" t="s">
        <v>270</v>
      </c>
      <c r="F1404" t="s">
        <v>271</v>
      </c>
      <c r="G1404" s="1">
        <v>45439</v>
      </c>
      <c r="H1404" s="2">
        <v>0.52777777777777779</v>
      </c>
      <c r="I1404" t="s">
        <v>1059</v>
      </c>
      <c r="U1404" t="s">
        <v>273</v>
      </c>
      <c r="V1404" t="s">
        <v>274</v>
      </c>
      <c r="W1404" t="s">
        <v>2731</v>
      </c>
      <c r="X1404" t="s">
        <v>180</v>
      </c>
      <c r="Y1404" t="s">
        <v>13</v>
      </c>
      <c r="AD1404">
        <v>45.483319000000002</v>
      </c>
      <c r="AE1404">
        <v>-108.961457</v>
      </c>
      <c r="AF1404" t="s">
        <v>276</v>
      </c>
      <c r="AG1404" t="s">
        <v>277</v>
      </c>
      <c r="AH1404" t="s">
        <v>278</v>
      </c>
      <c r="AJ1404" t="s">
        <v>279</v>
      </c>
      <c r="AK1404" t="s">
        <v>3062</v>
      </c>
      <c r="AM1404" t="s">
        <v>297</v>
      </c>
      <c r="AN1404" t="s">
        <v>332</v>
      </c>
      <c r="AO1404" t="s">
        <v>333</v>
      </c>
      <c r="AP1404">
        <v>85.4</v>
      </c>
      <c r="AQ1404" t="s">
        <v>284</v>
      </c>
      <c r="AS1404" t="s">
        <v>285</v>
      </c>
      <c r="AU1404" t="s">
        <v>286</v>
      </c>
      <c r="BE1404" t="s">
        <v>2790</v>
      </c>
      <c r="BO1404">
        <v>353.2</v>
      </c>
      <c r="BP1404" t="s">
        <v>288</v>
      </c>
      <c r="BQ1404" t="s">
        <v>335</v>
      </c>
      <c r="BS1404" t="s">
        <v>336</v>
      </c>
      <c r="BT1404" t="s">
        <v>291</v>
      </c>
      <c r="BU1404" s="1">
        <v>45453</v>
      </c>
      <c r="BW1404" t="s">
        <v>3063</v>
      </c>
      <c r="BX1404" t="s">
        <v>293</v>
      </c>
      <c r="BY1404">
        <v>1.5</v>
      </c>
      <c r="BZ1404" t="s">
        <v>284</v>
      </c>
      <c r="CB1404" t="s">
        <v>2761</v>
      </c>
      <c r="CC1404" t="s">
        <v>169</v>
      </c>
    </row>
    <row r="1405" spans="1:81" x14ac:dyDescent="0.35">
      <c r="A1405" t="s">
        <v>160</v>
      </c>
      <c r="B1405" t="s">
        <v>161</v>
      </c>
      <c r="C1405" t="s">
        <v>2799</v>
      </c>
      <c r="D1405" t="s">
        <v>1058</v>
      </c>
      <c r="E1405" t="s">
        <v>270</v>
      </c>
      <c r="F1405" t="s">
        <v>271</v>
      </c>
      <c r="G1405" s="1">
        <v>45411</v>
      </c>
      <c r="H1405" s="2">
        <v>0.4826388888888889</v>
      </c>
      <c r="I1405" t="s">
        <v>1059</v>
      </c>
      <c r="U1405" t="s">
        <v>273</v>
      </c>
      <c r="V1405" t="s">
        <v>274</v>
      </c>
      <c r="W1405" t="s">
        <v>2731</v>
      </c>
      <c r="X1405" t="s">
        <v>172</v>
      </c>
      <c r="Y1405" t="s">
        <v>8</v>
      </c>
      <c r="AD1405">
        <v>45.277200000000001</v>
      </c>
      <c r="AE1405">
        <v>-109.20959999999999</v>
      </c>
      <c r="AK1405" t="s">
        <v>3064</v>
      </c>
      <c r="AN1405" t="s">
        <v>1062</v>
      </c>
      <c r="AP1405">
        <v>102</v>
      </c>
      <c r="AQ1405" t="s">
        <v>117</v>
      </c>
      <c r="AS1405" t="s">
        <v>285</v>
      </c>
      <c r="AU1405" t="s">
        <v>286</v>
      </c>
      <c r="BU1405" s="1">
        <v>45411</v>
      </c>
      <c r="CB1405" t="s">
        <v>2733</v>
      </c>
      <c r="CC1405" t="s">
        <v>169</v>
      </c>
    </row>
    <row r="1406" spans="1:81" x14ac:dyDescent="0.35">
      <c r="A1406" t="s">
        <v>160</v>
      </c>
      <c r="B1406" t="s">
        <v>161</v>
      </c>
      <c r="C1406" t="s">
        <v>2851</v>
      </c>
      <c r="D1406" t="s">
        <v>1058</v>
      </c>
      <c r="E1406" t="s">
        <v>270</v>
      </c>
      <c r="F1406" t="s">
        <v>271</v>
      </c>
      <c r="G1406" s="1">
        <v>45439</v>
      </c>
      <c r="H1406" s="2">
        <v>0.47569444444444442</v>
      </c>
      <c r="I1406" t="s">
        <v>1059</v>
      </c>
      <c r="U1406" t="s">
        <v>273</v>
      </c>
      <c r="V1406" t="s">
        <v>274</v>
      </c>
      <c r="W1406" t="s">
        <v>2731</v>
      </c>
      <c r="X1406" t="s">
        <v>162</v>
      </c>
      <c r="Y1406" t="s">
        <v>9</v>
      </c>
      <c r="AD1406">
        <v>45.373699999999999</v>
      </c>
      <c r="AE1406">
        <v>-109.14619999999999</v>
      </c>
      <c r="AK1406" t="s">
        <v>3065</v>
      </c>
      <c r="AN1406" t="s">
        <v>1081</v>
      </c>
      <c r="AP1406">
        <v>104.5</v>
      </c>
      <c r="AQ1406" t="s">
        <v>120</v>
      </c>
      <c r="AS1406" t="s">
        <v>285</v>
      </c>
      <c r="AU1406" t="s">
        <v>286</v>
      </c>
      <c r="BU1406" s="1">
        <v>45439</v>
      </c>
      <c r="CB1406" t="s">
        <v>2736</v>
      </c>
      <c r="CC1406" t="s">
        <v>169</v>
      </c>
    </row>
    <row r="1407" spans="1:81" x14ac:dyDescent="0.35">
      <c r="A1407" t="s">
        <v>160</v>
      </c>
      <c r="B1407" t="s">
        <v>161</v>
      </c>
      <c r="C1407" t="s">
        <v>3049</v>
      </c>
      <c r="D1407" t="s">
        <v>373</v>
      </c>
      <c r="E1407" t="s">
        <v>270</v>
      </c>
      <c r="F1407" t="s">
        <v>271</v>
      </c>
      <c r="G1407" s="1">
        <v>45411</v>
      </c>
      <c r="H1407" s="2">
        <v>0.63263888888888886</v>
      </c>
      <c r="I1407" t="s">
        <v>1059</v>
      </c>
      <c r="U1407" t="s">
        <v>273</v>
      </c>
      <c r="V1407" t="s">
        <v>274</v>
      </c>
      <c r="W1407" t="s">
        <v>2731</v>
      </c>
      <c r="X1407" t="s">
        <v>176</v>
      </c>
      <c r="Y1407" t="s">
        <v>15</v>
      </c>
      <c r="AD1407">
        <v>45.520789999999998</v>
      </c>
      <c r="AE1407">
        <v>-108.83714000000001</v>
      </c>
      <c r="AF1407" t="s">
        <v>276</v>
      </c>
      <c r="AG1407" t="s">
        <v>277</v>
      </c>
      <c r="AH1407" t="s">
        <v>278</v>
      </c>
      <c r="AJ1407" t="s">
        <v>279</v>
      </c>
      <c r="AK1407" t="s">
        <v>3066</v>
      </c>
      <c r="AL1407" t="s">
        <v>375</v>
      </c>
      <c r="AM1407" t="s">
        <v>281</v>
      </c>
      <c r="AN1407" t="s">
        <v>282</v>
      </c>
      <c r="AO1407" t="s">
        <v>283</v>
      </c>
      <c r="AS1407" t="s">
        <v>285</v>
      </c>
      <c r="AU1407" t="s">
        <v>286</v>
      </c>
      <c r="BE1407" t="s">
        <v>2966</v>
      </c>
      <c r="BO1407">
        <v>365.1</v>
      </c>
      <c r="BP1407" t="s">
        <v>288</v>
      </c>
      <c r="BQ1407" t="s">
        <v>289</v>
      </c>
      <c r="BS1407" t="s">
        <v>290</v>
      </c>
      <c r="BT1407" t="s">
        <v>291</v>
      </c>
      <c r="BU1407" s="1">
        <v>45454</v>
      </c>
      <c r="BW1407" t="s">
        <v>3067</v>
      </c>
      <c r="BX1407" t="s">
        <v>293</v>
      </c>
      <c r="BY1407">
        <v>1.5</v>
      </c>
      <c r="BZ1407" t="s">
        <v>284</v>
      </c>
      <c r="CB1407" t="s">
        <v>2733</v>
      </c>
      <c r="CC1407" t="s">
        <v>169</v>
      </c>
    </row>
    <row r="1408" spans="1:81" x14ac:dyDescent="0.35">
      <c r="A1408" t="s">
        <v>160</v>
      </c>
      <c r="B1408" t="s">
        <v>161</v>
      </c>
      <c r="C1408" t="s">
        <v>2818</v>
      </c>
      <c r="D1408" t="s">
        <v>269</v>
      </c>
      <c r="E1408" t="s">
        <v>270</v>
      </c>
      <c r="F1408" t="s">
        <v>271</v>
      </c>
      <c r="G1408" s="1">
        <v>45467</v>
      </c>
      <c r="H1408" s="2">
        <v>0.42708333333333331</v>
      </c>
      <c r="I1408" t="s">
        <v>1059</v>
      </c>
      <c r="U1408" t="s">
        <v>273</v>
      </c>
      <c r="V1408" t="s">
        <v>274</v>
      </c>
      <c r="W1408" t="s">
        <v>2731</v>
      </c>
      <c r="X1408" t="s">
        <v>172</v>
      </c>
      <c r="Y1408" t="s">
        <v>8</v>
      </c>
      <c r="AD1408">
        <v>45.277200000000001</v>
      </c>
      <c r="AE1408">
        <v>-109.20959999999999</v>
      </c>
      <c r="AF1408" t="s">
        <v>276</v>
      </c>
      <c r="AG1408" t="s">
        <v>277</v>
      </c>
      <c r="AH1408" t="s">
        <v>278</v>
      </c>
      <c r="AJ1408" t="s">
        <v>279</v>
      </c>
      <c r="AK1408" t="s">
        <v>3068</v>
      </c>
      <c r="AM1408" t="s">
        <v>297</v>
      </c>
      <c r="AN1408" t="s">
        <v>332</v>
      </c>
      <c r="AO1408" t="s">
        <v>333</v>
      </c>
      <c r="AP1408">
        <v>151</v>
      </c>
      <c r="AQ1408" t="s">
        <v>284</v>
      </c>
      <c r="AS1408" t="s">
        <v>285</v>
      </c>
      <c r="AU1408" t="s">
        <v>286</v>
      </c>
      <c r="BE1408" t="s">
        <v>2820</v>
      </c>
      <c r="BO1408">
        <v>353.2</v>
      </c>
      <c r="BP1408" t="s">
        <v>288</v>
      </c>
      <c r="BQ1408" t="s">
        <v>335</v>
      </c>
      <c r="BS1408" t="s">
        <v>336</v>
      </c>
      <c r="BT1408" t="s">
        <v>291</v>
      </c>
      <c r="BU1408" s="1">
        <v>45496</v>
      </c>
      <c r="BW1408" t="s">
        <v>3069</v>
      </c>
      <c r="BX1408" t="s">
        <v>293</v>
      </c>
      <c r="BY1408">
        <v>1.5</v>
      </c>
      <c r="BZ1408" t="s">
        <v>284</v>
      </c>
      <c r="CB1408" t="s">
        <v>2733</v>
      </c>
      <c r="CC1408" t="s">
        <v>169</v>
      </c>
    </row>
    <row r="1409" spans="1:81" x14ac:dyDescent="0.35">
      <c r="A1409" t="s">
        <v>160</v>
      </c>
      <c r="B1409" t="s">
        <v>161</v>
      </c>
      <c r="C1409" t="s">
        <v>2778</v>
      </c>
      <c r="D1409" t="s">
        <v>1058</v>
      </c>
      <c r="E1409" t="s">
        <v>270</v>
      </c>
      <c r="F1409" t="s">
        <v>271</v>
      </c>
      <c r="G1409" s="1">
        <v>45467</v>
      </c>
      <c r="H1409" s="2">
        <v>0.3611111111111111</v>
      </c>
      <c r="I1409" t="s">
        <v>1059</v>
      </c>
      <c r="U1409" t="s">
        <v>273</v>
      </c>
      <c r="V1409" t="s">
        <v>274</v>
      </c>
      <c r="W1409" t="s">
        <v>2731</v>
      </c>
      <c r="X1409" t="s">
        <v>174</v>
      </c>
      <c r="Y1409" t="s">
        <v>5</v>
      </c>
      <c r="AD1409">
        <v>45.085512000000001</v>
      </c>
      <c r="AE1409">
        <v>-109.329581</v>
      </c>
      <c r="AK1409" t="s">
        <v>3070</v>
      </c>
      <c r="AN1409" t="s">
        <v>27</v>
      </c>
      <c r="AP1409">
        <v>6.83</v>
      </c>
      <c r="AQ1409" t="s">
        <v>121</v>
      </c>
      <c r="AS1409" t="s">
        <v>285</v>
      </c>
      <c r="AU1409" t="s">
        <v>286</v>
      </c>
      <c r="BU1409" s="1">
        <v>45467</v>
      </c>
      <c r="CB1409" t="s">
        <v>2733</v>
      </c>
      <c r="CC1409" t="s">
        <v>169</v>
      </c>
    </row>
    <row r="1410" spans="1:81" x14ac:dyDescent="0.35">
      <c r="A1410" t="s">
        <v>160</v>
      </c>
      <c r="B1410" t="s">
        <v>161</v>
      </c>
      <c r="C1410" t="s">
        <v>2888</v>
      </c>
      <c r="D1410" t="s">
        <v>1058</v>
      </c>
      <c r="E1410" t="s">
        <v>270</v>
      </c>
      <c r="F1410" t="s">
        <v>271</v>
      </c>
      <c r="G1410" s="1">
        <v>45439</v>
      </c>
      <c r="H1410" s="2">
        <v>0.42152777777777778</v>
      </c>
      <c r="I1410" t="s">
        <v>1059</v>
      </c>
      <c r="U1410" t="s">
        <v>273</v>
      </c>
      <c r="V1410" t="s">
        <v>274</v>
      </c>
      <c r="W1410" t="s">
        <v>2731</v>
      </c>
      <c r="X1410" t="s">
        <v>172</v>
      </c>
      <c r="Y1410" t="s">
        <v>8</v>
      </c>
      <c r="AD1410">
        <v>45.277200000000001</v>
      </c>
      <c r="AE1410">
        <v>-109.20959999999999</v>
      </c>
      <c r="AK1410" t="s">
        <v>3071</v>
      </c>
      <c r="AN1410" t="s">
        <v>89</v>
      </c>
      <c r="AP1410">
        <v>2.56</v>
      </c>
      <c r="AQ1410" t="s">
        <v>122</v>
      </c>
      <c r="AS1410" t="s">
        <v>285</v>
      </c>
      <c r="AU1410" t="s">
        <v>286</v>
      </c>
      <c r="BU1410" s="1">
        <v>45439</v>
      </c>
      <c r="CB1410" t="s">
        <v>2733</v>
      </c>
      <c r="CC1410" t="s">
        <v>169</v>
      </c>
    </row>
    <row r="1411" spans="1:81" x14ac:dyDescent="0.35">
      <c r="A1411" t="s">
        <v>160</v>
      </c>
      <c r="B1411" t="s">
        <v>161</v>
      </c>
      <c r="C1411" t="s">
        <v>2772</v>
      </c>
      <c r="D1411" t="s">
        <v>1058</v>
      </c>
      <c r="E1411" t="s">
        <v>270</v>
      </c>
      <c r="F1411" t="s">
        <v>271</v>
      </c>
      <c r="G1411" s="1">
        <v>45411</v>
      </c>
      <c r="H1411" s="2">
        <v>0.63263888888888886</v>
      </c>
      <c r="I1411" t="s">
        <v>1059</v>
      </c>
      <c r="U1411" t="s">
        <v>273</v>
      </c>
      <c r="V1411" t="s">
        <v>274</v>
      </c>
      <c r="W1411" t="s">
        <v>2731</v>
      </c>
      <c r="X1411" t="s">
        <v>176</v>
      </c>
      <c r="Y1411" t="s">
        <v>15</v>
      </c>
      <c r="AD1411">
        <v>45.520789999999998</v>
      </c>
      <c r="AE1411">
        <v>-108.83714000000001</v>
      </c>
      <c r="AK1411" t="s">
        <v>3072</v>
      </c>
      <c r="AN1411" t="s">
        <v>1292</v>
      </c>
      <c r="AP1411">
        <v>765.4</v>
      </c>
      <c r="AQ1411" t="s">
        <v>119</v>
      </c>
      <c r="AS1411" t="s">
        <v>285</v>
      </c>
      <c r="AU1411" t="s">
        <v>286</v>
      </c>
      <c r="BU1411" s="1">
        <v>45411</v>
      </c>
      <c r="CB1411" t="s">
        <v>2733</v>
      </c>
      <c r="CC1411" t="s">
        <v>169</v>
      </c>
    </row>
    <row r="1412" spans="1:81" x14ac:dyDescent="0.35">
      <c r="A1412" t="s">
        <v>160</v>
      </c>
      <c r="B1412" t="s">
        <v>161</v>
      </c>
      <c r="C1412" t="s">
        <v>2907</v>
      </c>
      <c r="D1412" t="s">
        <v>269</v>
      </c>
      <c r="E1412" t="s">
        <v>270</v>
      </c>
      <c r="F1412" t="s">
        <v>271</v>
      </c>
      <c r="G1412" s="1">
        <v>45439</v>
      </c>
      <c r="H1412" s="2">
        <v>0.42152777777777778</v>
      </c>
      <c r="I1412" t="s">
        <v>1059</v>
      </c>
      <c r="U1412" t="s">
        <v>273</v>
      </c>
      <c r="V1412" t="s">
        <v>274</v>
      </c>
      <c r="W1412" t="s">
        <v>2731</v>
      </c>
      <c r="X1412" t="s">
        <v>172</v>
      </c>
      <c r="Y1412" t="s">
        <v>8</v>
      </c>
      <c r="AD1412">
        <v>45.277200000000001</v>
      </c>
      <c r="AE1412">
        <v>-109.20959999999999</v>
      </c>
      <c r="AF1412" t="s">
        <v>276</v>
      </c>
      <c r="AG1412" t="s">
        <v>277</v>
      </c>
      <c r="AH1412" t="s">
        <v>278</v>
      </c>
      <c r="AJ1412" t="s">
        <v>279</v>
      </c>
      <c r="AK1412" t="s">
        <v>3073</v>
      </c>
      <c r="AM1412" t="s">
        <v>281</v>
      </c>
      <c r="AN1412" t="s">
        <v>282</v>
      </c>
      <c r="AO1412" t="s">
        <v>283</v>
      </c>
      <c r="AP1412">
        <v>19</v>
      </c>
      <c r="AQ1412" t="s">
        <v>284</v>
      </c>
      <c r="AS1412" t="s">
        <v>285</v>
      </c>
      <c r="AU1412" t="s">
        <v>286</v>
      </c>
      <c r="BE1412" t="s">
        <v>2909</v>
      </c>
      <c r="BO1412">
        <v>365.1</v>
      </c>
      <c r="BP1412" t="s">
        <v>288</v>
      </c>
      <c r="BQ1412" t="s">
        <v>289</v>
      </c>
      <c r="BS1412" t="s">
        <v>290</v>
      </c>
      <c r="BT1412" t="s">
        <v>291</v>
      </c>
      <c r="BU1412" s="1">
        <v>45455</v>
      </c>
      <c r="BW1412" t="s">
        <v>3074</v>
      </c>
      <c r="BX1412" t="s">
        <v>293</v>
      </c>
      <c r="BY1412">
        <v>1.5</v>
      </c>
      <c r="BZ1412" t="s">
        <v>284</v>
      </c>
      <c r="CB1412" t="s">
        <v>2733</v>
      </c>
      <c r="CC1412" t="s">
        <v>169</v>
      </c>
    </row>
    <row r="1413" spans="1:81" x14ac:dyDescent="0.35">
      <c r="A1413" t="s">
        <v>160</v>
      </c>
      <c r="B1413" t="s">
        <v>161</v>
      </c>
      <c r="C1413" t="s">
        <v>2874</v>
      </c>
      <c r="D1413" t="s">
        <v>269</v>
      </c>
      <c r="E1413" t="s">
        <v>270</v>
      </c>
      <c r="F1413" t="s">
        <v>271</v>
      </c>
      <c r="G1413" s="1">
        <v>45411</v>
      </c>
      <c r="H1413" s="2">
        <v>0.52986111111111112</v>
      </c>
      <c r="I1413" t="s">
        <v>1059</v>
      </c>
      <c r="U1413" t="s">
        <v>273</v>
      </c>
      <c r="V1413" t="s">
        <v>274</v>
      </c>
      <c r="W1413" t="s">
        <v>2731</v>
      </c>
      <c r="X1413" t="s">
        <v>162</v>
      </c>
      <c r="Y1413" t="s">
        <v>9</v>
      </c>
      <c r="AD1413">
        <v>45.373699999999999</v>
      </c>
      <c r="AE1413">
        <v>-109.14619999999999</v>
      </c>
      <c r="AF1413" t="s">
        <v>276</v>
      </c>
      <c r="AG1413" t="s">
        <v>277</v>
      </c>
      <c r="AH1413" t="s">
        <v>278</v>
      </c>
      <c r="AJ1413" t="s">
        <v>279</v>
      </c>
      <c r="AK1413" t="s">
        <v>3075</v>
      </c>
      <c r="AM1413" t="s">
        <v>297</v>
      </c>
      <c r="AN1413" t="s">
        <v>332</v>
      </c>
      <c r="AO1413" t="s">
        <v>333</v>
      </c>
      <c r="AP1413">
        <v>225</v>
      </c>
      <c r="AQ1413" t="s">
        <v>284</v>
      </c>
      <c r="AS1413" t="s">
        <v>285</v>
      </c>
      <c r="AU1413" t="s">
        <v>286</v>
      </c>
      <c r="BE1413" t="s">
        <v>2876</v>
      </c>
      <c r="BO1413">
        <v>353.2</v>
      </c>
      <c r="BP1413" t="s">
        <v>288</v>
      </c>
      <c r="BQ1413" t="s">
        <v>335</v>
      </c>
      <c r="BS1413" t="s">
        <v>336</v>
      </c>
      <c r="BT1413" t="s">
        <v>291</v>
      </c>
      <c r="BU1413" s="1">
        <v>45441</v>
      </c>
      <c r="BW1413" t="s">
        <v>3076</v>
      </c>
      <c r="BX1413" t="s">
        <v>293</v>
      </c>
      <c r="BY1413">
        <v>1.5</v>
      </c>
      <c r="BZ1413" t="s">
        <v>284</v>
      </c>
      <c r="CB1413" t="s">
        <v>2736</v>
      </c>
      <c r="CC1413" t="s">
        <v>169</v>
      </c>
    </row>
    <row r="1414" spans="1:81" x14ac:dyDescent="0.35">
      <c r="A1414" t="s">
        <v>160</v>
      </c>
      <c r="B1414" t="s">
        <v>161</v>
      </c>
      <c r="C1414" t="s">
        <v>2901</v>
      </c>
      <c r="D1414" t="s">
        <v>1058</v>
      </c>
      <c r="E1414" t="s">
        <v>270</v>
      </c>
      <c r="F1414" t="s">
        <v>271</v>
      </c>
      <c r="G1414" s="1">
        <v>45467</v>
      </c>
      <c r="H1414" s="2">
        <v>0.49652777777777779</v>
      </c>
      <c r="I1414" t="s">
        <v>1059</v>
      </c>
      <c r="U1414" t="s">
        <v>273</v>
      </c>
      <c r="V1414" t="s">
        <v>274</v>
      </c>
      <c r="W1414" t="s">
        <v>2731</v>
      </c>
      <c r="X1414" t="s">
        <v>186</v>
      </c>
      <c r="Y1414" t="s">
        <v>12</v>
      </c>
      <c r="AD1414">
        <v>45.468200000000003</v>
      </c>
      <c r="AE1414">
        <v>-109.0895</v>
      </c>
      <c r="AK1414" t="s">
        <v>3077</v>
      </c>
      <c r="AN1414" t="s">
        <v>89</v>
      </c>
      <c r="AP1414">
        <v>14.2</v>
      </c>
      <c r="AQ1414" t="s">
        <v>122</v>
      </c>
      <c r="AS1414" t="s">
        <v>285</v>
      </c>
      <c r="AU1414" t="s">
        <v>286</v>
      </c>
      <c r="BU1414" s="1">
        <v>45467</v>
      </c>
      <c r="CB1414" t="s">
        <v>2752</v>
      </c>
      <c r="CC1414" t="s">
        <v>169</v>
      </c>
    </row>
    <row r="1415" spans="1:81" x14ac:dyDescent="0.35">
      <c r="A1415" t="s">
        <v>160</v>
      </c>
      <c r="B1415" t="s">
        <v>161</v>
      </c>
      <c r="C1415" t="s">
        <v>3049</v>
      </c>
      <c r="D1415" t="s">
        <v>373</v>
      </c>
      <c r="E1415" t="s">
        <v>270</v>
      </c>
      <c r="F1415" t="s">
        <v>271</v>
      </c>
      <c r="G1415" s="1">
        <v>45411</v>
      </c>
      <c r="H1415" s="2">
        <v>0.63263888888888886</v>
      </c>
      <c r="I1415" t="s">
        <v>1059</v>
      </c>
      <c r="U1415" t="s">
        <v>273</v>
      </c>
      <c r="V1415" t="s">
        <v>274</v>
      </c>
      <c r="W1415" t="s">
        <v>2731</v>
      </c>
      <c r="X1415" t="s">
        <v>176</v>
      </c>
      <c r="Y1415" t="s">
        <v>15</v>
      </c>
      <c r="AD1415">
        <v>45.520789999999998</v>
      </c>
      <c r="AE1415">
        <v>-108.83714000000001</v>
      </c>
      <c r="AF1415" t="s">
        <v>276</v>
      </c>
      <c r="AG1415" t="s">
        <v>277</v>
      </c>
      <c r="AH1415" t="s">
        <v>278</v>
      </c>
      <c r="AJ1415" t="s">
        <v>279</v>
      </c>
      <c r="AK1415" t="s">
        <v>3078</v>
      </c>
      <c r="AL1415" t="s">
        <v>375</v>
      </c>
      <c r="AM1415" t="s">
        <v>297</v>
      </c>
      <c r="AN1415" t="s">
        <v>298</v>
      </c>
      <c r="AO1415" t="s">
        <v>283</v>
      </c>
      <c r="AS1415" t="s">
        <v>285</v>
      </c>
      <c r="AU1415" t="s">
        <v>286</v>
      </c>
      <c r="BE1415" t="s">
        <v>2966</v>
      </c>
      <c r="BO1415" t="s">
        <v>300</v>
      </c>
      <c r="BP1415" t="s">
        <v>301</v>
      </c>
      <c r="BQ1415" t="s">
        <v>302</v>
      </c>
      <c r="BT1415" t="s">
        <v>291</v>
      </c>
      <c r="BU1415" s="1">
        <v>45454</v>
      </c>
      <c r="BW1415" t="s">
        <v>3079</v>
      </c>
      <c r="BX1415" t="s">
        <v>293</v>
      </c>
      <c r="BY1415">
        <v>25</v>
      </c>
      <c r="BZ1415" t="s">
        <v>284</v>
      </c>
      <c r="CB1415" t="s">
        <v>2733</v>
      </c>
      <c r="CC1415" t="s">
        <v>169</v>
      </c>
    </row>
    <row r="1416" spans="1:81" x14ac:dyDescent="0.35">
      <c r="A1416" t="s">
        <v>160</v>
      </c>
      <c r="B1416" t="s">
        <v>161</v>
      </c>
      <c r="C1416" t="s">
        <v>2753</v>
      </c>
      <c r="D1416" t="s">
        <v>269</v>
      </c>
      <c r="E1416" t="s">
        <v>270</v>
      </c>
      <c r="F1416" t="s">
        <v>271</v>
      </c>
      <c r="G1416" s="1">
        <v>45439</v>
      </c>
      <c r="H1416" s="2">
        <v>0.47569444444444442</v>
      </c>
      <c r="I1416" t="s">
        <v>1059</v>
      </c>
      <c r="U1416" t="s">
        <v>273</v>
      </c>
      <c r="V1416" t="s">
        <v>274</v>
      </c>
      <c r="W1416" t="s">
        <v>2731</v>
      </c>
      <c r="X1416" t="s">
        <v>162</v>
      </c>
      <c r="Y1416" t="s">
        <v>9</v>
      </c>
      <c r="AD1416">
        <v>45.373699999999999</v>
      </c>
      <c r="AE1416">
        <v>-109.14619999999999</v>
      </c>
      <c r="AF1416" t="s">
        <v>276</v>
      </c>
      <c r="AG1416" t="s">
        <v>277</v>
      </c>
      <c r="AH1416" t="s">
        <v>278</v>
      </c>
      <c r="AJ1416" t="s">
        <v>279</v>
      </c>
      <c r="AK1416" t="s">
        <v>3080</v>
      </c>
      <c r="AM1416" t="s">
        <v>297</v>
      </c>
      <c r="AN1416" t="s">
        <v>298</v>
      </c>
      <c r="AO1416" t="s">
        <v>283</v>
      </c>
      <c r="AP1416">
        <v>676</v>
      </c>
      <c r="AQ1416" t="s">
        <v>284</v>
      </c>
      <c r="AS1416" t="s">
        <v>285</v>
      </c>
      <c r="AU1416" t="s">
        <v>286</v>
      </c>
      <c r="BE1416" t="s">
        <v>2755</v>
      </c>
      <c r="BO1416" t="s">
        <v>300</v>
      </c>
      <c r="BP1416" t="s">
        <v>301</v>
      </c>
      <c r="BQ1416" t="s">
        <v>302</v>
      </c>
      <c r="BT1416" t="s">
        <v>291</v>
      </c>
      <c r="BU1416" s="1">
        <v>45455</v>
      </c>
      <c r="BW1416" t="s">
        <v>3081</v>
      </c>
      <c r="BX1416" t="s">
        <v>293</v>
      </c>
      <c r="BY1416">
        <v>25</v>
      </c>
      <c r="BZ1416" t="s">
        <v>284</v>
      </c>
      <c r="CB1416" t="s">
        <v>2736</v>
      </c>
      <c r="CC1416" t="s">
        <v>169</v>
      </c>
    </row>
    <row r="1417" spans="1:81" x14ac:dyDescent="0.35">
      <c r="A1417" t="s">
        <v>160</v>
      </c>
      <c r="B1417" t="s">
        <v>161</v>
      </c>
      <c r="C1417" t="s">
        <v>3015</v>
      </c>
      <c r="D1417" t="s">
        <v>1058</v>
      </c>
      <c r="E1417" t="s">
        <v>270</v>
      </c>
      <c r="F1417" t="s">
        <v>271</v>
      </c>
      <c r="G1417" s="1">
        <v>45411</v>
      </c>
      <c r="H1417" s="2">
        <v>0.61527777777777781</v>
      </c>
      <c r="I1417" t="s">
        <v>1059</v>
      </c>
      <c r="U1417" t="s">
        <v>273</v>
      </c>
      <c r="V1417" t="s">
        <v>274</v>
      </c>
      <c r="W1417" t="s">
        <v>2731</v>
      </c>
      <c r="X1417" t="s">
        <v>184</v>
      </c>
      <c r="Y1417" t="s">
        <v>14</v>
      </c>
      <c r="AD1417">
        <v>45.517800000000001</v>
      </c>
      <c r="AE1417">
        <v>-108.8626</v>
      </c>
      <c r="AK1417" t="s">
        <v>3082</v>
      </c>
      <c r="AN1417" t="s">
        <v>1081</v>
      </c>
      <c r="AP1417">
        <v>108</v>
      </c>
      <c r="AQ1417" t="s">
        <v>120</v>
      </c>
      <c r="AS1417" t="s">
        <v>285</v>
      </c>
      <c r="AU1417" t="s">
        <v>286</v>
      </c>
      <c r="BU1417" s="1">
        <v>45411</v>
      </c>
      <c r="CB1417" t="s">
        <v>2761</v>
      </c>
      <c r="CC1417" t="s">
        <v>169</v>
      </c>
    </row>
    <row r="1418" spans="1:81" x14ac:dyDescent="0.35">
      <c r="A1418" t="s">
        <v>160</v>
      </c>
      <c r="B1418" t="s">
        <v>161</v>
      </c>
      <c r="C1418" t="s">
        <v>2982</v>
      </c>
      <c r="D1418" t="s">
        <v>1058</v>
      </c>
      <c r="E1418" t="s">
        <v>270</v>
      </c>
      <c r="F1418" t="s">
        <v>271</v>
      </c>
      <c r="G1418" s="1">
        <v>45439</v>
      </c>
      <c r="H1418" s="2">
        <v>0.44166666666666665</v>
      </c>
      <c r="I1418" t="s">
        <v>1059</v>
      </c>
      <c r="U1418" t="s">
        <v>273</v>
      </c>
      <c r="V1418" t="s">
        <v>274</v>
      </c>
      <c r="W1418" t="s">
        <v>2731</v>
      </c>
      <c r="X1418" t="s">
        <v>182</v>
      </c>
      <c r="Y1418" t="s">
        <v>10</v>
      </c>
      <c r="AD1418">
        <v>45.384601000000004</v>
      </c>
      <c r="AE1418">
        <v>-109.14138199999999</v>
      </c>
      <c r="AK1418" t="s">
        <v>3083</v>
      </c>
      <c r="AN1418" t="s">
        <v>1081</v>
      </c>
      <c r="AP1418">
        <v>104.6</v>
      </c>
      <c r="AQ1418" t="s">
        <v>120</v>
      </c>
      <c r="AS1418" t="s">
        <v>285</v>
      </c>
      <c r="AU1418" t="s">
        <v>286</v>
      </c>
      <c r="BU1418" s="1">
        <v>45439</v>
      </c>
      <c r="CB1418" t="s">
        <v>2761</v>
      </c>
      <c r="CC1418" t="s">
        <v>169</v>
      </c>
    </row>
    <row r="1419" spans="1:81" x14ac:dyDescent="0.35">
      <c r="A1419" t="s">
        <v>160</v>
      </c>
      <c r="B1419" t="s">
        <v>161</v>
      </c>
      <c r="C1419" t="s">
        <v>3084</v>
      </c>
      <c r="D1419" t="s">
        <v>1058</v>
      </c>
      <c r="E1419" t="s">
        <v>270</v>
      </c>
      <c r="F1419" t="s">
        <v>271</v>
      </c>
      <c r="G1419" s="1">
        <v>45439</v>
      </c>
      <c r="H1419" s="2">
        <v>0.37916666666666665</v>
      </c>
      <c r="I1419" t="s">
        <v>1059</v>
      </c>
      <c r="U1419" t="s">
        <v>273</v>
      </c>
      <c r="V1419" t="s">
        <v>274</v>
      </c>
      <c r="W1419" t="s">
        <v>2731</v>
      </c>
      <c r="X1419" t="s">
        <v>188</v>
      </c>
      <c r="Y1419" t="s">
        <v>7</v>
      </c>
      <c r="AD1419">
        <v>45.157600000000002</v>
      </c>
      <c r="AE1419">
        <v>-109.2688</v>
      </c>
      <c r="AK1419" t="s">
        <v>3085</v>
      </c>
      <c r="AN1419" t="s">
        <v>1078</v>
      </c>
      <c r="AP1419">
        <v>4.0199999999999996</v>
      </c>
      <c r="AQ1419" t="s">
        <v>118</v>
      </c>
      <c r="AS1419" t="s">
        <v>285</v>
      </c>
      <c r="AU1419" t="s">
        <v>286</v>
      </c>
      <c r="BU1419" s="1">
        <v>45439</v>
      </c>
      <c r="CB1419" t="s">
        <v>2747</v>
      </c>
      <c r="CC1419" t="s">
        <v>169</v>
      </c>
    </row>
    <row r="1420" spans="1:81" x14ac:dyDescent="0.35">
      <c r="A1420" t="s">
        <v>160</v>
      </c>
      <c r="B1420" t="s">
        <v>161</v>
      </c>
      <c r="C1420" t="s">
        <v>3043</v>
      </c>
      <c r="D1420" t="s">
        <v>1058</v>
      </c>
      <c r="E1420" t="s">
        <v>270</v>
      </c>
      <c r="F1420" t="s">
        <v>271</v>
      </c>
      <c r="G1420" s="1">
        <v>45467</v>
      </c>
      <c r="H1420" s="2">
        <v>0.44861111111111113</v>
      </c>
      <c r="I1420" t="s">
        <v>1059</v>
      </c>
      <c r="U1420" t="s">
        <v>273</v>
      </c>
      <c r="V1420" t="s">
        <v>274</v>
      </c>
      <c r="W1420" t="s">
        <v>2731</v>
      </c>
      <c r="X1420" t="s">
        <v>182</v>
      </c>
      <c r="Y1420" t="s">
        <v>10</v>
      </c>
      <c r="AD1420">
        <v>45.384601000000004</v>
      </c>
      <c r="AE1420">
        <v>-109.14138199999999</v>
      </c>
      <c r="AK1420" t="s">
        <v>3086</v>
      </c>
      <c r="AN1420" t="s">
        <v>1292</v>
      </c>
      <c r="AP1420">
        <v>748.4</v>
      </c>
      <c r="AQ1420" t="s">
        <v>119</v>
      </c>
      <c r="AS1420" t="s">
        <v>285</v>
      </c>
      <c r="AU1420" t="s">
        <v>286</v>
      </c>
      <c r="BU1420" s="1">
        <v>45467</v>
      </c>
      <c r="CB1420" t="s">
        <v>2761</v>
      </c>
      <c r="CC1420" t="s">
        <v>169</v>
      </c>
    </row>
    <row r="1421" spans="1:81" x14ac:dyDescent="0.35">
      <c r="A1421" t="s">
        <v>160</v>
      </c>
      <c r="B1421" t="s">
        <v>161</v>
      </c>
      <c r="C1421" t="s">
        <v>2785</v>
      </c>
      <c r="D1421" t="s">
        <v>1058</v>
      </c>
      <c r="E1421" t="s">
        <v>270</v>
      </c>
      <c r="F1421" t="s">
        <v>271</v>
      </c>
      <c r="G1421" s="1">
        <v>45439</v>
      </c>
      <c r="H1421" s="2">
        <v>0.49305555555555558</v>
      </c>
      <c r="I1421" t="s">
        <v>1059</v>
      </c>
      <c r="U1421" t="s">
        <v>273</v>
      </c>
      <c r="V1421" t="s">
        <v>274</v>
      </c>
      <c r="W1421" t="s">
        <v>2731</v>
      </c>
      <c r="X1421" t="s">
        <v>186</v>
      </c>
      <c r="Y1421" t="s">
        <v>12</v>
      </c>
      <c r="AD1421">
        <v>45.468200000000003</v>
      </c>
      <c r="AE1421">
        <v>-109.0895</v>
      </c>
      <c r="AK1421" t="s">
        <v>3087</v>
      </c>
      <c r="AN1421" t="s">
        <v>1062</v>
      </c>
      <c r="AP1421">
        <v>347</v>
      </c>
      <c r="AQ1421" t="s">
        <v>117</v>
      </c>
      <c r="AS1421" t="s">
        <v>285</v>
      </c>
      <c r="AU1421" t="s">
        <v>286</v>
      </c>
      <c r="BU1421" s="1">
        <v>45439</v>
      </c>
      <c r="CB1421" t="s">
        <v>2752</v>
      </c>
      <c r="CC1421" t="s">
        <v>169</v>
      </c>
    </row>
    <row r="1422" spans="1:81" x14ac:dyDescent="0.35">
      <c r="A1422" t="s">
        <v>160</v>
      </c>
      <c r="B1422" t="s">
        <v>161</v>
      </c>
      <c r="C1422" t="s">
        <v>2757</v>
      </c>
      <c r="D1422" t="s">
        <v>1058</v>
      </c>
      <c r="E1422" t="s">
        <v>270</v>
      </c>
      <c r="F1422" t="s">
        <v>271</v>
      </c>
      <c r="G1422" s="1">
        <v>45467</v>
      </c>
      <c r="H1422" s="2">
        <v>0.39583333333333331</v>
      </c>
      <c r="I1422" t="s">
        <v>1059</v>
      </c>
      <c r="U1422" t="s">
        <v>273</v>
      </c>
      <c r="V1422" t="s">
        <v>274</v>
      </c>
      <c r="W1422" t="s">
        <v>2731</v>
      </c>
      <c r="X1422" t="s">
        <v>190</v>
      </c>
      <c r="Y1422" t="s">
        <v>6</v>
      </c>
      <c r="AD1422">
        <v>45.150280000000002</v>
      </c>
      <c r="AE1422">
        <v>-109.34062</v>
      </c>
      <c r="AK1422" t="s">
        <v>3088</v>
      </c>
      <c r="AN1422" t="s">
        <v>1081</v>
      </c>
      <c r="AP1422">
        <v>100.8</v>
      </c>
      <c r="AQ1422" t="s">
        <v>120</v>
      </c>
      <c r="AS1422" t="s">
        <v>285</v>
      </c>
      <c r="AU1422" t="s">
        <v>286</v>
      </c>
      <c r="BU1422" s="1">
        <v>45467</v>
      </c>
      <c r="CB1422" t="s">
        <v>2752</v>
      </c>
      <c r="CC1422" t="s">
        <v>169</v>
      </c>
    </row>
    <row r="1423" spans="1:81" x14ac:dyDescent="0.35">
      <c r="A1423" t="s">
        <v>160</v>
      </c>
      <c r="B1423" t="s">
        <v>161</v>
      </c>
      <c r="C1423" t="s">
        <v>2797</v>
      </c>
      <c r="D1423" t="s">
        <v>1058</v>
      </c>
      <c r="E1423" t="s">
        <v>270</v>
      </c>
      <c r="F1423" t="s">
        <v>271</v>
      </c>
      <c r="G1423" s="1">
        <v>45411</v>
      </c>
      <c r="H1423" s="2">
        <v>0.52986111111111112</v>
      </c>
      <c r="I1423" t="s">
        <v>1059</v>
      </c>
      <c r="U1423" t="s">
        <v>273</v>
      </c>
      <c r="V1423" t="s">
        <v>274</v>
      </c>
      <c r="W1423" t="s">
        <v>2731</v>
      </c>
      <c r="X1423" t="s">
        <v>162</v>
      </c>
      <c r="Y1423" t="s">
        <v>9</v>
      </c>
      <c r="AD1423">
        <v>45.373699999999999</v>
      </c>
      <c r="AE1423">
        <v>-109.14619999999999</v>
      </c>
      <c r="AK1423" t="s">
        <v>3089</v>
      </c>
      <c r="AN1423" t="s">
        <v>1062</v>
      </c>
      <c r="AP1423">
        <v>390</v>
      </c>
      <c r="AQ1423" t="s">
        <v>117</v>
      </c>
      <c r="AS1423" t="s">
        <v>285</v>
      </c>
      <c r="AU1423" t="s">
        <v>286</v>
      </c>
      <c r="BU1423" s="1">
        <v>45411</v>
      </c>
      <c r="CB1423" t="s">
        <v>2736</v>
      </c>
      <c r="CC1423" t="s">
        <v>169</v>
      </c>
    </row>
    <row r="1424" spans="1:81" x14ac:dyDescent="0.35">
      <c r="A1424" t="s">
        <v>160</v>
      </c>
      <c r="B1424" t="s">
        <v>161</v>
      </c>
      <c r="C1424" t="s">
        <v>2778</v>
      </c>
      <c r="D1424" t="s">
        <v>1058</v>
      </c>
      <c r="E1424" t="s">
        <v>270</v>
      </c>
      <c r="F1424" t="s">
        <v>271</v>
      </c>
      <c r="G1424" s="1">
        <v>45467</v>
      </c>
      <c r="H1424" s="2">
        <v>0.3611111111111111</v>
      </c>
      <c r="I1424" t="s">
        <v>1059</v>
      </c>
      <c r="U1424" t="s">
        <v>273</v>
      </c>
      <c r="V1424" t="s">
        <v>274</v>
      </c>
      <c r="W1424" t="s">
        <v>2731</v>
      </c>
      <c r="X1424" t="s">
        <v>174</v>
      </c>
      <c r="Y1424" t="s">
        <v>5</v>
      </c>
      <c r="AD1424">
        <v>45.085512000000001</v>
      </c>
      <c r="AE1424">
        <v>-109.329581</v>
      </c>
      <c r="AK1424" t="s">
        <v>3090</v>
      </c>
      <c r="AN1424" t="s">
        <v>1062</v>
      </c>
      <c r="AP1424">
        <v>39</v>
      </c>
      <c r="AQ1424" t="s">
        <v>117</v>
      </c>
      <c r="AS1424" t="s">
        <v>285</v>
      </c>
      <c r="AU1424" t="s">
        <v>286</v>
      </c>
      <c r="BU1424" s="1">
        <v>45467</v>
      </c>
      <c r="CB1424" t="s">
        <v>2733</v>
      </c>
      <c r="CC1424" t="s">
        <v>169</v>
      </c>
    </row>
    <row r="1425" spans="1:81" x14ac:dyDescent="0.35">
      <c r="A1425" t="s">
        <v>160</v>
      </c>
      <c r="B1425" t="s">
        <v>161</v>
      </c>
      <c r="C1425" t="s">
        <v>2920</v>
      </c>
      <c r="D1425" t="s">
        <v>1058</v>
      </c>
      <c r="E1425" t="s">
        <v>270</v>
      </c>
      <c r="F1425" t="s">
        <v>271</v>
      </c>
      <c r="G1425" s="1">
        <v>45467</v>
      </c>
      <c r="H1425" s="2">
        <v>0.42708333333333331</v>
      </c>
      <c r="I1425" t="s">
        <v>1059</v>
      </c>
      <c r="U1425" t="s">
        <v>273</v>
      </c>
      <c r="V1425" t="s">
        <v>274</v>
      </c>
      <c r="W1425" t="s">
        <v>2731</v>
      </c>
      <c r="X1425" t="s">
        <v>172</v>
      </c>
      <c r="Y1425" t="s">
        <v>8</v>
      </c>
      <c r="AD1425">
        <v>45.277200000000001</v>
      </c>
      <c r="AE1425">
        <v>-109.20959999999999</v>
      </c>
      <c r="AK1425" t="s">
        <v>3091</v>
      </c>
      <c r="AN1425" t="s">
        <v>1292</v>
      </c>
      <c r="AP1425">
        <v>734.9</v>
      </c>
      <c r="AQ1425" t="s">
        <v>119</v>
      </c>
      <c r="AS1425" t="s">
        <v>285</v>
      </c>
      <c r="AU1425" t="s">
        <v>286</v>
      </c>
      <c r="BU1425" s="1">
        <v>45467</v>
      </c>
      <c r="CB1425" t="s">
        <v>2733</v>
      </c>
      <c r="CC1425" t="s">
        <v>169</v>
      </c>
    </row>
    <row r="1426" spans="1:81" x14ac:dyDescent="0.35">
      <c r="A1426" t="s">
        <v>160</v>
      </c>
      <c r="B1426" t="s">
        <v>161</v>
      </c>
      <c r="C1426" t="s">
        <v>2882</v>
      </c>
      <c r="D1426" t="s">
        <v>1058</v>
      </c>
      <c r="E1426" t="s">
        <v>270</v>
      </c>
      <c r="F1426" t="s">
        <v>271</v>
      </c>
      <c r="G1426" s="1">
        <v>45411</v>
      </c>
      <c r="H1426" s="2">
        <v>0.50347222222222221</v>
      </c>
      <c r="I1426" t="s">
        <v>1059</v>
      </c>
      <c r="U1426" t="s">
        <v>273</v>
      </c>
      <c r="V1426" t="s">
        <v>274</v>
      </c>
      <c r="W1426" t="s">
        <v>2731</v>
      </c>
      <c r="X1426" t="s">
        <v>182</v>
      </c>
      <c r="Y1426" t="s">
        <v>10</v>
      </c>
      <c r="AD1426">
        <v>45.384601000000004</v>
      </c>
      <c r="AE1426">
        <v>-109.14138199999999</v>
      </c>
      <c r="AK1426" t="s">
        <v>3092</v>
      </c>
      <c r="AN1426" t="s">
        <v>1062</v>
      </c>
      <c r="AP1426">
        <v>133</v>
      </c>
      <c r="AQ1426" t="s">
        <v>117</v>
      </c>
      <c r="AS1426" t="s">
        <v>285</v>
      </c>
      <c r="AU1426" t="s">
        <v>286</v>
      </c>
      <c r="BU1426" s="1">
        <v>45411</v>
      </c>
      <c r="CB1426" t="s">
        <v>2761</v>
      </c>
      <c r="CC1426" t="s">
        <v>169</v>
      </c>
    </row>
    <row r="1427" spans="1:81" x14ac:dyDescent="0.35">
      <c r="A1427" t="s">
        <v>160</v>
      </c>
      <c r="B1427" t="s">
        <v>161</v>
      </c>
      <c r="C1427" t="s">
        <v>2994</v>
      </c>
      <c r="D1427" t="s">
        <v>269</v>
      </c>
      <c r="E1427" t="s">
        <v>270</v>
      </c>
      <c r="F1427" t="s">
        <v>271</v>
      </c>
      <c r="G1427" s="1">
        <v>45411</v>
      </c>
      <c r="H1427" s="2">
        <v>0.38333333333333336</v>
      </c>
      <c r="I1427" t="s">
        <v>1059</v>
      </c>
      <c r="U1427" t="s">
        <v>273</v>
      </c>
      <c r="V1427" t="s">
        <v>274</v>
      </c>
      <c r="W1427" t="s">
        <v>2731</v>
      </c>
      <c r="X1427" t="s">
        <v>174</v>
      </c>
      <c r="Y1427" t="s">
        <v>5</v>
      </c>
      <c r="AD1427">
        <v>45.085512000000001</v>
      </c>
      <c r="AE1427">
        <v>-109.329581</v>
      </c>
      <c r="AF1427" t="s">
        <v>276</v>
      </c>
      <c r="AG1427" t="s">
        <v>277</v>
      </c>
      <c r="AH1427" t="s">
        <v>278</v>
      </c>
      <c r="AJ1427" t="s">
        <v>279</v>
      </c>
      <c r="AK1427" t="s">
        <v>3093</v>
      </c>
      <c r="AM1427" t="s">
        <v>281</v>
      </c>
      <c r="AN1427" t="s">
        <v>282</v>
      </c>
      <c r="AO1427" t="s">
        <v>283</v>
      </c>
      <c r="AP1427">
        <v>3.1</v>
      </c>
      <c r="AQ1427" t="s">
        <v>284</v>
      </c>
      <c r="AS1427" t="s">
        <v>285</v>
      </c>
      <c r="AU1427" t="s">
        <v>286</v>
      </c>
      <c r="BE1427" t="s">
        <v>2996</v>
      </c>
      <c r="BO1427">
        <v>365.1</v>
      </c>
      <c r="BP1427" t="s">
        <v>288</v>
      </c>
      <c r="BQ1427" t="s">
        <v>289</v>
      </c>
      <c r="BS1427" t="s">
        <v>290</v>
      </c>
      <c r="BT1427" t="s">
        <v>291</v>
      </c>
      <c r="BU1427" s="1">
        <v>45454</v>
      </c>
      <c r="BW1427" t="s">
        <v>3094</v>
      </c>
      <c r="BX1427" t="s">
        <v>293</v>
      </c>
      <c r="BY1427">
        <v>1.5</v>
      </c>
      <c r="BZ1427" t="s">
        <v>284</v>
      </c>
      <c r="CB1427" t="s">
        <v>2733</v>
      </c>
      <c r="CC1427" t="s">
        <v>169</v>
      </c>
    </row>
    <row r="1428" spans="1:81" x14ac:dyDescent="0.35">
      <c r="A1428" t="s">
        <v>160</v>
      </c>
      <c r="B1428" t="s">
        <v>161</v>
      </c>
      <c r="C1428" t="s">
        <v>2813</v>
      </c>
      <c r="D1428" t="s">
        <v>1058</v>
      </c>
      <c r="E1428" t="s">
        <v>270</v>
      </c>
      <c r="F1428" t="s">
        <v>271</v>
      </c>
      <c r="G1428" s="1">
        <v>45467</v>
      </c>
      <c r="H1428" s="2">
        <v>0.37847222222222221</v>
      </c>
      <c r="I1428" t="s">
        <v>1059</v>
      </c>
      <c r="U1428" t="s">
        <v>273</v>
      </c>
      <c r="V1428" t="s">
        <v>274</v>
      </c>
      <c r="W1428" t="s">
        <v>2731</v>
      </c>
      <c r="X1428" t="s">
        <v>188</v>
      </c>
      <c r="Y1428" t="s">
        <v>7</v>
      </c>
      <c r="AD1428">
        <v>45.157600000000002</v>
      </c>
      <c r="AE1428">
        <v>-109.2688</v>
      </c>
      <c r="AK1428" t="s">
        <v>3095</v>
      </c>
      <c r="AN1428" t="s">
        <v>1292</v>
      </c>
      <c r="AP1428">
        <v>717.2</v>
      </c>
      <c r="AQ1428" t="s">
        <v>119</v>
      </c>
      <c r="AS1428" t="s">
        <v>285</v>
      </c>
      <c r="AU1428" t="s">
        <v>286</v>
      </c>
      <c r="BU1428" s="1">
        <v>45467</v>
      </c>
      <c r="CB1428" t="s">
        <v>2747</v>
      </c>
      <c r="CC1428" t="s">
        <v>169</v>
      </c>
    </row>
    <row r="1429" spans="1:81" x14ac:dyDescent="0.35">
      <c r="A1429" t="s">
        <v>160</v>
      </c>
      <c r="B1429" t="s">
        <v>161</v>
      </c>
      <c r="C1429" t="s">
        <v>2797</v>
      </c>
      <c r="D1429" t="s">
        <v>1058</v>
      </c>
      <c r="E1429" t="s">
        <v>270</v>
      </c>
      <c r="F1429" t="s">
        <v>271</v>
      </c>
      <c r="G1429" s="1">
        <v>45411</v>
      </c>
      <c r="H1429" s="2">
        <v>0.52986111111111112</v>
      </c>
      <c r="I1429" t="s">
        <v>1059</v>
      </c>
      <c r="U1429" t="s">
        <v>273</v>
      </c>
      <c r="V1429" t="s">
        <v>274</v>
      </c>
      <c r="W1429" t="s">
        <v>2731</v>
      </c>
      <c r="X1429" t="s">
        <v>162</v>
      </c>
      <c r="Y1429" t="s">
        <v>9</v>
      </c>
      <c r="AD1429">
        <v>45.373699999999999</v>
      </c>
      <c r="AE1429">
        <v>-109.14619999999999</v>
      </c>
      <c r="AK1429" t="s">
        <v>3096</v>
      </c>
      <c r="AN1429" t="s">
        <v>27</v>
      </c>
      <c r="AP1429">
        <v>8.59</v>
      </c>
      <c r="AQ1429" t="s">
        <v>121</v>
      </c>
      <c r="AS1429" t="s">
        <v>285</v>
      </c>
      <c r="AU1429" t="s">
        <v>286</v>
      </c>
      <c r="BU1429" s="1">
        <v>45411</v>
      </c>
      <c r="CB1429" t="s">
        <v>2736</v>
      </c>
      <c r="CC1429" t="s">
        <v>169</v>
      </c>
    </row>
    <row r="1430" spans="1:81" x14ac:dyDescent="0.35">
      <c r="A1430" t="s">
        <v>160</v>
      </c>
      <c r="B1430" t="s">
        <v>161</v>
      </c>
      <c r="C1430" t="s">
        <v>2914</v>
      </c>
      <c r="D1430" t="s">
        <v>1058</v>
      </c>
      <c r="E1430" t="s">
        <v>270</v>
      </c>
      <c r="F1430" t="s">
        <v>271</v>
      </c>
      <c r="G1430" s="1">
        <v>45467</v>
      </c>
      <c r="H1430" s="2">
        <v>0.59375</v>
      </c>
      <c r="I1430" t="s">
        <v>1059</v>
      </c>
      <c r="U1430" t="s">
        <v>273</v>
      </c>
      <c r="V1430" t="s">
        <v>274</v>
      </c>
      <c r="W1430" t="s">
        <v>2731</v>
      </c>
      <c r="X1430" t="s">
        <v>176</v>
      </c>
      <c r="Y1430" t="s">
        <v>15</v>
      </c>
      <c r="AD1430">
        <v>45.520789999999998</v>
      </c>
      <c r="AE1430">
        <v>-108.83714000000001</v>
      </c>
      <c r="AK1430" t="s">
        <v>3097</v>
      </c>
      <c r="AN1430" t="s">
        <v>1078</v>
      </c>
      <c r="AP1430">
        <v>19.690000000000001</v>
      </c>
      <c r="AQ1430" t="s">
        <v>118</v>
      </c>
      <c r="AS1430" t="s">
        <v>285</v>
      </c>
      <c r="AU1430" t="s">
        <v>286</v>
      </c>
      <c r="BU1430" s="1">
        <v>45467</v>
      </c>
      <c r="CB1430" t="s">
        <v>2733</v>
      </c>
      <c r="CC1430" t="s">
        <v>169</v>
      </c>
    </row>
    <row r="1431" spans="1:81" x14ac:dyDescent="0.35">
      <c r="A1431" t="s">
        <v>160</v>
      </c>
      <c r="B1431" t="s">
        <v>161</v>
      </c>
      <c r="C1431" t="s">
        <v>2868</v>
      </c>
      <c r="D1431" t="s">
        <v>1058</v>
      </c>
      <c r="E1431" t="s">
        <v>270</v>
      </c>
      <c r="F1431" t="s">
        <v>271</v>
      </c>
      <c r="G1431" s="1">
        <v>45411</v>
      </c>
      <c r="H1431" s="2">
        <v>0.4201388888888889</v>
      </c>
      <c r="I1431" t="s">
        <v>1059</v>
      </c>
      <c r="U1431" t="s">
        <v>273</v>
      </c>
      <c r="V1431" t="s">
        <v>274</v>
      </c>
      <c r="W1431" t="s">
        <v>2731</v>
      </c>
      <c r="X1431" t="s">
        <v>188</v>
      </c>
      <c r="Y1431" t="s">
        <v>7</v>
      </c>
      <c r="AD1431">
        <v>45.157600000000002</v>
      </c>
      <c r="AE1431">
        <v>-109.2688</v>
      </c>
      <c r="AK1431" t="s">
        <v>3098</v>
      </c>
      <c r="AN1431" t="s">
        <v>1062</v>
      </c>
      <c r="AP1431">
        <v>65</v>
      </c>
      <c r="AQ1431" t="s">
        <v>117</v>
      </c>
      <c r="AS1431" t="s">
        <v>285</v>
      </c>
      <c r="AU1431" t="s">
        <v>286</v>
      </c>
      <c r="BU1431" s="1">
        <v>45411</v>
      </c>
      <c r="CB1431" t="s">
        <v>2747</v>
      </c>
      <c r="CC1431" t="s">
        <v>169</v>
      </c>
    </row>
    <row r="1432" spans="1:81" x14ac:dyDescent="0.35">
      <c r="A1432" t="s">
        <v>160</v>
      </c>
      <c r="B1432" t="s">
        <v>161</v>
      </c>
      <c r="C1432" t="s">
        <v>2907</v>
      </c>
      <c r="D1432" t="s">
        <v>269</v>
      </c>
      <c r="E1432" t="s">
        <v>270</v>
      </c>
      <c r="F1432" t="s">
        <v>271</v>
      </c>
      <c r="G1432" s="1">
        <v>45439</v>
      </c>
      <c r="H1432" s="2">
        <v>0.42152777777777778</v>
      </c>
      <c r="I1432" t="s">
        <v>1059</v>
      </c>
      <c r="U1432" t="s">
        <v>273</v>
      </c>
      <c r="V1432" t="s">
        <v>274</v>
      </c>
      <c r="W1432" t="s">
        <v>2731</v>
      </c>
      <c r="X1432" t="s">
        <v>172</v>
      </c>
      <c r="Y1432" t="s">
        <v>8</v>
      </c>
      <c r="AD1432">
        <v>45.277200000000001</v>
      </c>
      <c r="AE1432">
        <v>-109.20959999999999</v>
      </c>
      <c r="AF1432" t="s">
        <v>276</v>
      </c>
      <c r="AG1432" t="s">
        <v>277</v>
      </c>
      <c r="AH1432" t="s">
        <v>278</v>
      </c>
      <c r="AJ1432" t="s">
        <v>279</v>
      </c>
      <c r="AK1432" t="s">
        <v>3099</v>
      </c>
      <c r="AM1432" t="s">
        <v>297</v>
      </c>
      <c r="AN1432" t="s">
        <v>298</v>
      </c>
      <c r="AO1432" t="s">
        <v>283</v>
      </c>
      <c r="AP1432">
        <v>353</v>
      </c>
      <c r="AQ1432" t="s">
        <v>284</v>
      </c>
      <c r="AS1432" t="s">
        <v>285</v>
      </c>
      <c r="AU1432" t="s">
        <v>286</v>
      </c>
      <c r="BE1432" t="s">
        <v>2909</v>
      </c>
      <c r="BO1432" t="s">
        <v>300</v>
      </c>
      <c r="BP1432" t="s">
        <v>301</v>
      </c>
      <c r="BQ1432" t="s">
        <v>302</v>
      </c>
      <c r="BT1432" t="s">
        <v>291</v>
      </c>
      <c r="BU1432" s="1">
        <v>45455</v>
      </c>
      <c r="BW1432" t="s">
        <v>3100</v>
      </c>
      <c r="BX1432" t="s">
        <v>293</v>
      </c>
      <c r="BY1432">
        <v>25</v>
      </c>
      <c r="BZ1432" t="s">
        <v>284</v>
      </c>
      <c r="CB1432" t="s">
        <v>2733</v>
      </c>
      <c r="CC1432" t="s">
        <v>169</v>
      </c>
    </row>
    <row r="1433" spans="1:81" x14ac:dyDescent="0.35">
      <c r="A1433" t="s">
        <v>160</v>
      </c>
      <c r="B1433" t="s">
        <v>161</v>
      </c>
      <c r="C1433" t="s">
        <v>2858</v>
      </c>
      <c r="D1433" t="s">
        <v>269</v>
      </c>
      <c r="E1433" t="s">
        <v>270</v>
      </c>
      <c r="F1433" t="s">
        <v>271</v>
      </c>
      <c r="G1433" s="1">
        <v>45467</v>
      </c>
      <c r="H1433" s="2">
        <v>0.49652777777777779</v>
      </c>
      <c r="I1433" t="s">
        <v>1059</v>
      </c>
      <c r="U1433" t="s">
        <v>273</v>
      </c>
      <c r="V1433" t="s">
        <v>274</v>
      </c>
      <c r="W1433" t="s">
        <v>2731</v>
      </c>
      <c r="X1433" t="s">
        <v>186</v>
      </c>
      <c r="Y1433" t="s">
        <v>12</v>
      </c>
      <c r="AD1433">
        <v>45.468200000000003</v>
      </c>
      <c r="AE1433">
        <v>-109.0895</v>
      </c>
      <c r="AF1433" t="s">
        <v>276</v>
      </c>
      <c r="AG1433" t="s">
        <v>277</v>
      </c>
      <c r="AH1433" t="s">
        <v>278</v>
      </c>
      <c r="AJ1433" t="s">
        <v>279</v>
      </c>
      <c r="AK1433" t="s">
        <v>3101</v>
      </c>
      <c r="AM1433" t="s">
        <v>281</v>
      </c>
      <c r="AN1433" t="s">
        <v>282</v>
      </c>
      <c r="AO1433" t="s">
        <v>283</v>
      </c>
      <c r="AP1433">
        <v>30.6</v>
      </c>
      <c r="AQ1433" t="s">
        <v>284</v>
      </c>
      <c r="AS1433" t="s">
        <v>285</v>
      </c>
      <c r="AU1433" t="s">
        <v>286</v>
      </c>
      <c r="BE1433" t="s">
        <v>2860</v>
      </c>
      <c r="BO1433">
        <v>365.1</v>
      </c>
      <c r="BP1433" t="s">
        <v>288</v>
      </c>
      <c r="BQ1433" t="s">
        <v>289</v>
      </c>
      <c r="BS1433" t="s">
        <v>290</v>
      </c>
      <c r="BT1433" t="s">
        <v>291</v>
      </c>
      <c r="BU1433" s="1">
        <v>45474</v>
      </c>
      <c r="BW1433" t="s">
        <v>3102</v>
      </c>
      <c r="BX1433" t="s">
        <v>293</v>
      </c>
      <c r="BY1433">
        <v>1.5</v>
      </c>
      <c r="BZ1433" t="s">
        <v>284</v>
      </c>
      <c r="CB1433" t="s">
        <v>2752</v>
      </c>
      <c r="CC1433" t="s">
        <v>169</v>
      </c>
    </row>
    <row r="1434" spans="1:81" x14ac:dyDescent="0.35">
      <c r="A1434" t="s">
        <v>160</v>
      </c>
      <c r="B1434" t="s">
        <v>161</v>
      </c>
      <c r="C1434" t="s">
        <v>2851</v>
      </c>
      <c r="D1434" t="s">
        <v>1058</v>
      </c>
      <c r="E1434" t="s">
        <v>270</v>
      </c>
      <c r="F1434" t="s">
        <v>271</v>
      </c>
      <c r="G1434" s="1">
        <v>45439</v>
      </c>
      <c r="H1434" s="2">
        <v>0.47569444444444442</v>
      </c>
      <c r="I1434" t="s">
        <v>1059</v>
      </c>
      <c r="U1434" t="s">
        <v>273</v>
      </c>
      <c r="V1434" t="s">
        <v>274</v>
      </c>
      <c r="W1434" t="s">
        <v>2731</v>
      </c>
      <c r="X1434" t="s">
        <v>162</v>
      </c>
      <c r="Y1434" t="s">
        <v>9</v>
      </c>
      <c r="AD1434">
        <v>45.373699999999999</v>
      </c>
      <c r="AE1434">
        <v>-109.14619999999999</v>
      </c>
      <c r="AK1434" t="s">
        <v>3103</v>
      </c>
      <c r="AN1434" t="s">
        <v>1078</v>
      </c>
      <c r="AP1434">
        <v>11.85</v>
      </c>
      <c r="AQ1434" t="s">
        <v>118</v>
      </c>
      <c r="AS1434" t="s">
        <v>285</v>
      </c>
      <c r="AU1434" t="s">
        <v>286</v>
      </c>
      <c r="BU1434" s="1">
        <v>45439</v>
      </c>
      <c r="CB1434" t="s">
        <v>2736</v>
      </c>
      <c r="CC1434" t="s">
        <v>169</v>
      </c>
    </row>
    <row r="1435" spans="1:81" x14ac:dyDescent="0.35">
      <c r="A1435" t="s">
        <v>160</v>
      </c>
      <c r="B1435" t="s">
        <v>161</v>
      </c>
      <c r="C1435" t="s">
        <v>2818</v>
      </c>
      <c r="D1435" t="s">
        <v>269</v>
      </c>
      <c r="E1435" t="s">
        <v>270</v>
      </c>
      <c r="F1435" t="s">
        <v>271</v>
      </c>
      <c r="G1435" s="1">
        <v>45467</v>
      </c>
      <c r="H1435" s="2">
        <v>0.42708333333333331</v>
      </c>
      <c r="I1435" t="s">
        <v>1059</v>
      </c>
      <c r="U1435" t="s">
        <v>273</v>
      </c>
      <c r="V1435" t="s">
        <v>274</v>
      </c>
      <c r="W1435" t="s">
        <v>2731</v>
      </c>
      <c r="X1435" t="s">
        <v>172</v>
      </c>
      <c r="Y1435" t="s">
        <v>8</v>
      </c>
      <c r="AD1435">
        <v>45.277200000000001</v>
      </c>
      <c r="AE1435">
        <v>-109.20959999999999</v>
      </c>
      <c r="AF1435" t="s">
        <v>276</v>
      </c>
      <c r="AG1435" t="s">
        <v>277</v>
      </c>
      <c r="AH1435" t="s">
        <v>278</v>
      </c>
      <c r="AJ1435" t="s">
        <v>279</v>
      </c>
      <c r="AK1435" t="s">
        <v>3104</v>
      </c>
      <c r="AM1435" t="s">
        <v>281</v>
      </c>
      <c r="AN1435" t="s">
        <v>282</v>
      </c>
      <c r="AO1435" t="s">
        <v>283</v>
      </c>
      <c r="AP1435">
        <v>13.7</v>
      </c>
      <c r="AQ1435" t="s">
        <v>284</v>
      </c>
      <c r="AS1435" t="s">
        <v>285</v>
      </c>
      <c r="AU1435" t="s">
        <v>286</v>
      </c>
      <c r="BE1435" t="s">
        <v>2820</v>
      </c>
      <c r="BO1435">
        <v>365.1</v>
      </c>
      <c r="BP1435" t="s">
        <v>288</v>
      </c>
      <c r="BQ1435" t="s">
        <v>289</v>
      </c>
      <c r="BS1435" t="s">
        <v>290</v>
      </c>
      <c r="BT1435" t="s">
        <v>291</v>
      </c>
      <c r="BU1435" s="1">
        <v>45474</v>
      </c>
      <c r="BW1435" t="s">
        <v>3105</v>
      </c>
      <c r="BX1435" t="s">
        <v>293</v>
      </c>
      <c r="BY1435">
        <v>1.5</v>
      </c>
      <c r="BZ1435" t="s">
        <v>284</v>
      </c>
      <c r="CB1435" t="s">
        <v>2733</v>
      </c>
      <c r="CC1435" t="s">
        <v>169</v>
      </c>
    </row>
    <row r="1436" spans="1:81" x14ac:dyDescent="0.35">
      <c r="A1436" t="s">
        <v>160</v>
      </c>
      <c r="B1436" t="s">
        <v>161</v>
      </c>
      <c r="C1436" t="s">
        <v>3084</v>
      </c>
      <c r="D1436" t="s">
        <v>1058</v>
      </c>
      <c r="E1436" t="s">
        <v>270</v>
      </c>
      <c r="F1436" t="s">
        <v>271</v>
      </c>
      <c r="G1436" s="1">
        <v>45439</v>
      </c>
      <c r="H1436" s="2">
        <v>0.37916666666666665</v>
      </c>
      <c r="I1436" t="s">
        <v>1059</v>
      </c>
      <c r="U1436" t="s">
        <v>273</v>
      </c>
      <c r="V1436" t="s">
        <v>274</v>
      </c>
      <c r="W1436" t="s">
        <v>2731</v>
      </c>
      <c r="X1436" t="s">
        <v>188</v>
      </c>
      <c r="Y1436" t="s">
        <v>7</v>
      </c>
      <c r="AD1436">
        <v>45.157600000000002</v>
      </c>
      <c r="AE1436">
        <v>-109.2688</v>
      </c>
      <c r="AK1436" t="s">
        <v>3106</v>
      </c>
      <c r="AN1436" t="s">
        <v>1081</v>
      </c>
      <c r="AP1436">
        <v>102.3</v>
      </c>
      <c r="AQ1436" t="s">
        <v>120</v>
      </c>
      <c r="AS1436" t="s">
        <v>285</v>
      </c>
      <c r="AU1436" t="s">
        <v>286</v>
      </c>
      <c r="BU1436" s="1">
        <v>45439</v>
      </c>
      <c r="CB1436" t="s">
        <v>2747</v>
      </c>
      <c r="CC1436" t="s">
        <v>169</v>
      </c>
    </row>
    <row r="1437" spans="1:81" x14ac:dyDescent="0.35">
      <c r="A1437" t="s">
        <v>160</v>
      </c>
      <c r="B1437" t="s">
        <v>161</v>
      </c>
      <c r="C1437" t="s">
        <v>2809</v>
      </c>
      <c r="D1437" t="s">
        <v>269</v>
      </c>
      <c r="E1437" t="s">
        <v>270</v>
      </c>
      <c r="F1437" t="s">
        <v>271</v>
      </c>
      <c r="G1437" s="1">
        <v>45467</v>
      </c>
      <c r="H1437" s="2">
        <v>0.57986111111111116</v>
      </c>
      <c r="I1437" t="s">
        <v>1059</v>
      </c>
      <c r="U1437" t="s">
        <v>273</v>
      </c>
      <c r="V1437" t="s">
        <v>274</v>
      </c>
      <c r="W1437" t="s">
        <v>2731</v>
      </c>
      <c r="X1437" t="s">
        <v>184</v>
      </c>
      <c r="Y1437" t="s">
        <v>14</v>
      </c>
      <c r="AD1437">
        <v>45.517800000000001</v>
      </c>
      <c r="AE1437">
        <v>-108.8626</v>
      </c>
      <c r="AF1437" t="s">
        <v>276</v>
      </c>
      <c r="AG1437" t="s">
        <v>277</v>
      </c>
      <c r="AH1437" t="s">
        <v>278</v>
      </c>
      <c r="AJ1437" t="s">
        <v>279</v>
      </c>
      <c r="AK1437" t="s">
        <v>3107</v>
      </c>
      <c r="AM1437" t="s">
        <v>297</v>
      </c>
      <c r="AN1437" t="s">
        <v>298</v>
      </c>
      <c r="AO1437" t="s">
        <v>283</v>
      </c>
      <c r="AP1437">
        <v>273</v>
      </c>
      <c r="AQ1437" t="s">
        <v>284</v>
      </c>
      <c r="AS1437" t="s">
        <v>285</v>
      </c>
      <c r="AU1437" t="s">
        <v>286</v>
      </c>
      <c r="BE1437" t="s">
        <v>2811</v>
      </c>
      <c r="BO1437" t="s">
        <v>300</v>
      </c>
      <c r="BP1437" t="s">
        <v>301</v>
      </c>
      <c r="BQ1437" t="s">
        <v>302</v>
      </c>
      <c r="BT1437" t="s">
        <v>291</v>
      </c>
      <c r="BU1437" s="1">
        <v>45474</v>
      </c>
      <c r="BW1437" t="s">
        <v>3108</v>
      </c>
      <c r="BX1437" t="s">
        <v>293</v>
      </c>
      <c r="BY1437">
        <v>25</v>
      </c>
      <c r="BZ1437" t="s">
        <v>284</v>
      </c>
      <c r="CB1437" t="s">
        <v>2752</v>
      </c>
      <c r="CC1437" t="s">
        <v>169</v>
      </c>
    </row>
    <row r="1438" spans="1:81" x14ac:dyDescent="0.35">
      <c r="A1438" t="s">
        <v>160</v>
      </c>
      <c r="B1438" t="s">
        <v>161</v>
      </c>
      <c r="C1438" t="s">
        <v>2864</v>
      </c>
      <c r="D1438" t="s">
        <v>1058</v>
      </c>
      <c r="E1438" t="s">
        <v>270</v>
      </c>
      <c r="F1438" t="s">
        <v>271</v>
      </c>
      <c r="G1438" s="1">
        <v>45467</v>
      </c>
      <c r="H1438" s="2">
        <v>0.47222222222222221</v>
      </c>
      <c r="I1438" t="s">
        <v>1059</v>
      </c>
      <c r="U1438" t="s">
        <v>273</v>
      </c>
      <c r="V1438" t="s">
        <v>274</v>
      </c>
      <c r="W1438" t="s">
        <v>2731</v>
      </c>
      <c r="X1438" t="s">
        <v>162</v>
      </c>
      <c r="Y1438" t="s">
        <v>9</v>
      </c>
      <c r="AD1438">
        <v>45.373699999999999</v>
      </c>
      <c r="AE1438">
        <v>-109.14619999999999</v>
      </c>
      <c r="AK1438" t="s">
        <v>3109</v>
      </c>
      <c r="AN1438" t="s">
        <v>89</v>
      </c>
      <c r="AP1438">
        <v>9.1300000000000008</v>
      </c>
      <c r="AQ1438" t="s">
        <v>122</v>
      </c>
      <c r="AS1438" t="s">
        <v>285</v>
      </c>
      <c r="AU1438" t="s">
        <v>286</v>
      </c>
      <c r="BU1438" s="1">
        <v>45467</v>
      </c>
      <c r="CB1438" t="s">
        <v>2736</v>
      </c>
      <c r="CC1438" t="s">
        <v>169</v>
      </c>
    </row>
    <row r="1439" spans="1:81" x14ac:dyDescent="0.35">
      <c r="A1439" t="s">
        <v>160</v>
      </c>
      <c r="B1439" t="s">
        <v>161</v>
      </c>
      <c r="C1439" t="s">
        <v>2757</v>
      </c>
      <c r="D1439" t="s">
        <v>1058</v>
      </c>
      <c r="E1439" t="s">
        <v>270</v>
      </c>
      <c r="F1439" t="s">
        <v>271</v>
      </c>
      <c r="G1439" s="1">
        <v>45467</v>
      </c>
      <c r="H1439" s="2">
        <v>0.39583333333333331</v>
      </c>
      <c r="I1439" t="s">
        <v>1059</v>
      </c>
      <c r="U1439" t="s">
        <v>273</v>
      </c>
      <c r="V1439" t="s">
        <v>274</v>
      </c>
      <c r="W1439" t="s">
        <v>2731</v>
      </c>
      <c r="X1439" t="s">
        <v>190</v>
      </c>
      <c r="Y1439" t="s">
        <v>6</v>
      </c>
      <c r="AD1439">
        <v>45.150280000000002</v>
      </c>
      <c r="AE1439">
        <v>-109.34062</v>
      </c>
      <c r="AK1439" t="s">
        <v>3110</v>
      </c>
      <c r="AN1439" t="s">
        <v>1292</v>
      </c>
      <c r="AP1439">
        <v>702</v>
      </c>
      <c r="AQ1439" t="s">
        <v>119</v>
      </c>
      <c r="AS1439" t="s">
        <v>285</v>
      </c>
      <c r="AU1439" t="s">
        <v>286</v>
      </c>
      <c r="BU1439" s="1">
        <v>45467</v>
      </c>
      <c r="CB1439" t="s">
        <v>2752</v>
      </c>
      <c r="CC1439" t="s">
        <v>169</v>
      </c>
    </row>
    <row r="1440" spans="1:81" x14ac:dyDescent="0.35">
      <c r="A1440" t="s">
        <v>160</v>
      </c>
      <c r="B1440" t="s">
        <v>161</v>
      </c>
      <c r="C1440" t="s">
        <v>2830</v>
      </c>
      <c r="D1440" t="s">
        <v>269</v>
      </c>
      <c r="E1440" t="s">
        <v>270</v>
      </c>
      <c r="F1440" t="s">
        <v>271</v>
      </c>
      <c r="G1440" s="1">
        <v>45467</v>
      </c>
      <c r="H1440" s="2">
        <v>0.44861111111111113</v>
      </c>
      <c r="I1440" t="s">
        <v>1059</v>
      </c>
      <c r="U1440" t="s">
        <v>273</v>
      </c>
      <c r="V1440" t="s">
        <v>274</v>
      </c>
      <c r="W1440" t="s">
        <v>2731</v>
      </c>
      <c r="X1440" t="s">
        <v>182</v>
      </c>
      <c r="Y1440" t="s">
        <v>10</v>
      </c>
      <c r="AD1440">
        <v>45.384601000000004</v>
      </c>
      <c r="AE1440">
        <v>-109.14138199999999</v>
      </c>
      <c r="AF1440" t="s">
        <v>276</v>
      </c>
      <c r="AG1440" t="s">
        <v>277</v>
      </c>
      <c r="AH1440" t="s">
        <v>278</v>
      </c>
      <c r="AJ1440" t="s">
        <v>279</v>
      </c>
      <c r="AK1440" t="s">
        <v>3111</v>
      </c>
      <c r="AM1440" t="s">
        <v>281</v>
      </c>
      <c r="AN1440" t="s">
        <v>1116</v>
      </c>
      <c r="AO1440" t="s">
        <v>333</v>
      </c>
      <c r="AP1440">
        <v>4.5</v>
      </c>
      <c r="AQ1440" t="s">
        <v>284</v>
      </c>
      <c r="AS1440" t="s">
        <v>285</v>
      </c>
      <c r="AU1440" t="s">
        <v>286</v>
      </c>
      <c r="BE1440" t="s">
        <v>2832</v>
      </c>
      <c r="BO1440">
        <v>365.1</v>
      </c>
      <c r="BP1440" t="s">
        <v>288</v>
      </c>
      <c r="BQ1440" t="s">
        <v>289</v>
      </c>
      <c r="BS1440" t="s">
        <v>290</v>
      </c>
      <c r="BT1440" t="s">
        <v>291</v>
      </c>
      <c r="BU1440" s="1">
        <v>45505</v>
      </c>
      <c r="BW1440" t="s">
        <v>3112</v>
      </c>
      <c r="BX1440" t="s">
        <v>293</v>
      </c>
      <c r="BY1440">
        <v>0.8</v>
      </c>
      <c r="BZ1440" t="s">
        <v>284</v>
      </c>
      <c r="CB1440" t="s">
        <v>2761</v>
      </c>
      <c r="CC1440" t="s">
        <v>169</v>
      </c>
    </row>
    <row r="1441" spans="1:81" x14ac:dyDescent="0.35">
      <c r="A1441" t="s">
        <v>160</v>
      </c>
      <c r="B1441" t="s">
        <v>161</v>
      </c>
      <c r="C1441" t="s">
        <v>2801</v>
      </c>
      <c r="D1441" t="s">
        <v>269</v>
      </c>
      <c r="E1441" t="s">
        <v>270</v>
      </c>
      <c r="F1441" t="s">
        <v>271</v>
      </c>
      <c r="G1441" s="1">
        <v>45467</v>
      </c>
      <c r="H1441" s="2">
        <v>0.39583333333333331</v>
      </c>
      <c r="I1441" t="s">
        <v>1059</v>
      </c>
      <c r="U1441" t="s">
        <v>273</v>
      </c>
      <c r="V1441" t="s">
        <v>274</v>
      </c>
      <c r="W1441" t="s">
        <v>2731</v>
      </c>
      <c r="X1441" t="s">
        <v>190</v>
      </c>
      <c r="Y1441" t="s">
        <v>6</v>
      </c>
      <c r="AD1441">
        <v>45.150280000000002</v>
      </c>
      <c r="AE1441">
        <v>-109.34062</v>
      </c>
      <c r="AF1441" t="s">
        <v>276</v>
      </c>
      <c r="AG1441" t="s">
        <v>277</v>
      </c>
      <c r="AH1441" t="s">
        <v>278</v>
      </c>
      <c r="AJ1441" t="s">
        <v>279</v>
      </c>
      <c r="AK1441" t="s">
        <v>3113</v>
      </c>
      <c r="AM1441" t="s">
        <v>297</v>
      </c>
      <c r="AN1441" t="s">
        <v>298</v>
      </c>
      <c r="AO1441" t="s">
        <v>283</v>
      </c>
      <c r="AP1441">
        <v>211</v>
      </c>
      <c r="AQ1441" t="s">
        <v>284</v>
      </c>
      <c r="AS1441" t="s">
        <v>285</v>
      </c>
      <c r="AU1441" t="s">
        <v>286</v>
      </c>
      <c r="BE1441" t="s">
        <v>2803</v>
      </c>
      <c r="BO1441" t="s">
        <v>300</v>
      </c>
      <c r="BP1441" t="s">
        <v>301</v>
      </c>
      <c r="BQ1441" t="s">
        <v>302</v>
      </c>
      <c r="BT1441" t="s">
        <v>291</v>
      </c>
      <c r="BU1441" s="1">
        <v>45474</v>
      </c>
      <c r="BW1441" t="s">
        <v>3114</v>
      </c>
      <c r="BX1441" t="s">
        <v>293</v>
      </c>
      <c r="BY1441">
        <v>25</v>
      </c>
      <c r="BZ1441" t="s">
        <v>284</v>
      </c>
      <c r="CB1441" t="s">
        <v>2752</v>
      </c>
      <c r="CC1441" t="s">
        <v>169</v>
      </c>
    </row>
    <row r="1442" spans="1:81" x14ac:dyDescent="0.35">
      <c r="A1442" t="s">
        <v>160</v>
      </c>
      <c r="B1442" t="s">
        <v>161</v>
      </c>
      <c r="C1442" t="s">
        <v>3115</v>
      </c>
      <c r="D1442" t="s">
        <v>1058</v>
      </c>
      <c r="E1442" t="s">
        <v>270</v>
      </c>
      <c r="F1442" t="s">
        <v>271</v>
      </c>
      <c r="G1442" s="1">
        <v>45439</v>
      </c>
      <c r="H1442" s="2">
        <v>0.55694444444444446</v>
      </c>
      <c r="I1442" t="s">
        <v>1059</v>
      </c>
      <c r="U1442" t="s">
        <v>273</v>
      </c>
      <c r="V1442" t="s">
        <v>274</v>
      </c>
      <c r="W1442" t="s">
        <v>2731</v>
      </c>
      <c r="X1442" t="s">
        <v>184</v>
      </c>
      <c r="Y1442" t="s">
        <v>14</v>
      </c>
      <c r="AD1442">
        <v>45.517800000000001</v>
      </c>
      <c r="AE1442">
        <v>-108.8626</v>
      </c>
      <c r="AK1442" t="s">
        <v>3116</v>
      </c>
      <c r="AN1442" t="s">
        <v>27</v>
      </c>
      <c r="AP1442">
        <v>8.35</v>
      </c>
      <c r="AQ1442" t="s">
        <v>121</v>
      </c>
      <c r="AS1442" t="s">
        <v>285</v>
      </c>
      <c r="AU1442" t="s">
        <v>286</v>
      </c>
      <c r="BU1442" s="1">
        <v>45439</v>
      </c>
      <c r="CB1442" t="s">
        <v>2752</v>
      </c>
      <c r="CC1442" t="s">
        <v>169</v>
      </c>
    </row>
    <row r="1443" spans="1:81" x14ac:dyDescent="0.35">
      <c r="A1443" t="s">
        <v>160</v>
      </c>
      <c r="B1443" t="s">
        <v>161</v>
      </c>
      <c r="C1443" t="s">
        <v>2785</v>
      </c>
      <c r="D1443" t="s">
        <v>1058</v>
      </c>
      <c r="E1443" t="s">
        <v>270</v>
      </c>
      <c r="F1443" t="s">
        <v>271</v>
      </c>
      <c r="G1443" s="1">
        <v>45439</v>
      </c>
      <c r="H1443" s="2">
        <v>0.49305555555555558</v>
      </c>
      <c r="I1443" t="s">
        <v>1059</v>
      </c>
      <c r="U1443" t="s">
        <v>273</v>
      </c>
      <c r="V1443" t="s">
        <v>274</v>
      </c>
      <c r="W1443" t="s">
        <v>2731</v>
      </c>
      <c r="X1443" t="s">
        <v>186</v>
      </c>
      <c r="Y1443" t="s">
        <v>12</v>
      </c>
      <c r="AD1443">
        <v>45.468200000000003</v>
      </c>
      <c r="AE1443">
        <v>-109.0895</v>
      </c>
      <c r="AK1443" t="s">
        <v>3117</v>
      </c>
      <c r="AN1443" t="s">
        <v>1292</v>
      </c>
      <c r="AP1443">
        <v>763.2</v>
      </c>
      <c r="AQ1443" t="s">
        <v>119</v>
      </c>
      <c r="AS1443" t="s">
        <v>285</v>
      </c>
      <c r="AU1443" t="s">
        <v>286</v>
      </c>
      <c r="BU1443" s="1">
        <v>45439</v>
      </c>
      <c r="CB1443" t="s">
        <v>2752</v>
      </c>
      <c r="CC1443" t="s">
        <v>169</v>
      </c>
    </row>
    <row r="1444" spans="1:81" x14ac:dyDescent="0.35">
      <c r="A1444" t="s">
        <v>160</v>
      </c>
      <c r="B1444" t="s">
        <v>161</v>
      </c>
      <c r="C1444" t="s">
        <v>2734</v>
      </c>
      <c r="D1444" t="s">
        <v>1058</v>
      </c>
      <c r="E1444" t="s">
        <v>270</v>
      </c>
      <c r="F1444" t="s">
        <v>271</v>
      </c>
      <c r="G1444" s="1">
        <v>45439</v>
      </c>
      <c r="H1444" s="2">
        <v>0.50694444444444442</v>
      </c>
      <c r="I1444" t="s">
        <v>1059</v>
      </c>
      <c r="U1444" t="s">
        <v>273</v>
      </c>
      <c r="V1444" t="s">
        <v>274</v>
      </c>
      <c r="W1444" t="s">
        <v>2731</v>
      </c>
      <c r="X1444" t="s">
        <v>170</v>
      </c>
      <c r="Y1444" t="s">
        <v>11</v>
      </c>
      <c r="AD1444">
        <v>45.457799999999999</v>
      </c>
      <c r="AE1444">
        <v>-109.0801</v>
      </c>
      <c r="AK1444" t="s">
        <v>3118</v>
      </c>
      <c r="AN1444" t="s">
        <v>1078</v>
      </c>
      <c r="AP1444">
        <v>11.86</v>
      </c>
      <c r="AQ1444" t="s">
        <v>118</v>
      </c>
      <c r="AS1444" t="s">
        <v>285</v>
      </c>
      <c r="AU1444" t="s">
        <v>286</v>
      </c>
      <c r="BU1444" s="1">
        <v>45439</v>
      </c>
      <c r="CB1444" t="s">
        <v>2736</v>
      </c>
      <c r="CC1444" t="s">
        <v>169</v>
      </c>
    </row>
    <row r="1445" spans="1:81" x14ac:dyDescent="0.35">
      <c r="A1445" t="s">
        <v>160</v>
      </c>
      <c r="B1445" t="s">
        <v>161</v>
      </c>
      <c r="C1445" t="s">
        <v>2838</v>
      </c>
      <c r="D1445" t="s">
        <v>269</v>
      </c>
      <c r="E1445" t="s">
        <v>270</v>
      </c>
      <c r="F1445" t="s">
        <v>271</v>
      </c>
      <c r="G1445" s="1">
        <v>45411</v>
      </c>
      <c r="H1445" s="2">
        <v>0.55555555555555558</v>
      </c>
      <c r="I1445" t="s">
        <v>1059</v>
      </c>
      <c r="U1445" t="s">
        <v>273</v>
      </c>
      <c r="V1445" t="s">
        <v>274</v>
      </c>
      <c r="W1445" t="s">
        <v>2731</v>
      </c>
      <c r="X1445" t="s">
        <v>186</v>
      </c>
      <c r="Y1445" t="s">
        <v>12</v>
      </c>
      <c r="AD1445">
        <v>45.468200000000003</v>
      </c>
      <c r="AE1445">
        <v>-109.0895</v>
      </c>
      <c r="AF1445" t="s">
        <v>276</v>
      </c>
      <c r="AG1445" t="s">
        <v>277</v>
      </c>
      <c r="AH1445" t="s">
        <v>278</v>
      </c>
      <c r="AJ1445" t="s">
        <v>279</v>
      </c>
      <c r="AK1445" t="s">
        <v>3119</v>
      </c>
      <c r="AN1445" t="s">
        <v>312</v>
      </c>
      <c r="AP1445">
        <v>8.4</v>
      </c>
      <c r="AQ1445" t="s">
        <v>116</v>
      </c>
      <c r="AS1445" t="s">
        <v>285</v>
      </c>
      <c r="AU1445" t="s">
        <v>286</v>
      </c>
      <c r="BE1445" t="s">
        <v>2840</v>
      </c>
      <c r="BO1445" t="s">
        <v>314</v>
      </c>
      <c r="BP1445" t="s">
        <v>301</v>
      </c>
      <c r="BQ1445" t="s">
        <v>315</v>
      </c>
      <c r="BS1445" t="s">
        <v>316</v>
      </c>
      <c r="BT1445" t="s">
        <v>291</v>
      </c>
      <c r="BU1445" s="1">
        <v>45415</v>
      </c>
      <c r="BW1445" t="s">
        <v>3120</v>
      </c>
      <c r="BX1445" t="s">
        <v>293</v>
      </c>
      <c r="BY1445">
        <v>0.2</v>
      </c>
      <c r="BZ1445" t="s">
        <v>116</v>
      </c>
      <c r="CB1445" t="s">
        <v>2752</v>
      </c>
      <c r="CC1445" t="s">
        <v>169</v>
      </c>
    </row>
    <row r="1446" spans="1:81" x14ac:dyDescent="0.35">
      <c r="A1446" t="s">
        <v>160</v>
      </c>
      <c r="B1446" t="s">
        <v>161</v>
      </c>
      <c r="C1446" t="s">
        <v>2730</v>
      </c>
      <c r="D1446" t="s">
        <v>1058</v>
      </c>
      <c r="E1446" t="s">
        <v>270</v>
      </c>
      <c r="F1446" t="s">
        <v>271</v>
      </c>
      <c r="G1446" s="1">
        <v>45439</v>
      </c>
      <c r="H1446" s="2">
        <v>0.35833333333333334</v>
      </c>
      <c r="I1446" t="s">
        <v>1059</v>
      </c>
      <c r="U1446" t="s">
        <v>273</v>
      </c>
      <c r="V1446" t="s">
        <v>274</v>
      </c>
      <c r="W1446" t="s">
        <v>2731</v>
      </c>
      <c r="X1446" t="s">
        <v>174</v>
      </c>
      <c r="Y1446" t="s">
        <v>5</v>
      </c>
      <c r="AD1446">
        <v>45.085512000000001</v>
      </c>
      <c r="AE1446">
        <v>-109.329581</v>
      </c>
      <c r="AK1446" t="s">
        <v>3121</v>
      </c>
      <c r="AN1446" t="s">
        <v>1090</v>
      </c>
      <c r="AP1446">
        <v>12.8</v>
      </c>
      <c r="AQ1446" t="s">
        <v>116</v>
      </c>
      <c r="AS1446" t="s">
        <v>285</v>
      </c>
      <c r="AU1446" t="s">
        <v>286</v>
      </c>
      <c r="BU1446" s="1">
        <v>45439</v>
      </c>
      <c r="CB1446" t="s">
        <v>2733</v>
      </c>
      <c r="CC1446" t="s">
        <v>169</v>
      </c>
    </row>
    <row r="1447" spans="1:81" x14ac:dyDescent="0.35">
      <c r="A1447" t="s">
        <v>160</v>
      </c>
      <c r="B1447" t="s">
        <v>161</v>
      </c>
      <c r="C1447" t="s">
        <v>3122</v>
      </c>
      <c r="D1447" t="s">
        <v>269</v>
      </c>
      <c r="E1447" t="s">
        <v>270</v>
      </c>
      <c r="F1447" t="s">
        <v>271</v>
      </c>
      <c r="G1447" s="1">
        <v>45411</v>
      </c>
      <c r="H1447" s="2">
        <v>0.44722222222222224</v>
      </c>
      <c r="I1447" t="s">
        <v>1059</v>
      </c>
      <c r="U1447" t="s">
        <v>273</v>
      </c>
      <c r="V1447" t="s">
        <v>274</v>
      </c>
      <c r="W1447" t="s">
        <v>2731</v>
      </c>
      <c r="X1447" t="s">
        <v>190</v>
      </c>
      <c r="Y1447" t="s">
        <v>6</v>
      </c>
      <c r="AD1447">
        <v>45.150280000000002</v>
      </c>
      <c r="AE1447">
        <v>-109.34062</v>
      </c>
      <c r="AF1447" t="s">
        <v>276</v>
      </c>
      <c r="AG1447" t="s">
        <v>277</v>
      </c>
      <c r="AH1447" t="s">
        <v>278</v>
      </c>
      <c r="AJ1447" t="s">
        <v>279</v>
      </c>
      <c r="AK1447" t="s">
        <v>3123</v>
      </c>
      <c r="AM1447" t="s">
        <v>281</v>
      </c>
      <c r="AN1447" t="s">
        <v>1116</v>
      </c>
      <c r="AO1447" t="s">
        <v>333</v>
      </c>
      <c r="AP1447">
        <v>1.3</v>
      </c>
      <c r="AQ1447" t="s">
        <v>284</v>
      </c>
      <c r="AS1447" t="s">
        <v>285</v>
      </c>
      <c r="AU1447" t="s">
        <v>286</v>
      </c>
      <c r="BE1447" t="s">
        <v>3124</v>
      </c>
      <c r="BO1447">
        <v>365.1</v>
      </c>
      <c r="BP1447" t="s">
        <v>288</v>
      </c>
      <c r="BQ1447" t="s">
        <v>289</v>
      </c>
      <c r="BS1447" t="s">
        <v>290</v>
      </c>
      <c r="BT1447" t="s">
        <v>291</v>
      </c>
      <c r="BU1447" s="1">
        <v>45441</v>
      </c>
      <c r="BW1447" t="s">
        <v>3125</v>
      </c>
      <c r="BX1447" t="s">
        <v>293</v>
      </c>
      <c r="BY1447">
        <v>0.8</v>
      </c>
      <c r="BZ1447" t="s">
        <v>284</v>
      </c>
      <c r="CB1447" t="s">
        <v>2752</v>
      </c>
      <c r="CC1447" t="s">
        <v>169</v>
      </c>
    </row>
    <row r="1448" spans="1:81" x14ac:dyDescent="0.35">
      <c r="A1448" t="s">
        <v>160</v>
      </c>
      <c r="B1448" t="s">
        <v>161</v>
      </c>
      <c r="C1448" t="s">
        <v>2920</v>
      </c>
      <c r="D1448" t="s">
        <v>1058</v>
      </c>
      <c r="E1448" t="s">
        <v>270</v>
      </c>
      <c r="F1448" t="s">
        <v>271</v>
      </c>
      <c r="G1448" s="1">
        <v>45467</v>
      </c>
      <c r="H1448" s="2">
        <v>0.42708333333333331</v>
      </c>
      <c r="I1448" t="s">
        <v>1059</v>
      </c>
      <c r="U1448" t="s">
        <v>273</v>
      </c>
      <c r="V1448" t="s">
        <v>274</v>
      </c>
      <c r="W1448" t="s">
        <v>2731</v>
      </c>
      <c r="X1448" t="s">
        <v>172</v>
      </c>
      <c r="Y1448" t="s">
        <v>8</v>
      </c>
      <c r="AD1448">
        <v>45.277200000000001</v>
      </c>
      <c r="AE1448">
        <v>-109.20959999999999</v>
      </c>
      <c r="AK1448" t="s">
        <v>3126</v>
      </c>
      <c r="AN1448" t="s">
        <v>1090</v>
      </c>
      <c r="AP1448">
        <v>11.32</v>
      </c>
      <c r="AQ1448" t="s">
        <v>116</v>
      </c>
      <c r="AS1448" t="s">
        <v>285</v>
      </c>
      <c r="AU1448" t="s">
        <v>286</v>
      </c>
      <c r="BU1448" s="1">
        <v>45467</v>
      </c>
      <c r="CB1448" t="s">
        <v>2733</v>
      </c>
      <c r="CC1448" t="s">
        <v>169</v>
      </c>
    </row>
    <row r="1449" spans="1:81" x14ac:dyDescent="0.35">
      <c r="A1449" t="s">
        <v>160</v>
      </c>
      <c r="B1449" t="s">
        <v>161</v>
      </c>
      <c r="C1449" t="s">
        <v>2939</v>
      </c>
      <c r="D1449" t="s">
        <v>1058</v>
      </c>
      <c r="E1449" t="s">
        <v>270</v>
      </c>
      <c r="F1449" t="s">
        <v>271</v>
      </c>
      <c r="G1449" s="1">
        <v>45411</v>
      </c>
      <c r="H1449" s="2">
        <v>0.55555555555555558</v>
      </c>
      <c r="I1449" t="s">
        <v>1059</v>
      </c>
      <c r="U1449" t="s">
        <v>273</v>
      </c>
      <c r="V1449" t="s">
        <v>274</v>
      </c>
      <c r="W1449" t="s">
        <v>2731</v>
      </c>
      <c r="X1449" t="s">
        <v>186</v>
      </c>
      <c r="Y1449" t="s">
        <v>12</v>
      </c>
      <c r="AD1449">
        <v>45.468200000000003</v>
      </c>
      <c r="AE1449">
        <v>-109.0895</v>
      </c>
      <c r="AK1449" t="s">
        <v>3127</v>
      </c>
      <c r="AN1449" t="s">
        <v>1292</v>
      </c>
      <c r="AP1449">
        <v>753.3</v>
      </c>
      <c r="AQ1449" t="s">
        <v>119</v>
      </c>
      <c r="AS1449" t="s">
        <v>285</v>
      </c>
      <c r="AU1449" t="s">
        <v>286</v>
      </c>
      <c r="BU1449" s="1">
        <v>45411</v>
      </c>
      <c r="CB1449" t="s">
        <v>2752</v>
      </c>
      <c r="CC1449" t="s">
        <v>169</v>
      </c>
    </row>
    <row r="1450" spans="1:81" x14ac:dyDescent="0.35">
      <c r="A1450" t="s">
        <v>160</v>
      </c>
      <c r="B1450" t="s">
        <v>161</v>
      </c>
      <c r="C1450" t="s">
        <v>2759</v>
      </c>
      <c r="D1450" t="s">
        <v>1058</v>
      </c>
      <c r="E1450" t="s">
        <v>270</v>
      </c>
      <c r="F1450" t="s">
        <v>271</v>
      </c>
      <c r="G1450" s="1">
        <v>45411</v>
      </c>
      <c r="H1450" s="2">
        <v>0.59097222222222223</v>
      </c>
      <c r="I1450" t="s">
        <v>1059</v>
      </c>
      <c r="U1450" t="s">
        <v>273</v>
      </c>
      <c r="V1450" t="s">
        <v>274</v>
      </c>
      <c r="W1450" t="s">
        <v>2731</v>
      </c>
      <c r="X1450" t="s">
        <v>180</v>
      </c>
      <c r="Y1450" t="s">
        <v>13</v>
      </c>
      <c r="AD1450">
        <v>45.483319000000002</v>
      </c>
      <c r="AE1450">
        <v>-108.961457</v>
      </c>
      <c r="AK1450" t="s">
        <v>3128</v>
      </c>
      <c r="AN1450" t="s">
        <v>27</v>
      </c>
      <c r="AP1450">
        <v>8.67</v>
      </c>
      <c r="AQ1450" t="s">
        <v>121</v>
      </c>
      <c r="AS1450" t="s">
        <v>285</v>
      </c>
      <c r="AU1450" t="s">
        <v>286</v>
      </c>
      <c r="BU1450" s="1">
        <v>45411</v>
      </c>
      <c r="CB1450" t="s">
        <v>2761</v>
      </c>
      <c r="CC1450" t="s">
        <v>169</v>
      </c>
    </row>
    <row r="1451" spans="1:81" x14ac:dyDescent="0.35">
      <c r="A1451" t="s">
        <v>160</v>
      </c>
      <c r="B1451" t="s">
        <v>161</v>
      </c>
      <c r="C1451" t="s">
        <v>2964</v>
      </c>
      <c r="D1451" t="s">
        <v>269</v>
      </c>
      <c r="E1451" t="s">
        <v>270</v>
      </c>
      <c r="F1451" t="s">
        <v>271</v>
      </c>
      <c r="G1451" s="1">
        <v>45411</v>
      </c>
      <c r="H1451" s="2">
        <v>0.63263888888888886</v>
      </c>
      <c r="I1451" t="s">
        <v>1059</v>
      </c>
      <c r="U1451" t="s">
        <v>273</v>
      </c>
      <c r="V1451" t="s">
        <v>274</v>
      </c>
      <c r="W1451" t="s">
        <v>2731</v>
      </c>
      <c r="X1451" t="s">
        <v>176</v>
      </c>
      <c r="Y1451" t="s">
        <v>15</v>
      </c>
      <c r="AD1451">
        <v>45.520789999999998</v>
      </c>
      <c r="AE1451">
        <v>-108.83714000000001</v>
      </c>
      <c r="AF1451" t="s">
        <v>276</v>
      </c>
      <c r="AG1451" t="s">
        <v>277</v>
      </c>
      <c r="AH1451" t="s">
        <v>278</v>
      </c>
      <c r="AJ1451" t="s">
        <v>279</v>
      </c>
      <c r="AK1451" t="s">
        <v>3129</v>
      </c>
      <c r="AM1451" t="s">
        <v>297</v>
      </c>
      <c r="AN1451" t="s">
        <v>332</v>
      </c>
      <c r="AO1451" t="s">
        <v>333</v>
      </c>
      <c r="AP1451">
        <v>21.1</v>
      </c>
      <c r="AQ1451" t="s">
        <v>284</v>
      </c>
      <c r="AS1451" t="s">
        <v>285</v>
      </c>
      <c r="AU1451" t="s">
        <v>286</v>
      </c>
      <c r="BE1451" t="s">
        <v>2966</v>
      </c>
      <c r="BO1451">
        <v>353.2</v>
      </c>
      <c r="BP1451" t="s">
        <v>288</v>
      </c>
      <c r="BQ1451" t="s">
        <v>335</v>
      </c>
      <c r="BS1451" t="s">
        <v>336</v>
      </c>
      <c r="BT1451" t="s">
        <v>291</v>
      </c>
      <c r="BU1451" s="1">
        <v>45441</v>
      </c>
      <c r="BW1451" t="s">
        <v>3130</v>
      </c>
      <c r="BX1451" t="s">
        <v>293</v>
      </c>
      <c r="BY1451">
        <v>1.5</v>
      </c>
      <c r="BZ1451" t="s">
        <v>284</v>
      </c>
      <c r="CB1451" t="s">
        <v>2733</v>
      </c>
      <c r="CC1451" t="s">
        <v>169</v>
      </c>
    </row>
    <row r="1452" spans="1:81" x14ac:dyDescent="0.35">
      <c r="A1452" t="s">
        <v>160</v>
      </c>
      <c r="B1452" t="s">
        <v>161</v>
      </c>
      <c r="C1452" t="s">
        <v>3043</v>
      </c>
      <c r="D1452" t="s">
        <v>1058</v>
      </c>
      <c r="E1452" t="s">
        <v>270</v>
      </c>
      <c r="F1452" t="s">
        <v>271</v>
      </c>
      <c r="G1452" s="1">
        <v>45467</v>
      </c>
      <c r="H1452" s="2">
        <v>0.44861111111111113</v>
      </c>
      <c r="I1452" t="s">
        <v>1059</v>
      </c>
      <c r="U1452" t="s">
        <v>273</v>
      </c>
      <c r="V1452" t="s">
        <v>274</v>
      </c>
      <c r="W1452" t="s">
        <v>2731</v>
      </c>
      <c r="X1452" t="s">
        <v>182</v>
      </c>
      <c r="Y1452" t="s">
        <v>10</v>
      </c>
      <c r="AD1452">
        <v>45.384601000000004</v>
      </c>
      <c r="AE1452">
        <v>-109.14138199999999</v>
      </c>
      <c r="AK1452" t="s">
        <v>3131</v>
      </c>
      <c r="AN1452" t="s">
        <v>1090</v>
      </c>
      <c r="AP1452">
        <v>11.99</v>
      </c>
      <c r="AQ1452" t="s">
        <v>116</v>
      </c>
      <c r="AS1452" t="s">
        <v>285</v>
      </c>
      <c r="AU1452" t="s">
        <v>286</v>
      </c>
      <c r="BU1452" s="1">
        <v>45467</v>
      </c>
      <c r="CB1452" t="s">
        <v>2761</v>
      </c>
      <c r="CC1452" t="s">
        <v>169</v>
      </c>
    </row>
    <row r="1453" spans="1:81" x14ac:dyDescent="0.35">
      <c r="A1453" t="s">
        <v>160</v>
      </c>
      <c r="B1453" t="s">
        <v>161</v>
      </c>
      <c r="C1453" t="s">
        <v>2826</v>
      </c>
      <c r="D1453" t="s">
        <v>269</v>
      </c>
      <c r="E1453" t="s">
        <v>270</v>
      </c>
      <c r="F1453" t="s">
        <v>271</v>
      </c>
      <c r="G1453" s="1">
        <v>45411</v>
      </c>
      <c r="H1453" s="2">
        <v>0.4201388888888889</v>
      </c>
      <c r="I1453" t="s">
        <v>1059</v>
      </c>
      <c r="U1453" t="s">
        <v>273</v>
      </c>
      <c r="V1453" t="s">
        <v>274</v>
      </c>
      <c r="W1453" t="s">
        <v>2731</v>
      </c>
      <c r="X1453" t="s">
        <v>188</v>
      </c>
      <c r="Y1453" t="s">
        <v>7</v>
      </c>
      <c r="AD1453">
        <v>45.157600000000002</v>
      </c>
      <c r="AE1453">
        <v>-109.2688</v>
      </c>
      <c r="AF1453" t="s">
        <v>276</v>
      </c>
      <c r="AG1453" t="s">
        <v>277</v>
      </c>
      <c r="AH1453" t="s">
        <v>278</v>
      </c>
      <c r="AJ1453" t="s">
        <v>279</v>
      </c>
      <c r="AK1453" t="s">
        <v>3132</v>
      </c>
      <c r="AM1453" t="s">
        <v>281</v>
      </c>
      <c r="AN1453" t="s">
        <v>282</v>
      </c>
      <c r="AO1453" t="s">
        <v>283</v>
      </c>
      <c r="AP1453">
        <v>2.9</v>
      </c>
      <c r="AQ1453" t="s">
        <v>284</v>
      </c>
      <c r="AS1453" t="s">
        <v>285</v>
      </c>
      <c r="AU1453" t="s">
        <v>286</v>
      </c>
      <c r="BE1453" t="s">
        <v>2828</v>
      </c>
      <c r="BO1453">
        <v>365.1</v>
      </c>
      <c r="BP1453" t="s">
        <v>288</v>
      </c>
      <c r="BQ1453" t="s">
        <v>289</v>
      </c>
      <c r="BS1453" t="s">
        <v>290</v>
      </c>
      <c r="BT1453" t="s">
        <v>291</v>
      </c>
      <c r="BU1453" s="1">
        <v>45454</v>
      </c>
      <c r="BW1453" t="s">
        <v>3133</v>
      </c>
      <c r="BX1453" t="s">
        <v>293</v>
      </c>
      <c r="BY1453">
        <v>1.5</v>
      </c>
      <c r="BZ1453" t="s">
        <v>284</v>
      </c>
      <c r="CB1453" t="s">
        <v>2747</v>
      </c>
      <c r="CC1453" t="s">
        <v>169</v>
      </c>
    </row>
    <row r="1454" spans="1:81" x14ac:dyDescent="0.35">
      <c r="A1454" t="s">
        <v>160</v>
      </c>
      <c r="B1454" t="s">
        <v>161</v>
      </c>
      <c r="C1454" t="s">
        <v>2848</v>
      </c>
      <c r="D1454" t="s">
        <v>269</v>
      </c>
      <c r="E1454" t="s">
        <v>270</v>
      </c>
      <c r="F1454" t="s">
        <v>271</v>
      </c>
      <c r="G1454" s="1">
        <v>45411</v>
      </c>
      <c r="H1454" s="2">
        <v>0.59097222222222223</v>
      </c>
      <c r="I1454" t="s">
        <v>1059</v>
      </c>
      <c r="U1454" t="s">
        <v>273</v>
      </c>
      <c r="V1454" t="s">
        <v>274</v>
      </c>
      <c r="W1454" t="s">
        <v>2731</v>
      </c>
      <c r="X1454" t="s">
        <v>180</v>
      </c>
      <c r="Y1454" t="s">
        <v>13</v>
      </c>
      <c r="AD1454">
        <v>45.483319000000002</v>
      </c>
      <c r="AE1454">
        <v>-108.961457</v>
      </c>
      <c r="AF1454" t="s">
        <v>276</v>
      </c>
      <c r="AG1454" t="s">
        <v>277</v>
      </c>
      <c r="AH1454" t="s">
        <v>278</v>
      </c>
      <c r="AJ1454" t="s">
        <v>279</v>
      </c>
      <c r="AK1454" t="s">
        <v>3134</v>
      </c>
      <c r="AN1454" t="s">
        <v>312</v>
      </c>
      <c r="AP1454">
        <v>10.7</v>
      </c>
      <c r="AQ1454" t="s">
        <v>116</v>
      </c>
      <c r="AS1454" t="s">
        <v>285</v>
      </c>
      <c r="AU1454" t="s">
        <v>286</v>
      </c>
      <c r="BE1454" t="s">
        <v>2783</v>
      </c>
      <c r="BO1454" t="s">
        <v>314</v>
      </c>
      <c r="BP1454" t="s">
        <v>301</v>
      </c>
      <c r="BQ1454" t="s">
        <v>315</v>
      </c>
      <c r="BS1454" t="s">
        <v>316</v>
      </c>
      <c r="BT1454" t="s">
        <v>291</v>
      </c>
      <c r="BU1454" s="1">
        <v>45415</v>
      </c>
      <c r="BW1454" t="s">
        <v>3135</v>
      </c>
      <c r="BX1454" t="s">
        <v>293</v>
      </c>
      <c r="BY1454">
        <v>0.2</v>
      </c>
      <c r="BZ1454" t="s">
        <v>116</v>
      </c>
      <c r="CB1454" t="s">
        <v>2761</v>
      </c>
      <c r="CC1454" t="s">
        <v>169</v>
      </c>
    </row>
    <row r="1455" spans="1:81" x14ac:dyDescent="0.35">
      <c r="A1455" t="s">
        <v>160</v>
      </c>
      <c r="B1455" t="s">
        <v>161</v>
      </c>
      <c r="C1455" t="s">
        <v>2781</v>
      </c>
      <c r="D1455" t="s">
        <v>320</v>
      </c>
      <c r="E1455" t="s">
        <v>270</v>
      </c>
      <c r="F1455" t="s">
        <v>271</v>
      </c>
      <c r="G1455" s="1">
        <v>45411</v>
      </c>
      <c r="H1455" s="2">
        <v>0.59097222222222223</v>
      </c>
      <c r="I1455" t="s">
        <v>1059</v>
      </c>
      <c r="U1455" t="s">
        <v>273</v>
      </c>
      <c r="V1455" t="s">
        <v>274</v>
      </c>
      <c r="W1455" t="s">
        <v>2731</v>
      </c>
      <c r="X1455" t="s">
        <v>180</v>
      </c>
      <c r="Y1455" t="s">
        <v>13</v>
      </c>
      <c r="AD1455">
        <v>45.483319000000002</v>
      </c>
      <c r="AE1455">
        <v>-108.961457</v>
      </c>
      <c r="AF1455" t="s">
        <v>276</v>
      </c>
      <c r="AG1455" t="s">
        <v>277</v>
      </c>
      <c r="AH1455" t="s">
        <v>278</v>
      </c>
      <c r="AJ1455" t="s">
        <v>279</v>
      </c>
      <c r="AK1455" t="s">
        <v>3136</v>
      </c>
      <c r="AN1455" t="s">
        <v>312</v>
      </c>
      <c r="AP1455">
        <v>56.8</v>
      </c>
      <c r="AQ1455" t="s">
        <v>116</v>
      </c>
      <c r="AS1455" t="s">
        <v>285</v>
      </c>
      <c r="AU1455" t="s">
        <v>286</v>
      </c>
      <c r="BE1455" t="s">
        <v>2790</v>
      </c>
      <c r="BO1455" t="s">
        <v>314</v>
      </c>
      <c r="BP1455" t="s">
        <v>301</v>
      </c>
      <c r="BQ1455" t="s">
        <v>315</v>
      </c>
      <c r="BS1455" t="s">
        <v>316</v>
      </c>
      <c r="BT1455" t="s">
        <v>291</v>
      </c>
      <c r="BU1455" s="1">
        <v>45443</v>
      </c>
      <c r="BW1455" t="s">
        <v>3137</v>
      </c>
      <c r="BX1455" t="s">
        <v>293</v>
      </c>
      <c r="BY1455">
        <v>0.2</v>
      </c>
      <c r="BZ1455" t="s">
        <v>116</v>
      </c>
      <c r="CB1455" t="s">
        <v>2761</v>
      </c>
      <c r="CC1455" t="s">
        <v>169</v>
      </c>
    </row>
    <row r="1456" spans="1:81" x14ac:dyDescent="0.35">
      <c r="A1456" t="s">
        <v>160</v>
      </c>
      <c r="B1456" t="s">
        <v>161</v>
      </c>
      <c r="C1456" t="s">
        <v>3024</v>
      </c>
      <c r="D1456" t="s">
        <v>1058</v>
      </c>
      <c r="E1456" t="s">
        <v>270</v>
      </c>
      <c r="F1456" t="s">
        <v>271</v>
      </c>
      <c r="G1456" s="1">
        <v>45467</v>
      </c>
      <c r="H1456" s="2">
        <v>0.51041666666666663</v>
      </c>
      <c r="I1456" t="s">
        <v>1059</v>
      </c>
      <c r="U1456" t="s">
        <v>273</v>
      </c>
      <c r="V1456" t="s">
        <v>274</v>
      </c>
      <c r="W1456" t="s">
        <v>2731</v>
      </c>
      <c r="X1456" t="s">
        <v>170</v>
      </c>
      <c r="Y1456" t="s">
        <v>11</v>
      </c>
      <c r="AD1456">
        <v>45.457799999999999</v>
      </c>
      <c r="AE1456">
        <v>-109.0801</v>
      </c>
      <c r="AK1456" t="s">
        <v>3138</v>
      </c>
      <c r="AN1456" t="s">
        <v>1062</v>
      </c>
      <c r="AP1456">
        <v>78</v>
      </c>
      <c r="AQ1456" t="s">
        <v>117</v>
      </c>
      <c r="AS1456" t="s">
        <v>285</v>
      </c>
      <c r="AU1456" t="s">
        <v>286</v>
      </c>
      <c r="BU1456" s="1">
        <v>45467</v>
      </c>
      <c r="CB1456" t="s">
        <v>2736</v>
      </c>
      <c r="CC1456" t="s">
        <v>169</v>
      </c>
    </row>
    <row r="1457" spans="1:81" x14ac:dyDescent="0.35">
      <c r="A1457" t="s">
        <v>160</v>
      </c>
      <c r="B1457" t="s">
        <v>161</v>
      </c>
      <c r="C1457" t="s">
        <v>3024</v>
      </c>
      <c r="D1457" t="s">
        <v>1058</v>
      </c>
      <c r="E1457" t="s">
        <v>270</v>
      </c>
      <c r="F1457" t="s">
        <v>271</v>
      </c>
      <c r="G1457" s="1">
        <v>45467</v>
      </c>
      <c r="H1457" s="2">
        <v>0.51041666666666663</v>
      </c>
      <c r="I1457" t="s">
        <v>1059</v>
      </c>
      <c r="U1457" t="s">
        <v>273</v>
      </c>
      <c r="V1457" t="s">
        <v>274</v>
      </c>
      <c r="W1457" t="s">
        <v>2731</v>
      </c>
      <c r="X1457" t="s">
        <v>170</v>
      </c>
      <c r="Y1457" t="s">
        <v>11</v>
      </c>
      <c r="AD1457">
        <v>45.457799999999999</v>
      </c>
      <c r="AE1457">
        <v>-109.0801</v>
      </c>
      <c r="AK1457" t="s">
        <v>3139</v>
      </c>
      <c r="AN1457" t="s">
        <v>1292</v>
      </c>
      <c r="AP1457">
        <v>755.3</v>
      </c>
      <c r="AQ1457" t="s">
        <v>119</v>
      </c>
      <c r="AS1457" t="s">
        <v>285</v>
      </c>
      <c r="AU1457" t="s">
        <v>286</v>
      </c>
      <c r="BU1457" s="1">
        <v>45467</v>
      </c>
      <c r="CB1457" t="s">
        <v>2736</v>
      </c>
      <c r="CC1457" t="s">
        <v>169</v>
      </c>
    </row>
    <row r="1458" spans="1:81" x14ac:dyDescent="0.35">
      <c r="A1458" t="s">
        <v>160</v>
      </c>
      <c r="B1458" t="s">
        <v>161</v>
      </c>
      <c r="C1458" t="s">
        <v>2868</v>
      </c>
      <c r="D1458" t="s">
        <v>1058</v>
      </c>
      <c r="E1458" t="s">
        <v>270</v>
      </c>
      <c r="F1458" t="s">
        <v>271</v>
      </c>
      <c r="G1458" s="1">
        <v>45411</v>
      </c>
      <c r="H1458" s="2">
        <v>0.4201388888888889</v>
      </c>
      <c r="I1458" t="s">
        <v>1059</v>
      </c>
      <c r="U1458" t="s">
        <v>273</v>
      </c>
      <c r="V1458" t="s">
        <v>274</v>
      </c>
      <c r="W1458" t="s">
        <v>2731</v>
      </c>
      <c r="X1458" t="s">
        <v>188</v>
      </c>
      <c r="Y1458" t="s">
        <v>7</v>
      </c>
      <c r="AD1458">
        <v>45.157600000000002</v>
      </c>
      <c r="AE1458">
        <v>-109.2688</v>
      </c>
      <c r="AK1458" t="s">
        <v>3140</v>
      </c>
      <c r="AN1458" t="s">
        <v>1292</v>
      </c>
      <c r="AP1458">
        <v>712.4</v>
      </c>
      <c r="AQ1458" t="s">
        <v>119</v>
      </c>
      <c r="AS1458" t="s">
        <v>285</v>
      </c>
      <c r="AU1458" t="s">
        <v>286</v>
      </c>
      <c r="BU1458" s="1">
        <v>45411</v>
      </c>
      <c r="CB1458" t="s">
        <v>2747</v>
      </c>
      <c r="CC1458" t="s">
        <v>169</v>
      </c>
    </row>
    <row r="1459" spans="1:81" x14ac:dyDescent="0.35">
      <c r="A1459" t="s">
        <v>160</v>
      </c>
      <c r="B1459" t="s">
        <v>161</v>
      </c>
      <c r="C1459" t="s">
        <v>2901</v>
      </c>
      <c r="D1459" t="s">
        <v>1058</v>
      </c>
      <c r="E1459" t="s">
        <v>270</v>
      </c>
      <c r="F1459" t="s">
        <v>271</v>
      </c>
      <c r="G1459" s="1">
        <v>45467</v>
      </c>
      <c r="H1459" s="2">
        <v>0.49652777777777779</v>
      </c>
      <c r="I1459" t="s">
        <v>1059</v>
      </c>
      <c r="U1459" t="s">
        <v>273</v>
      </c>
      <c r="V1459" t="s">
        <v>274</v>
      </c>
      <c r="W1459" t="s">
        <v>2731</v>
      </c>
      <c r="X1459" t="s">
        <v>186</v>
      </c>
      <c r="Y1459" t="s">
        <v>12</v>
      </c>
      <c r="AD1459">
        <v>45.468200000000003</v>
      </c>
      <c r="AE1459">
        <v>-109.0895</v>
      </c>
      <c r="AK1459" t="s">
        <v>3141</v>
      </c>
      <c r="AN1459" t="s">
        <v>1062</v>
      </c>
      <c r="AP1459">
        <v>333</v>
      </c>
      <c r="AQ1459" t="s">
        <v>117</v>
      </c>
      <c r="AS1459" t="s">
        <v>285</v>
      </c>
      <c r="AU1459" t="s">
        <v>286</v>
      </c>
      <c r="BU1459" s="1">
        <v>45467</v>
      </c>
      <c r="CB1459" t="s">
        <v>2752</v>
      </c>
      <c r="CC1459" t="s">
        <v>169</v>
      </c>
    </row>
    <row r="1460" spans="1:81" x14ac:dyDescent="0.35">
      <c r="A1460" t="s">
        <v>160</v>
      </c>
      <c r="B1460" t="s">
        <v>161</v>
      </c>
      <c r="C1460" t="s">
        <v>2964</v>
      </c>
      <c r="D1460" t="s">
        <v>269</v>
      </c>
      <c r="E1460" t="s">
        <v>270</v>
      </c>
      <c r="F1460" t="s">
        <v>271</v>
      </c>
      <c r="G1460" s="1">
        <v>45411</v>
      </c>
      <c r="H1460" s="2">
        <v>0.63263888888888886</v>
      </c>
      <c r="I1460" t="s">
        <v>1059</v>
      </c>
      <c r="U1460" t="s">
        <v>273</v>
      </c>
      <c r="V1460" t="s">
        <v>274</v>
      </c>
      <c r="W1460" t="s">
        <v>2731</v>
      </c>
      <c r="X1460" t="s">
        <v>176</v>
      </c>
      <c r="Y1460" t="s">
        <v>15</v>
      </c>
      <c r="AD1460">
        <v>45.520789999999998</v>
      </c>
      <c r="AE1460">
        <v>-108.83714000000001</v>
      </c>
      <c r="AF1460" t="s">
        <v>276</v>
      </c>
      <c r="AG1460" t="s">
        <v>277</v>
      </c>
      <c r="AH1460" t="s">
        <v>278</v>
      </c>
      <c r="AJ1460" t="s">
        <v>279</v>
      </c>
      <c r="AK1460" t="s">
        <v>3142</v>
      </c>
      <c r="AM1460" t="s">
        <v>297</v>
      </c>
      <c r="AN1460" t="s">
        <v>298</v>
      </c>
      <c r="AO1460" t="s">
        <v>283</v>
      </c>
      <c r="AP1460">
        <v>259</v>
      </c>
      <c r="AQ1460" t="s">
        <v>284</v>
      </c>
      <c r="AS1460" t="s">
        <v>285</v>
      </c>
      <c r="AU1460" t="s">
        <v>286</v>
      </c>
      <c r="BE1460" t="s">
        <v>2966</v>
      </c>
      <c r="BO1460" t="s">
        <v>300</v>
      </c>
      <c r="BP1460" t="s">
        <v>301</v>
      </c>
      <c r="BQ1460" t="s">
        <v>302</v>
      </c>
      <c r="BT1460" t="s">
        <v>291</v>
      </c>
      <c r="BU1460" s="1">
        <v>45454</v>
      </c>
      <c r="BW1460" t="s">
        <v>3143</v>
      </c>
      <c r="BX1460" t="s">
        <v>293</v>
      </c>
      <c r="BY1460">
        <v>25</v>
      </c>
      <c r="BZ1460" t="s">
        <v>284</v>
      </c>
      <c r="CB1460" t="s">
        <v>2733</v>
      </c>
      <c r="CC1460" t="s">
        <v>169</v>
      </c>
    </row>
    <row r="1461" spans="1:81" x14ac:dyDescent="0.35">
      <c r="A1461" t="s">
        <v>160</v>
      </c>
      <c r="B1461" t="s">
        <v>161</v>
      </c>
      <c r="C1461" t="s">
        <v>3144</v>
      </c>
      <c r="D1461" t="s">
        <v>269</v>
      </c>
      <c r="E1461" t="s">
        <v>270</v>
      </c>
      <c r="F1461" t="s">
        <v>271</v>
      </c>
      <c r="G1461" s="1">
        <v>45439</v>
      </c>
      <c r="H1461" s="2">
        <v>0.37916666666666665</v>
      </c>
      <c r="I1461" t="s">
        <v>1059</v>
      </c>
      <c r="U1461" t="s">
        <v>273</v>
      </c>
      <c r="V1461" t="s">
        <v>274</v>
      </c>
      <c r="W1461" t="s">
        <v>2731</v>
      </c>
      <c r="X1461" t="s">
        <v>188</v>
      </c>
      <c r="Y1461" t="s">
        <v>7</v>
      </c>
      <c r="AD1461">
        <v>45.157600000000002</v>
      </c>
      <c r="AE1461">
        <v>-109.2688</v>
      </c>
      <c r="AF1461" t="s">
        <v>276</v>
      </c>
      <c r="AG1461" t="s">
        <v>277</v>
      </c>
      <c r="AH1461" t="s">
        <v>278</v>
      </c>
      <c r="AJ1461" t="s">
        <v>279</v>
      </c>
      <c r="AK1461" t="s">
        <v>3145</v>
      </c>
      <c r="AM1461" t="s">
        <v>297</v>
      </c>
      <c r="AN1461" t="s">
        <v>298</v>
      </c>
      <c r="AO1461" t="s">
        <v>283</v>
      </c>
      <c r="AP1461">
        <v>172</v>
      </c>
      <c r="AQ1461" t="s">
        <v>284</v>
      </c>
      <c r="AS1461" t="s">
        <v>285</v>
      </c>
      <c r="AU1461" t="s">
        <v>286</v>
      </c>
      <c r="BE1461" t="s">
        <v>3146</v>
      </c>
      <c r="BO1461" t="s">
        <v>300</v>
      </c>
      <c r="BP1461" t="s">
        <v>301</v>
      </c>
      <c r="BQ1461" t="s">
        <v>302</v>
      </c>
      <c r="BT1461" t="s">
        <v>291</v>
      </c>
      <c r="BU1461" s="1">
        <v>45455</v>
      </c>
      <c r="BW1461" t="s">
        <v>3147</v>
      </c>
      <c r="BX1461" t="s">
        <v>293</v>
      </c>
      <c r="BY1461">
        <v>25</v>
      </c>
      <c r="BZ1461" t="s">
        <v>284</v>
      </c>
      <c r="CB1461" t="s">
        <v>2747</v>
      </c>
      <c r="CC1461" t="s">
        <v>169</v>
      </c>
    </row>
    <row r="1462" spans="1:81" x14ac:dyDescent="0.35">
      <c r="A1462" t="s">
        <v>160</v>
      </c>
      <c r="B1462" t="s">
        <v>161</v>
      </c>
      <c r="C1462" t="s">
        <v>2931</v>
      </c>
      <c r="D1462" t="s">
        <v>1058</v>
      </c>
      <c r="E1462" t="s">
        <v>270</v>
      </c>
      <c r="F1462" t="s">
        <v>271</v>
      </c>
      <c r="G1462" s="1">
        <v>45467</v>
      </c>
      <c r="H1462" s="2">
        <v>0.57986111111111116</v>
      </c>
      <c r="I1462" t="s">
        <v>1059</v>
      </c>
      <c r="U1462" t="s">
        <v>273</v>
      </c>
      <c r="V1462" t="s">
        <v>274</v>
      </c>
      <c r="W1462" t="s">
        <v>2731</v>
      </c>
      <c r="X1462" t="s">
        <v>184</v>
      </c>
      <c r="Y1462" t="s">
        <v>14</v>
      </c>
      <c r="AD1462">
        <v>45.517800000000001</v>
      </c>
      <c r="AE1462">
        <v>-108.8626</v>
      </c>
      <c r="AK1462" t="s">
        <v>3148</v>
      </c>
      <c r="AN1462" t="s">
        <v>1292</v>
      </c>
      <c r="AP1462">
        <v>769.7</v>
      </c>
      <c r="AQ1462" t="s">
        <v>119</v>
      </c>
      <c r="AS1462" t="s">
        <v>285</v>
      </c>
      <c r="AU1462" t="s">
        <v>286</v>
      </c>
      <c r="BU1462" s="1">
        <v>45467</v>
      </c>
      <c r="CB1462" t="s">
        <v>2752</v>
      </c>
      <c r="CC1462" t="s">
        <v>169</v>
      </c>
    </row>
    <row r="1463" spans="1:81" x14ac:dyDescent="0.35">
      <c r="A1463" t="s">
        <v>160</v>
      </c>
      <c r="B1463" t="s">
        <v>161</v>
      </c>
      <c r="C1463" t="s">
        <v>2734</v>
      </c>
      <c r="D1463" t="s">
        <v>1058</v>
      </c>
      <c r="E1463" t="s">
        <v>270</v>
      </c>
      <c r="F1463" t="s">
        <v>271</v>
      </c>
      <c r="G1463" s="1">
        <v>45439</v>
      </c>
      <c r="H1463" s="2">
        <v>0.50694444444444442</v>
      </c>
      <c r="I1463" t="s">
        <v>1059</v>
      </c>
      <c r="U1463" t="s">
        <v>273</v>
      </c>
      <c r="V1463" t="s">
        <v>274</v>
      </c>
      <c r="W1463" t="s">
        <v>2731</v>
      </c>
      <c r="X1463" t="s">
        <v>170</v>
      </c>
      <c r="Y1463" t="s">
        <v>11</v>
      </c>
      <c r="AD1463">
        <v>45.457799999999999</v>
      </c>
      <c r="AE1463">
        <v>-109.0801</v>
      </c>
      <c r="AK1463" t="s">
        <v>3149</v>
      </c>
      <c r="AN1463" t="s">
        <v>1062</v>
      </c>
      <c r="AP1463">
        <v>153</v>
      </c>
      <c r="AQ1463" t="s">
        <v>117</v>
      </c>
      <c r="AS1463" t="s">
        <v>285</v>
      </c>
      <c r="AU1463" t="s">
        <v>286</v>
      </c>
      <c r="BU1463" s="1">
        <v>45439</v>
      </c>
      <c r="CB1463" t="s">
        <v>2736</v>
      </c>
      <c r="CC1463" t="s">
        <v>169</v>
      </c>
    </row>
    <row r="1464" spans="1:81" x14ac:dyDescent="0.35">
      <c r="A1464" t="s">
        <v>160</v>
      </c>
      <c r="B1464" t="s">
        <v>161</v>
      </c>
      <c r="C1464" t="s">
        <v>2855</v>
      </c>
      <c r="D1464" t="s">
        <v>1058</v>
      </c>
      <c r="E1464" t="s">
        <v>270</v>
      </c>
      <c r="F1464" t="s">
        <v>271</v>
      </c>
      <c r="G1464" s="1">
        <v>45411</v>
      </c>
      <c r="H1464" s="2">
        <v>0.44722222222222224</v>
      </c>
      <c r="I1464" t="s">
        <v>1059</v>
      </c>
      <c r="U1464" t="s">
        <v>273</v>
      </c>
      <c r="V1464" t="s">
        <v>274</v>
      </c>
      <c r="W1464" t="s">
        <v>2731</v>
      </c>
      <c r="X1464" t="s">
        <v>190</v>
      </c>
      <c r="Y1464" t="s">
        <v>6</v>
      </c>
      <c r="AD1464">
        <v>45.150280000000002</v>
      </c>
      <c r="AE1464">
        <v>-109.34062</v>
      </c>
      <c r="AK1464" t="s">
        <v>3150</v>
      </c>
      <c r="AN1464" t="s">
        <v>1081</v>
      </c>
      <c r="AP1464">
        <v>94.7</v>
      </c>
      <c r="AQ1464" t="s">
        <v>120</v>
      </c>
      <c r="AS1464" t="s">
        <v>285</v>
      </c>
      <c r="AU1464" t="s">
        <v>286</v>
      </c>
      <c r="BU1464" s="1">
        <v>45411</v>
      </c>
      <c r="CB1464" t="s">
        <v>2752</v>
      </c>
      <c r="CC1464" t="s">
        <v>169</v>
      </c>
    </row>
    <row r="1465" spans="1:81" x14ac:dyDescent="0.35">
      <c r="A1465" t="s">
        <v>160</v>
      </c>
      <c r="B1465" t="s">
        <v>161</v>
      </c>
      <c r="C1465" t="s">
        <v>2943</v>
      </c>
      <c r="D1465" t="s">
        <v>269</v>
      </c>
      <c r="E1465" t="s">
        <v>270</v>
      </c>
      <c r="F1465" t="s">
        <v>271</v>
      </c>
      <c r="G1465" s="1">
        <v>45467</v>
      </c>
      <c r="H1465" s="2">
        <v>0.51041666666666663</v>
      </c>
      <c r="I1465" t="s">
        <v>1059</v>
      </c>
      <c r="U1465" t="s">
        <v>273</v>
      </c>
      <c r="V1465" t="s">
        <v>274</v>
      </c>
      <c r="W1465" t="s">
        <v>2731</v>
      </c>
      <c r="X1465" t="s">
        <v>170</v>
      </c>
      <c r="Y1465" t="s">
        <v>11</v>
      </c>
      <c r="AD1465">
        <v>45.457799999999999</v>
      </c>
      <c r="AE1465">
        <v>-109.0801</v>
      </c>
      <c r="AF1465" t="s">
        <v>276</v>
      </c>
      <c r="AG1465" t="s">
        <v>277</v>
      </c>
      <c r="AH1465" t="s">
        <v>278</v>
      </c>
      <c r="AJ1465" t="s">
        <v>279</v>
      </c>
      <c r="AK1465" t="s">
        <v>3151</v>
      </c>
      <c r="AM1465" t="s">
        <v>281</v>
      </c>
      <c r="AN1465" t="s">
        <v>1116</v>
      </c>
      <c r="AO1465" t="s">
        <v>333</v>
      </c>
      <c r="AP1465">
        <v>4.8</v>
      </c>
      <c r="AQ1465" t="s">
        <v>284</v>
      </c>
      <c r="AS1465" t="s">
        <v>285</v>
      </c>
      <c r="AU1465" t="s">
        <v>286</v>
      </c>
      <c r="BE1465" t="s">
        <v>2945</v>
      </c>
      <c r="BO1465">
        <v>365.1</v>
      </c>
      <c r="BP1465" t="s">
        <v>288</v>
      </c>
      <c r="BQ1465" t="s">
        <v>289</v>
      </c>
      <c r="BS1465" t="s">
        <v>290</v>
      </c>
      <c r="BT1465" t="s">
        <v>291</v>
      </c>
      <c r="BU1465" s="1">
        <v>45505</v>
      </c>
      <c r="BW1465" t="s">
        <v>3152</v>
      </c>
      <c r="BX1465" t="s">
        <v>293</v>
      </c>
      <c r="BY1465">
        <v>0.8</v>
      </c>
      <c r="BZ1465" t="s">
        <v>284</v>
      </c>
      <c r="CB1465" t="s">
        <v>2733</v>
      </c>
      <c r="CC1465" t="s">
        <v>169</v>
      </c>
    </row>
    <row r="1466" spans="1:81" x14ac:dyDescent="0.35">
      <c r="A1466" t="s">
        <v>160</v>
      </c>
      <c r="B1466" t="s">
        <v>161</v>
      </c>
      <c r="C1466" t="s">
        <v>2882</v>
      </c>
      <c r="D1466" t="s">
        <v>1058</v>
      </c>
      <c r="E1466" t="s">
        <v>270</v>
      </c>
      <c r="F1466" t="s">
        <v>271</v>
      </c>
      <c r="G1466" s="1">
        <v>45411</v>
      </c>
      <c r="H1466" s="2">
        <v>0.50347222222222221</v>
      </c>
      <c r="I1466" t="s">
        <v>1059</v>
      </c>
      <c r="U1466" t="s">
        <v>273</v>
      </c>
      <c r="V1466" t="s">
        <v>274</v>
      </c>
      <c r="W1466" t="s">
        <v>2731</v>
      </c>
      <c r="X1466" t="s">
        <v>182</v>
      </c>
      <c r="Y1466" t="s">
        <v>10</v>
      </c>
      <c r="AD1466">
        <v>45.384601000000004</v>
      </c>
      <c r="AE1466">
        <v>-109.14138199999999</v>
      </c>
      <c r="AK1466" t="s">
        <v>3153</v>
      </c>
      <c r="AN1466" t="s">
        <v>1081</v>
      </c>
      <c r="AP1466">
        <v>102.8</v>
      </c>
      <c r="AQ1466" t="s">
        <v>120</v>
      </c>
      <c r="AS1466" t="s">
        <v>285</v>
      </c>
      <c r="AU1466" t="s">
        <v>286</v>
      </c>
      <c r="BU1466" s="1">
        <v>45411</v>
      </c>
      <c r="CB1466" t="s">
        <v>2761</v>
      </c>
      <c r="CC1466" t="s">
        <v>169</v>
      </c>
    </row>
    <row r="1467" spans="1:81" x14ac:dyDescent="0.35">
      <c r="A1467" t="s">
        <v>160</v>
      </c>
      <c r="B1467" t="s">
        <v>161</v>
      </c>
      <c r="C1467" t="s">
        <v>2766</v>
      </c>
      <c r="D1467" t="s">
        <v>1058</v>
      </c>
      <c r="E1467" t="s">
        <v>270</v>
      </c>
      <c r="F1467" t="s">
        <v>271</v>
      </c>
      <c r="G1467" s="1">
        <v>45439</v>
      </c>
      <c r="H1467" s="2">
        <v>0.57013888888888886</v>
      </c>
      <c r="I1467" t="s">
        <v>1059</v>
      </c>
      <c r="U1467" t="s">
        <v>273</v>
      </c>
      <c r="V1467" t="s">
        <v>274</v>
      </c>
      <c r="W1467" t="s">
        <v>2731</v>
      </c>
      <c r="X1467" t="s">
        <v>176</v>
      </c>
      <c r="Y1467" t="s">
        <v>15</v>
      </c>
      <c r="AD1467">
        <v>45.520789999999998</v>
      </c>
      <c r="AE1467">
        <v>-108.83714000000001</v>
      </c>
      <c r="AK1467" t="s">
        <v>3154</v>
      </c>
      <c r="AN1467" t="s">
        <v>27</v>
      </c>
      <c r="AP1467">
        <v>8.36</v>
      </c>
      <c r="AQ1467" t="s">
        <v>121</v>
      </c>
      <c r="AS1467" t="s">
        <v>285</v>
      </c>
      <c r="AU1467" t="s">
        <v>286</v>
      </c>
      <c r="BU1467" s="1">
        <v>45439</v>
      </c>
      <c r="CB1467" t="s">
        <v>2733</v>
      </c>
      <c r="CC1467" t="s">
        <v>169</v>
      </c>
    </row>
    <row r="1468" spans="1:81" x14ac:dyDescent="0.35">
      <c r="A1468" t="s">
        <v>160</v>
      </c>
      <c r="B1468" t="s">
        <v>161</v>
      </c>
      <c r="C1468" t="s">
        <v>2743</v>
      </c>
      <c r="D1468" t="s">
        <v>269</v>
      </c>
      <c r="E1468" t="s">
        <v>270</v>
      </c>
      <c r="F1468" t="s">
        <v>271</v>
      </c>
      <c r="G1468" s="1">
        <v>45467</v>
      </c>
      <c r="H1468" s="2">
        <v>0.37847222222222221</v>
      </c>
      <c r="I1468" t="s">
        <v>1059</v>
      </c>
      <c r="U1468" t="s">
        <v>273</v>
      </c>
      <c r="V1468" t="s">
        <v>274</v>
      </c>
      <c r="W1468" t="s">
        <v>2731</v>
      </c>
      <c r="X1468" t="s">
        <v>188</v>
      </c>
      <c r="Y1468" t="s">
        <v>7</v>
      </c>
      <c r="AD1468">
        <v>45.157600000000002</v>
      </c>
      <c r="AE1468">
        <v>-109.2688</v>
      </c>
      <c r="AF1468" t="s">
        <v>276</v>
      </c>
      <c r="AG1468" t="s">
        <v>277</v>
      </c>
      <c r="AH1468" t="s">
        <v>278</v>
      </c>
      <c r="AJ1468" t="s">
        <v>279</v>
      </c>
      <c r="AK1468" t="s">
        <v>3155</v>
      </c>
      <c r="AM1468" t="s">
        <v>281</v>
      </c>
      <c r="AN1468" t="s">
        <v>1116</v>
      </c>
      <c r="AO1468" t="s">
        <v>333</v>
      </c>
      <c r="AP1468">
        <v>1.1000000000000001</v>
      </c>
      <c r="AQ1468" t="s">
        <v>284</v>
      </c>
      <c r="AS1468" t="s">
        <v>285</v>
      </c>
      <c r="AU1468" t="s">
        <v>286</v>
      </c>
      <c r="BE1468" t="s">
        <v>2745</v>
      </c>
      <c r="BO1468">
        <v>365.1</v>
      </c>
      <c r="BP1468" t="s">
        <v>288</v>
      </c>
      <c r="BQ1468" t="s">
        <v>289</v>
      </c>
      <c r="BS1468" t="s">
        <v>290</v>
      </c>
      <c r="BT1468" t="s">
        <v>291</v>
      </c>
      <c r="BU1468" s="1">
        <v>45505</v>
      </c>
      <c r="BW1468" t="s">
        <v>3156</v>
      </c>
      <c r="BX1468" t="s">
        <v>293</v>
      </c>
      <c r="BY1468">
        <v>0.8</v>
      </c>
      <c r="BZ1468" t="s">
        <v>284</v>
      </c>
      <c r="CB1468" t="s">
        <v>2747</v>
      </c>
      <c r="CC1468" t="s">
        <v>169</v>
      </c>
    </row>
    <row r="1469" spans="1:81" x14ac:dyDescent="0.35">
      <c r="A1469" t="s">
        <v>160</v>
      </c>
      <c r="B1469" t="s">
        <v>161</v>
      </c>
      <c r="C1469" t="s">
        <v>2868</v>
      </c>
      <c r="D1469" t="s">
        <v>1058</v>
      </c>
      <c r="E1469" t="s">
        <v>270</v>
      </c>
      <c r="F1469" t="s">
        <v>271</v>
      </c>
      <c r="G1469" s="1">
        <v>45411</v>
      </c>
      <c r="H1469" s="2">
        <v>0.4201388888888889</v>
      </c>
      <c r="I1469" t="s">
        <v>1059</v>
      </c>
      <c r="U1469" t="s">
        <v>273</v>
      </c>
      <c r="V1469" t="s">
        <v>274</v>
      </c>
      <c r="W1469" t="s">
        <v>2731</v>
      </c>
      <c r="X1469" t="s">
        <v>188</v>
      </c>
      <c r="Y1469" t="s">
        <v>7</v>
      </c>
      <c r="AD1469">
        <v>45.157600000000002</v>
      </c>
      <c r="AE1469">
        <v>-109.2688</v>
      </c>
      <c r="AK1469" t="s">
        <v>3157</v>
      </c>
      <c r="AN1469" t="s">
        <v>1078</v>
      </c>
      <c r="AP1469">
        <v>4.6399999999999997</v>
      </c>
      <c r="AQ1469" t="s">
        <v>118</v>
      </c>
      <c r="AS1469" t="s">
        <v>285</v>
      </c>
      <c r="AU1469" t="s">
        <v>286</v>
      </c>
      <c r="BU1469" s="1">
        <v>45411</v>
      </c>
      <c r="CB1469" t="s">
        <v>2747</v>
      </c>
      <c r="CC1469" t="s">
        <v>169</v>
      </c>
    </row>
    <row r="1470" spans="1:81" x14ac:dyDescent="0.35">
      <c r="A1470" t="s">
        <v>160</v>
      </c>
      <c r="B1470" t="s">
        <v>161</v>
      </c>
      <c r="C1470" t="s">
        <v>2737</v>
      </c>
      <c r="D1470" t="s">
        <v>1058</v>
      </c>
      <c r="E1470" t="s">
        <v>270</v>
      </c>
      <c r="F1470" t="s">
        <v>271</v>
      </c>
      <c r="G1470" s="1">
        <v>45411</v>
      </c>
      <c r="H1470" s="2">
        <v>0.38333333333333336</v>
      </c>
      <c r="I1470" t="s">
        <v>1059</v>
      </c>
      <c r="U1470" t="s">
        <v>273</v>
      </c>
      <c r="V1470" t="s">
        <v>274</v>
      </c>
      <c r="W1470" t="s">
        <v>2731</v>
      </c>
      <c r="X1470" t="s">
        <v>174</v>
      </c>
      <c r="Y1470" t="s">
        <v>5</v>
      </c>
      <c r="AD1470">
        <v>45.085512000000001</v>
      </c>
      <c r="AE1470">
        <v>-109.329581</v>
      </c>
      <c r="AK1470" t="s">
        <v>3158</v>
      </c>
      <c r="AN1470" t="s">
        <v>89</v>
      </c>
      <c r="AP1470">
        <v>0.26</v>
      </c>
      <c r="AQ1470" t="s">
        <v>122</v>
      </c>
      <c r="AS1470" t="s">
        <v>285</v>
      </c>
      <c r="AU1470" t="s">
        <v>286</v>
      </c>
      <c r="BU1470" s="1">
        <v>45411</v>
      </c>
      <c r="CB1470" t="s">
        <v>2733</v>
      </c>
      <c r="CC1470" t="s">
        <v>169</v>
      </c>
    </row>
    <row r="1471" spans="1:81" x14ac:dyDescent="0.35">
      <c r="A1471" t="s">
        <v>160</v>
      </c>
      <c r="B1471" t="s">
        <v>161</v>
      </c>
      <c r="C1471" t="s">
        <v>3035</v>
      </c>
      <c r="D1471" t="s">
        <v>269</v>
      </c>
      <c r="E1471" t="s">
        <v>270</v>
      </c>
      <c r="F1471" t="s">
        <v>271</v>
      </c>
      <c r="G1471" s="1">
        <v>45467</v>
      </c>
      <c r="H1471" s="2">
        <v>0.3611111111111111</v>
      </c>
      <c r="I1471" t="s">
        <v>1059</v>
      </c>
      <c r="U1471" t="s">
        <v>273</v>
      </c>
      <c r="V1471" t="s">
        <v>274</v>
      </c>
      <c r="W1471" t="s">
        <v>2731</v>
      </c>
      <c r="X1471" t="s">
        <v>174</v>
      </c>
      <c r="Y1471" t="s">
        <v>5</v>
      </c>
      <c r="AD1471">
        <v>45.085512000000001</v>
      </c>
      <c r="AE1471">
        <v>-109.329581</v>
      </c>
      <c r="AF1471" t="s">
        <v>276</v>
      </c>
      <c r="AG1471" t="s">
        <v>277</v>
      </c>
      <c r="AH1471" t="s">
        <v>278</v>
      </c>
      <c r="AJ1471" t="s">
        <v>279</v>
      </c>
      <c r="AK1471" t="s">
        <v>3159</v>
      </c>
      <c r="AM1471" t="s">
        <v>297</v>
      </c>
      <c r="AN1471" t="s">
        <v>298</v>
      </c>
      <c r="AO1471" t="s">
        <v>283</v>
      </c>
      <c r="AP1471">
        <v>205</v>
      </c>
      <c r="AQ1471" t="s">
        <v>284</v>
      </c>
      <c r="AS1471" t="s">
        <v>285</v>
      </c>
      <c r="AU1471" t="s">
        <v>286</v>
      </c>
      <c r="BE1471" t="s">
        <v>3037</v>
      </c>
      <c r="BO1471" t="s">
        <v>300</v>
      </c>
      <c r="BP1471" t="s">
        <v>301</v>
      </c>
      <c r="BQ1471" t="s">
        <v>302</v>
      </c>
      <c r="BT1471" t="s">
        <v>291</v>
      </c>
      <c r="BU1471" s="1">
        <v>45474</v>
      </c>
      <c r="BW1471" t="s">
        <v>3160</v>
      </c>
      <c r="BX1471" t="s">
        <v>293</v>
      </c>
      <c r="BY1471">
        <v>25</v>
      </c>
      <c r="BZ1471" t="s">
        <v>284</v>
      </c>
      <c r="CB1471" t="s">
        <v>2733</v>
      </c>
      <c r="CC1471" t="s">
        <v>169</v>
      </c>
    </row>
    <row r="1472" spans="1:81" x14ac:dyDescent="0.35">
      <c r="A1472" t="s">
        <v>160</v>
      </c>
      <c r="B1472" t="s">
        <v>161</v>
      </c>
      <c r="C1472" t="s">
        <v>3161</v>
      </c>
      <c r="D1472" t="s">
        <v>269</v>
      </c>
      <c r="E1472" t="s">
        <v>270</v>
      </c>
      <c r="F1472" t="s">
        <v>271</v>
      </c>
      <c r="G1472" s="1">
        <v>45411</v>
      </c>
      <c r="H1472" s="2">
        <v>0.61527777777777781</v>
      </c>
      <c r="I1472" t="s">
        <v>1059</v>
      </c>
      <c r="U1472" t="s">
        <v>273</v>
      </c>
      <c r="V1472" t="s">
        <v>274</v>
      </c>
      <c r="W1472" t="s">
        <v>2731</v>
      </c>
      <c r="X1472" t="s">
        <v>184</v>
      </c>
      <c r="Y1472" t="s">
        <v>14</v>
      </c>
      <c r="AD1472">
        <v>45.517800000000001</v>
      </c>
      <c r="AE1472">
        <v>-108.8626</v>
      </c>
      <c r="AF1472" t="s">
        <v>276</v>
      </c>
      <c r="AG1472" t="s">
        <v>277</v>
      </c>
      <c r="AH1472" t="s">
        <v>278</v>
      </c>
      <c r="AJ1472" t="s">
        <v>279</v>
      </c>
      <c r="AK1472" t="s">
        <v>3162</v>
      </c>
      <c r="AM1472" t="s">
        <v>297</v>
      </c>
      <c r="AN1472" t="s">
        <v>298</v>
      </c>
      <c r="AO1472" t="s">
        <v>283</v>
      </c>
      <c r="AP1472">
        <v>242</v>
      </c>
      <c r="AQ1472" t="s">
        <v>284</v>
      </c>
      <c r="AS1472" t="s">
        <v>285</v>
      </c>
      <c r="AU1472" t="s">
        <v>286</v>
      </c>
      <c r="BE1472" t="s">
        <v>3163</v>
      </c>
      <c r="BO1472" t="s">
        <v>300</v>
      </c>
      <c r="BP1472" t="s">
        <v>301</v>
      </c>
      <c r="BQ1472" t="s">
        <v>302</v>
      </c>
      <c r="BT1472" t="s">
        <v>291</v>
      </c>
      <c r="BU1472" s="1">
        <v>45454</v>
      </c>
      <c r="BW1472" t="s">
        <v>3164</v>
      </c>
      <c r="BX1472" t="s">
        <v>293</v>
      </c>
      <c r="BY1472">
        <v>25</v>
      </c>
      <c r="BZ1472" t="s">
        <v>284</v>
      </c>
      <c r="CB1472" t="s">
        <v>2752</v>
      </c>
      <c r="CC1472" t="s">
        <v>169</v>
      </c>
    </row>
    <row r="1473" spans="1:81" x14ac:dyDescent="0.35">
      <c r="A1473" t="s">
        <v>160</v>
      </c>
      <c r="B1473" t="s">
        <v>161</v>
      </c>
      <c r="C1473" t="s">
        <v>2734</v>
      </c>
      <c r="D1473" t="s">
        <v>1058</v>
      </c>
      <c r="E1473" t="s">
        <v>270</v>
      </c>
      <c r="F1473" t="s">
        <v>271</v>
      </c>
      <c r="G1473" s="1">
        <v>45439</v>
      </c>
      <c r="H1473" s="2">
        <v>0.50694444444444442</v>
      </c>
      <c r="I1473" t="s">
        <v>1059</v>
      </c>
      <c r="U1473" t="s">
        <v>273</v>
      </c>
      <c r="V1473" t="s">
        <v>274</v>
      </c>
      <c r="W1473" t="s">
        <v>2731</v>
      </c>
      <c r="X1473" t="s">
        <v>170</v>
      </c>
      <c r="Y1473" t="s">
        <v>11</v>
      </c>
      <c r="AD1473">
        <v>45.457799999999999</v>
      </c>
      <c r="AE1473">
        <v>-109.0801</v>
      </c>
      <c r="AK1473" t="s">
        <v>3165</v>
      </c>
      <c r="AN1473" t="s">
        <v>1081</v>
      </c>
      <c r="AP1473">
        <v>107.6</v>
      </c>
      <c r="AQ1473" t="s">
        <v>120</v>
      </c>
      <c r="AS1473" t="s">
        <v>285</v>
      </c>
      <c r="AU1473" t="s">
        <v>286</v>
      </c>
      <c r="BU1473" s="1">
        <v>45439</v>
      </c>
      <c r="CB1473" t="s">
        <v>2736</v>
      </c>
      <c r="CC1473" t="s">
        <v>169</v>
      </c>
    </row>
    <row r="1474" spans="1:81" x14ac:dyDescent="0.35">
      <c r="A1474" t="s">
        <v>160</v>
      </c>
      <c r="B1474" t="s">
        <v>161</v>
      </c>
      <c r="C1474" t="s">
        <v>2848</v>
      </c>
      <c r="D1474" t="s">
        <v>269</v>
      </c>
      <c r="E1474" t="s">
        <v>270</v>
      </c>
      <c r="F1474" t="s">
        <v>271</v>
      </c>
      <c r="G1474" s="1">
        <v>45411</v>
      </c>
      <c r="H1474" s="2">
        <v>0.59097222222222223</v>
      </c>
      <c r="I1474" t="s">
        <v>1059</v>
      </c>
      <c r="U1474" t="s">
        <v>273</v>
      </c>
      <c r="V1474" t="s">
        <v>274</v>
      </c>
      <c r="W1474" t="s">
        <v>2731</v>
      </c>
      <c r="X1474" t="s">
        <v>180</v>
      </c>
      <c r="Y1474" t="s">
        <v>13</v>
      </c>
      <c r="AD1474">
        <v>45.483319000000002</v>
      </c>
      <c r="AE1474">
        <v>-108.961457</v>
      </c>
      <c r="AF1474" t="s">
        <v>276</v>
      </c>
      <c r="AG1474" t="s">
        <v>277</v>
      </c>
      <c r="AH1474" t="s">
        <v>278</v>
      </c>
      <c r="AJ1474" t="s">
        <v>279</v>
      </c>
      <c r="AK1474" t="s">
        <v>3166</v>
      </c>
      <c r="AM1474" t="s">
        <v>281</v>
      </c>
      <c r="AN1474" t="s">
        <v>1116</v>
      </c>
      <c r="AO1474" t="s">
        <v>333</v>
      </c>
      <c r="AP1474">
        <v>2.2999999999999998</v>
      </c>
      <c r="AQ1474" t="s">
        <v>284</v>
      </c>
      <c r="AS1474" t="s">
        <v>285</v>
      </c>
      <c r="AU1474" t="s">
        <v>286</v>
      </c>
      <c r="BE1474" t="s">
        <v>2783</v>
      </c>
      <c r="BO1474">
        <v>365.1</v>
      </c>
      <c r="BP1474" t="s">
        <v>288</v>
      </c>
      <c r="BQ1474" t="s">
        <v>289</v>
      </c>
      <c r="BS1474" t="s">
        <v>290</v>
      </c>
      <c r="BT1474" t="s">
        <v>291</v>
      </c>
      <c r="BU1474" s="1">
        <v>45441</v>
      </c>
      <c r="BW1474" t="s">
        <v>3167</v>
      </c>
      <c r="BX1474" t="s">
        <v>293</v>
      </c>
      <c r="BY1474">
        <v>0.8</v>
      </c>
      <c r="BZ1474" t="s">
        <v>284</v>
      </c>
      <c r="CB1474" t="s">
        <v>2761</v>
      </c>
      <c r="CC1474" t="s">
        <v>169</v>
      </c>
    </row>
    <row r="1475" spans="1:81" x14ac:dyDescent="0.35">
      <c r="A1475" t="s">
        <v>160</v>
      </c>
      <c r="B1475" t="s">
        <v>161</v>
      </c>
      <c r="C1475" t="s">
        <v>3043</v>
      </c>
      <c r="D1475" t="s">
        <v>1058</v>
      </c>
      <c r="E1475" t="s">
        <v>270</v>
      </c>
      <c r="F1475" t="s">
        <v>271</v>
      </c>
      <c r="G1475" s="1">
        <v>45467</v>
      </c>
      <c r="H1475" s="2">
        <v>0.44861111111111113</v>
      </c>
      <c r="I1475" t="s">
        <v>1059</v>
      </c>
      <c r="U1475" t="s">
        <v>273</v>
      </c>
      <c r="V1475" t="s">
        <v>274</v>
      </c>
      <c r="W1475" t="s">
        <v>2731</v>
      </c>
      <c r="X1475" t="s">
        <v>182</v>
      </c>
      <c r="Y1475" t="s">
        <v>10</v>
      </c>
      <c r="AD1475">
        <v>45.384601000000004</v>
      </c>
      <c r="AE1475">
        <v>-109.14138199999999</v>
      </c>
      <c r="AK1475" t="s">
        <v>3168</v>
      </c>
      <c r="AN1475" t="s">
        <v>89</v>
      </c>
      <c r="AP1475">
        <v>17.600000000000001</v>
      </c>
      <c r="AQ1475" t="s">
        <v>122</v>
      </c>
      <c r="AS1475" t="s">
        <v>285</v>
      </c>
      <c r="AU1475" t="s">
        <v>286</v>
      </c>
      <c r="BU1475" s="1">
        <v>45467</v>
      </c>
      <c r="CB1475" t="s">
        <v>2761</v>
      </c>
      <c r="CC1475" t="s">
        <v>169</v>
      </c>
    </row>
    <row r="1476" spans="1:81" x14ac:dyDescent="0.35">
      <c r="A1476" t="s">
        <v>160</v>
      </c>
      <c r="B1476" t="s">
        <v>161</v>
      </c>
      <c r="C1476" t="s">
        <v>2753</v>
      </c>
      <c r="D1476" t="s">
        <v>269</v>
      </c>
      <c r="E1476" t="s">
        <v>270</v>
      </c>
      <c r="F1476" t="s">
        <v>271</v>
      </c>
      <c r="G1476" s="1">
        <v>45439</v>
      </c>
      <c r="H1476" s="2">
        <v>0.47569444444444442</v>
      </c>
      <c r="I1476" t="s">
        <v>1059</v>
      </c>
      <c r="U1476" t="s">
        <v>273</v>
      </c>
      <c r="V1476" t="s">
        <v>274</v>
      </c>
      <c r="W1476" t="s">
        <v>2731</v>
      </c>
      <c r="X1476" t="s">
        <v>162</v>
      </c>
      <c r="Y1476" t="s">
        <v>9</v>
      </c>
      <c r="AD1476">
        <v>45.373699999999999</v>
      </c>
      <c r="AE1476">
        <v>-109.14619999999999</v>
      </c>
      <c r="AF1476" t="s">
        <v>276</v>
      </c>
      <c r="AG1476" t="s">
        <v>277</v>
      </c>
      <c r="AH1476" t="s">
        <v>278</v>
      </c>
      <c r="AJ1476" t="s">
        <v>279</v>
      </c>
      <c r="AK1476" t="s">
        <v>3169</v>
      </c>
      <c r="AM1476" t="s">
        <v>297</v>
      </c>
      <c r="AN1476" t="s">
        <v>332</v>
      </c>
      <c r="AO1476" t="s">
        <v>333</v>
      </c>
      <c r="AP1476">
        <v>249</v>
      </c>
      <c r="AQ1476" t="s">
        <v>284</v>
      </c>
      <c r="AS1476" t="s">
        <v>285</v>
      </c>
      <c r="AU1476" t="s">
        <v>286</v>
      </c>
      <c r="BE1476" t="s">
        <v>2755</v>
      </c>
      <c r="BO1476">
        <v>353.2</v>
      </c>
      <c r="BP1476" t="s">
        <v>288</v>
      </c>
      <c r="BQ1476" t="s">
        <v>335</v>
      </c>
      <c r="BS1476" t="s">
        <v>336</v>
      </c>
      <c r="BT1476" t="s">
        <v>291</v>
      </c>
      <c r="BU1476" s="1">
        <v>45453</v>
      </c>
      <c r="BW1476" t="s">
        <v>3170</v>
      </c>
      <c r="BX1476" t="s">
        <v>293</v>
      </c>
      <c r="BY1476">
        <v>1.5</v>
      </c>
      <c r="BZ1476" t="s">
        <v>284</v>
      </c>
      <c r="CB1476" t="s">
        <v>2736</v>
      </c>
      <c r="CC1476" t="s">
        <v>169</v>
      </c>
    </row>
    <row r="1477" spans="1:81" x14ac:dyDescent="0.35">
      <c r="A1477" t="s">
        <v>160</v>
      </c>
      <c r="B1477" t="s">
        <v>161</v>
      </c>
      <c r="C1477" t="s">
        <v>2991</v>
      </c>
      <c r="D1477" t="s">
        <v>269</v>
      </c>
      <c r="E1477" t="s">
        <v>270</v>
      </c>
      <c r="F1477" t="s">
        <v>271</v>
      </c>
      <c r="G1477" s="1">
        <v>45439</v>
      </c>
      <c r="H1477" s="2">
        <v>0.44166666666666665</v>
      </c>
      <c r="I1477" t="s">
        <v>1059</v>
      </c>
      <c r="U1477" t="s">
        <v>273</v>
      </c>
      <c r="V1477" t="s">
        <v>274</v>
      </c>
      <c r="W1477" t="s">
        <v>2731</v>
      </c>
      <c r="X1477" t="s">
        <v>182</v>
      </c>
      <c r="Y1477" t="s">
        <v>10</v>
      </c>
      <c r="AD1477">
        <v>45.384601000000004</v>
      </c>
      <c r="AE1477">
        <v>-109.14138199999999</v>
      </c>
      <c r="AF1477" t="s">
        <v>276</v>
      </c>
      <c r="AG1477" t="s">
        <v>277</v>
      </c>
      <c r="AH1477" t="s">
        <v>278</v>
      </c>
      <c r="AJ1477" t="s">
        <v>279</v>
      </c>
      <c r="AK1477" t="s">
        <v>3171</v>
      </c>
      <c r="AM1477" t="s">
        <v>297</v>
      </c>
      <c r="AN1477" t="s">
        <v>298</v>
      </c>
      <c r="AO1477" t="s">
        <v>283</v>
      </c>
      <c r="AP1477">
        <v>347</v>
      </c>
      <c r="AQ1477" t="s">
        <v>284</v>
      </c>
      <c r="AS1477" t="s">
        <v>285</v>
      </c>
      <c r="AU1477" t="s">
        <v>286</v>
      </c>
      <c r="BE1477" t="s">
        <v>2989</v>
      </c>
      <c r="BO1477" t="s">
        <v>300</v>
      </c>
      <c r="BP1477" t="s">
        <v>301</v>
      </c>
      <c r="BQ1477" t="s">
        <v>302</v>
      </c>
      <c r="BT1477" t="s">
        <v>291</v>
      </c>
      <c r="BU1477" s="1">
        <v>45455</v>
      </c>
      <c r="BW1477" t="s">
        <v>3172</v>
      </c>
      <c r="BX1477" t="s">
        <v>293</v>
      </c>
      <c r="BY1477">
        <v>25</v>
      </c>
      <c r="BZ1477" t="s">
        <v>284</v>
      </c>
      <c r="CB1477" t="s">
        <v>2761</v>
      </c>
      <c r="CC1477" t="s">
        <v>169</v>
      </c>
    </row>
    <row r="1478" spans="1:81" x14ac:dyDescent="0.35">
      <c r="A1478" t="s">
        <v>160</v>
      </c>
      <c r="B1478" t="s">
        <v>161</v>
      </c>
      <c r="C1478" t="s">
        <v>2766</v>
      </c>
      <c r="D1478" t="s">
        <v>1058</v>
      </c>
      <c r="E1478" t="s">
        <v>270</v>
      </c>
      <c r="F1478" t="s">
        <v>271</v>
      </c>
      <c r="G1478" s="1">
        <v>45439</v>
      </c>
      <c r="H1478" s="2">
        <v>0.57013888888888886</v>
      </c>
      <c r="I1478" t="s">
        <v>1059</v>
      </c>
      <c r="U1478" t="s">
        <v>273</v>
      </c>
      <c r="V1478" t="s">
        <v>274</v>
      </c>
      <c r="W1478" t="s">
        <v>2731</v>
      </c>
      <c r="X1478" t="s">
        <v>176</v>
      </c>
      <c r="Y1478" t="s">
        <v>15</v>
      </c>
      <c r="AD1478">
        <v>45.520789999999998</v>
      </c>
      <c r="AE1478">
        <v>-108.83714000000001</v>
      </c>
      <c r="AK1478" t="s">
        <v>3173</v>
      </c>
      <c r="AN1478" t="s">
        <v>89</v>
      </c>
      <c r="AP1478">
        <v>44.2</v>
      </c>
      <c r="AQ1478" t="s">
        <v>122</v>
      </c>
      <c r="AS1478" t="s">
        <v>285</v>
      </c>
      <c r="AU1478" t="s">
        <v>286</v>
      </c>
      <c r="BU1478" s="1">
        <v>45439</v>
      </c>
      <c r="CB1478" t="s">
        <v>2733</v>
      </c>
      <c r="CC1478" t="s">
        <v>169</v>
      </c>
    </row>
    <row r="1479" spans="1:81" x14ac:dyDescent="0.35">
      <c r="A1479" t="s">
        <v>160</v>
      </c>
      <c r="B1479" t="s">
        <v>161</v>
      </c>
      <c r="C1479" t="s">
        <v>3043</v>
      </c>
      <c r="D1479" t="s">
        <v>1058</v>
      </c>
      <c r="E1479" t="s">
        <v>270</v>
      </c>
      <c r="F1479" t="s">
        <v>271</v>
      </c>
      <c r="G1479" s="1">
        <v>45467</v>
      </c>
      <c r="H1479" s="2">
        <v>0.44861111111111113</v>
      </c>
      <c r="I1479" t="s">
        <v>1059</v>
      </c>
      <c r="U1479" t="s">
        <v>273</v>
      </c>
      <c r="V1479" t="s">
        <v>274</v>
      </c>
      <c r="W1479" t="s">
        <v>2731</v>
      </c>
      <c r="X1479" t="s">
        <v>182</v>
      </c>
      <c r="Y1479" t="s">
        <v>10</v>
      </c>
      <c r="AD1479">
        <v>45.384601000000004</v>
      </c>
      <c r="AE1479">
        <v>-109.14138199999999</v>
      </c>
      <c r="AK1479" t="s">
        <v>3174</v>
      </c>
      <c r="AN1479" t="s">
        <v>1078</v>
      </c>
      <c r="AP1479">
        <v>12.79</v>
      </c>
      <c r="AQ1479" t="s">
        <v>118</v>
      </c>
      <c r="AS1479" t="s">
        <v>285</v>
      </c>
      <c r="AU1479" t="s">
        <v>286</v>
      </c>
      <c r="BU1479" s="1">
        <v>45467</v>
      </c>
      <c r="CB1479" t="s">
        <v>2761</v>
      </c>
      <c r="CC1479" t="s">
        <v>169</v>
      </c>
    </row>
    <row r="1480" spans="1:81" x14ac:dyDescent="0.35">
      <c r="A1480" t="s">
        <v>160</v>
      </c>
      <c r="B1480" t="s">
        <v>161</v>
      </c>
      <c r="C1480" t="s">
        <v>2774</v>
      </c>
      <c r="D1480" t="s">
        <v>269</v>
      </c>
      <c r="E1480" t="s">
        <v>270</v>
      </c>
      <c r="F1480" t="s">
        <v>271</v>
      </c>
      <c r="G1480" s="1">
        <v>45411</v>
      </c>
      <c r="H1480" s="2">
        <v>0.4826388888888889</v>
      </c>
      <c r="I1480" t="s">
        <v>1059</v>
      </c>
      <c r="U1480" t="s">
        <v>273</v>
      </c>
      <c r="V1480" t="s">
        <v>274</v>
      </c>
      <c r="W1480" t="s">
        <v>2731</v>
      </c>
      <c r="X1480" t="s">
        <v>172</v>
      </c>
      <c r="Y1480" t="s">
        <v>8</v>
      </c>
      <c r="AD1480">
        <v>45.277200000000001</v>
      </c>
      <c r="AE1480">
        <v>-109.20959999999999</v>
      </c>
      <c r="AF1480" t="s">
        <v>276</v>
      </c>
      <c r="AG1480" t="s">
        <v>277</v>
      </c>
      <c r="AH1480" t="s">
        <v>278</v>
      </c>
      <c r="AJ1480" t="s">
        <v>279</v>
      </c>
      <c r="AK1480" t="s">
        <v>3175</v>
      </c>
      <c r="AM1480" t="s">
        <v>297</v>
      </c>
      <c r="AN1480" t="s">
        <v>298</v>
      </c>
      <c r="AO1480" t="s">
        <v>283</v>
      </c>
      <c r="AP1480">
        <v>376</v>
      </c>
      <c r="AQ1480" t="s">
        <v>284</v>
      </c>
      <c r="AS1480" t="s">
        <v>285</v>
      </c>
      <c r="AU1480" t="s">
        <v>286</v>
      </c>
      <c r="BE1480" t="s">
        <v>2776</v>
      </c>
      <c r="BO1480" t="s">
        <v>300</v>
      </c>
      <c r="BP1480" t="s">
        <v>301</v>
      </c>
      <c r="BQ1480" t="s">
        <v>302</v>
      </c>
      <c r="BT1480" t="s">
        <v>291</v>
      </c>
      <c r="BU1480" s="1">
        <v>45454</v>
      </c>
      <c r="BW1480" t="s">
        <v>3176</v>
      </c>
      <c r="BX1480" t="s">
        <v>293</v>
      </c>
      <c r="BY1480">
        <v>25</v>
      </c>
      <c r="BZ1480" t="s">
        <v>284</v>
      </c>
      <c r="CB1480" t="s">
        <v>2733</v>
      </c>
      <c r="CC1480" t="s">
        <v>169</v>
      </c>
    </row>
    <row r="1481" spans="1:81" x14ac:dyDescent="0.35">
      <c r="A1481" t="s">
        <v>160</v>
      </c>
      <c r="B1481" t="s">
        <v>161</v>
      </c>
      <c r="C1481" t="s">
        <v>2748</v>
      </c>
      <c r="D1481" t="s">
        <v>269</v>
      </c>
      <c r="E1481" t="s">
        <v>270</v>
      </c>
      <c r="F1481" t="s">
        <v>271</v>
      </c>
      <c r="G1481" s="1">
        <v>45439</v>
      </c>
      <c r="H1481" s="2">
        <v>0.55694444444444446</v>
      </c>
      <c r="I1481" t="s">
        <v>1059</v>
      </c>
      <c r="U1481" t="s">
        <v>273</v>
      </c>
      <c r="V1481" t="s">
        <v>274</v>
      </c>
      <c r="W1481" t="s">
        <v>2731</v>
      </c>
      <c r="X1481" t="s">
        <v>184</v>
      </c>
      <c r="Y1481" t="s">
        <v>14</v>
      </c>
      <c r="AD1481">
        <v>45.517800000000001</v>
      </c>
      <c r="AE1481">
        <v>-108.8626</v>
      </c>
      <c r="AF1481" t="s">
        <v>276</v>
      </c>
      <c r="AG1481" t="s">
        <v>277</v>
      </c>
      <c r="AH1481" t="s">
        <v>278</v>
      </c>
      <c r="AJ1481" t="s">
        <v>279</v>
      </c>
      <c r="AK1481" t="s">
        <v>3177</v>
      </c>
      <c r="AM1481" t="s">
        <v>281</v>
      </c>
      <c r="AN1481" t="s">
        <v>282</v>
      </c>
      <c r="AO1481" t="s">
        <v>283</v>
      </c>
      <c r="AP1481">
        <v>45.6</v>
      </c>
      <c r="AQ1481" t="s">
        <v>284</v>
      </c>
      <c r="AS1481" t="s">
        <v>285</v>
      </c>
      <c r="AU1481" t="s">
        <v>286</v>
      </c>
      <c r="BE1481" t="s">
        <v>2750</v>
      </c>
      <c r="BO1481">
        <v>365.1</v>
      </c>
      <c r="BP1481" t="s">
        <v>288</v>
      </c>
      <c r="BQ1481" t="s">
        <v>289</v>
      </c>
      <c r="BS1481" t="s">
        <v>290</v>
      </c>
      <c r="BT1481" t="s">
        <v>291</v>
      </c>
      <c r="BU1481" s="1">
        <v>45462</v>
      </c>
      <c r="BW1481" t="s">
        <v>3178</v>
      </c>
      <c r="BX1481" t="s">
        <v>293</v>
      </c>
      <c r="BY1481">
        <v>1.5</v>
      </c>
      <c r="BZ1481" t="s">
        <v>284</v>
      </c>
      <c r="CB1481" t="s">
        <v>2752</v>
      </c>
      <c r="CC1481" t="s">
        <v>169</v>
      </c>
    </row>
    <row r="1482" spans="1:81" x14ac:dyDescent="0.35">
      <c r="A1482" t="s">
        <v>160</v>
      </c>
      <c r="B1482" t="s">
        <v>161</v>
      </c>
      <c r="C1482" t="s">
        <v>2982</v>
      </c>
      <c r="D1482" t="s">
        <v>1058</v>
      </c>
      <c r="E1482" t="s">
        <v>270</v>
      </c>
      <c r="F1482" t="s">
        <v>271</v>
      </c>
      <c r="G1482" s="1">
        <v>45439</v>
      </c>
      <c r="H1482" s="2">
        <v>0.44166666666666665</v>
      </c>
      <c r="I1482" t="s">
        <v>1059</v>
      </c>
      <c r="U1482" t="s">
        <v>273</v>
      </c>
      <c r="V1482" t="s">
        <v>274</v>
      </c>
      <c r="W1482" t="s">
        <v>2731</v>
      </c>
      <c r="X1482" t="s">
        <v>182</v>
      </c>
      <c r="Y1482" t="s">
        <v>10</v>
      </c>
      <c r="AD1482">
        <v>45.384601000000004</v>
      </c>
      <c r="AE1482">
        <v>-109.14138199999999</v>
      </c>
      <c r="AK1482" t="s">
        <v>3179</v>
      </c>
      <c r="AN1482" t="s">
        <v>27</v>
      </c>
      <c r="AP1482">
        <v>8.1</v>
      </c>
      <c r="AQ1482" t="s">
        <v>121</v>
      </c>
      <c r="AS1482" t="s">
        <v>285</v>
      </c>
      <c r="AU1482" t="s">
        <v>286</v>
      </c>
      <c r="BU1482" s="1">
        <v>45439</v>
      </c>
      <c r="CB1482" t="s">
        <v>2761</v>
      </c>
      <c r="CC1482" t="s">
        <v>169</v>
      </c>
    </row>
    <row r="1483" spans="1:81" x14ac:dyDescent="0.35">
      <c r="A1483" t="s">
        <v>160</v>
      </c>
      <c r="B1483" t="s">
        <v>161</v>
      </c>
      <c r="C1483" t="s">
        <v>2818</v>
      </c>
      <c r="D1483" t="s">
        <v>269</v>
      </c>
      <c r="E1483" t="s">
        <v>270</v>
      </c>
      <c r="F1483" t="s">
        <v>271</v>
      </c>
      <c r="G1483" s="1">
        <v>45467</v>
      </c>
      <c r="H1483" s="2">
        <v>0.42708333333333331</v>
      </c>
      <c r="I1483" t="s">
        <v>1059</v>
      </c>
      <c r="U1483" t="s">
        <v>273</v>
      </c>
      <c r="V1483" t="s">
        <v>274</v>
      </c>
      <c r="W1483" t="s">
        <v>2731</v>
      </c>
      <c r="X1483" t="s">
        <v>172</v>
      </c>
      <c r="Y1483" t="s">
        <v>8</v>
      </c>
      <c r="AD1483">
        <v>45.277200000000001</v>
      </c>
      <c r="AE1483">
        <v>-109.20959999999999</v>
      </c>
      <c r="AF1483" t="s">
        <v>276</v>
      </c>
      <c r="AG1483" t="s">
        <v>277</v>
      </c>
      <c r="AH1483" t="s">
        <v>278</v>
      </c>
      <c r="AJ1483" t="s">
        <v>279</v>
      </c>
      <c r="AK1483" t="s">
        <v>3180</v>
      </c>
      <c r="AM1483" t="s">
        <v>297</v>
      </c>
      <c r="AN1483" t="s">
        <v>298</v>
      </c>
      <c r="AO1483" t="s">
        <v>283</v>
      </c>
      <c r="AP1483">
        <v>261</v>
      </c>
      <c r="AQ1483" t="s">
        <v>284</v>
      </c>
      <c r="AS1483" t="s">
        <v>285</v>
      </c>
      <c r="AU1483" t="s">
        <v>286</v>
      </c>
      <c r="BE1483" t="s">
        <v>2820</v>
      </c>
      <c r="BO1483" t="s">
        <v>300</v>
      </c>
      <c r="BP1483" t="s">
        <v>301</v>
      </c>
      <c r="BQ1483" t="s">
        <v>302</v>
      </c>
      <c r="BT1483" t="s">
        <v>291</v>
      </c>
      <c r="BU1483" s="1">
        <v>45474</v>
      </c>
      <c r="BW1483" t="s">
        <v>3181</v>
      </c>
      <c r="BX1483" t="s">
        <v>293</v>
      </c>
      <c r="BY1483">
        <v>25</v>
      </c>
      <c r="BZ1483" t="s">
        <v>284</v>
      </c>
      <c r="CB1483" t="s">
        <v>2733</v>
      </c>
      <c r="CC1483" t="s">
        <v>169</v>
      </c>
    </row>
    <row r="1484" spans="1:81" x14ac:dyDescent="0.35">
      <c r="A1484" t="s">
        <v>160</v>
      </c>
      <c r="B1484" t="s">
        <v>161</v>
      </c>
      <c r="C1484" t="s">
        <v>3115</v>
      </c>
      <c r="D1484" t="s">
        <v>1058</v>
      </c>
      <c r="E1484" t="s">
        <v>270</v>
      </c>
      <c r="F1484" t="s">
        <v>271</v>
      </c>
      <c r="G1484" s="1">
        <v>45439</v>
      </c>
      <c r="H1484" s="2">
        <v>0.55694444444444446</v>
      </c>
      <c r="I1484" t="s">
        <v>1059</v>
      </c>
      <c r="U1484" t="s">
        <v>273</v>
      </c>
      <c r="V1484" t="s">
        <v>274</v>
      </c>
      <c r="W1484" t="s">
        <v>2731</v>
      </c>
      <c r="X1484" t="s">
        <v>184</v>
      </c>
      <c r="Y1484" t="s">
        <v>14</v>
      </c>
      <c r="AD1484">
        <v>45.517800000000001</v>
      </c>
      <c r="AE1484">
        <v>-108.8626</v>
      </c>
      <c r="AK1484" t="s">
        <v>3182</v>
      </c>
      <c r="AN1484" t="s">
        <v>1062</v>
      </c>
      <c r="AP1484">
        <v>289</v>
      </c>
      <c r="AQ1484" t="s">
        <v>117</v>
      </c>
      <c r="AS1484" t="s">
        <v>285</v>
      </c>
      <c r="AU1484" t="s">
        <v>286</v>
      </c>
      <c r="BU1484" s="1">
        <v>45439</v>
      </c>
      <c r="CB1484" t="s">
        <v>2752</v>
      </c>
      <c r="CC1484" t="s">
        <v>169</v>
      </c>
    </row>
    <row r="1485" spans="1:81" x14ac:dyDescent="0.35">
      <c r="A1485" t="s">
        <v>160</v>
      </c>
      <c r="B1485" t="s">
        <v>161</v>
      </c>
      <c r="C1485" t="s">
        <v>2920</v>
      </c>
      <c r="D1485" t="s">
        <v>1058</v>
      </c>
      <c r="E1485" t="s">
        <v>270</v>
      </c>
      <c r="F1485" t="s">
        <v>271</v>
      </c>
      <c r="G1485" s="1">
        <v>45467</v>
      </c>
      <c r="H1485" s="2">
        <v>0.42708333333333331</v>
      </c>
      <c r="I1485" t="s">
        <v>1059</v>
      </c>
      <c r="U1485" t="s">
        <v>273</v>
      </c>
      <c r="V1485" t="s">
        <v>274</v>
      </c>
      <c r="W1485" t="s">
        <v>2731</v>
      </c>
      <c r="X1485" t="s">
        <v>172</v>
      </c>
      <c r="Y1485" t="s">
        <v>8</v>
      </c>
      <c r="AD1485">
        <v>45.277200000000001</v>
      </c>
      <c r="AE1485">
        <v>-109.20959999999999</v>
      </c>
      <c r="AK1485" t="s">
        <v>3183</v>
      </c>
      <c r="AN1485" t="s">
        <v>89</v>
      </c>
      <c r="AP1485">
        <v>4.8600000000000003</v>
      </c>
      <c r="AQ1485" t="s">
        <v>122</v>
      </c>
      <c r="AS1485" t="s">
        <v>285</v>
      </c>
      <c r="AU1485" t="s">
        <v>286</v>
      </c>
      <c r="BU1485" s="1">
        <v>45467</v>
      </c>
      <c r="CB1485" t="s">
        <v>2733</v>
      </c>
      <c r="CC1485" t="s">
        <v>169</v>
      </c>
    </row>
    <row r="1486" spans="1:81" x14ac:dyDescent="0.35">
      <c r="A1486" t="s">
        <v>160</v>
      </c>
      <c r="B1486" t="s">
        <v>161</v>
      </c>
      <c r="C1486" t="s">
        <v>2914</v>
      </c>
      <c r="D1486" t="s">
        <v>1058</v>
      </c>
      <c r="E1486" t="s">
        <v>270</v>
      </c>
      <c r="F1486" t="s">
        <v>271</v>
      </c>
      <c r="G1486" s="1">
        <v>45467</v>
      </c>
      <c r="H1486" s="2">
        <v>0.59375</v>
      </c>
      <c r="I1486" t="s">
        <v>1059</v>
      </c>
      <c r="U1486" t="s">
        <v>273</v>
      </c>
      <c r="V1486" t="s">
        <v>274</v>
      </c>
      <c r="W1486" t="s">
        <v>2731</v>
      </c>
      <c r="X1486" t="s">
        <v>176</v>
      </c>
      <c r="Y1486" t="s">
        <v>15</v>
      </c>
      <c r="AD1486">
        <v>45.520789999999998</v>
      </c>
      <c r="AE1486">
        <v>-108.83714000000001</v>
      </c>
      <c r="AK1486" t="s">
        <v>3184</v>
      </c>
      <c r="AN1486" t="s">
        <v>27</v>
      </c>
      <c r="AP1486">
        <v>8.49</v>
      </c>
      <c r="AQ1486" t="s">
        <v>121</v>
      </c>
      <c r="AS1486" t="s">
        <v>285</v>
      </c>
      <c r="AU1486" t="s">
        <v>286</v>
      </c>
      <c r="BU1486" s="1">
        <v>45467</v>
      </c>
      <c r="CB1486" t="s">
        <v>2733</v>
      </c>
      <c r="CC1486" t="s">
        <v>169</v>
      </c>
    </row>
    <row r="1487" spans="1:81" x14ac:dyDescent="0.35">
      <c r="A1487" t="s">
        <v>160</v>
      </c>
      <c r="B1487" t="s">
        <v>161</v>
      </c>
      <c r="C1487" t="s">
        <v>2920</v>
      </c>
      <c r="D1487" t="s">
        <v>1058</v>
      </c>
      <c r="E1487" t="s">
        <v>270</v>
      </c>
      <c r="F1487" t="s">
        <v>271</v>
      </c>
      <c r="G1487" s="1">
        <v>45467</v>
      </c>
      <c r="H1487" s="2">
        <v>0.42708333333333331</v>
      </c>
      <c r="I1487" t="s">
        <v>1059</v>
      </c>
      <c r="U1487" t="s">
        <v>273</v>
      </c>
      <c r="V1487" t="s">
        <v>274</v>
      </c>
      <c r="W1487" t="s">
        <v>2731</v>
      </c>
      <c r="X1487" t="s">
        <v>172</v>
      </c>
      <c r="Y1487" t="s">
        <v>8</v>
      </c>
      <c r="AD1487">
        <v>45.277200000000001</v>
      </c>
      <c r="AE1487">
        <v>-109.20959999999999</v>
      </c>
      <c r="AK1487" t="s">
        <v>3185</v>
      </c>
      <c r="AN1487" t="s">
        <v>27</v>
      </c>
      <c r="AP1487">
        <v>7.37</v>
      </c>
      <c r="AQ1487" t="s">
        <v>121</v>
      </c>
      <c r="AS1487" t="s">
        <v>285</v>
      </c>
      <c r="AU1487" t="s">
        <v>286</v>
      </c>
      <c r="BU1487" s="1">
        <v>45467</v>
      </c>
      <c r="CB1487" t="s">
        <v>2733</v>
      </c>
      <c r="CC1487" t="s">
        <v>169</v>
      </c>
    </row>
    <row r="1488" spans="1:81" x14ac:dyDescent="0.35">
      <c r="A1488" t="s">
        <v>160</v>
      </c>
      <c r="B1488" t="s">
        <v>161</v>
      </c>
      <c r="C1488" t="s">
        <v>2737</v>
      </c>
      <c r="D1488" t="s">
        <v>1058</v>
      </c>
      <c r="E1488" t="s">
        <v>270</v>
      </c>
      <c r="F1488" t="s">
        <v>271</v>
      </c>
      <c r="G1488" s="1">
        <v>45411</v>
      </c>
      <c r="H1488" s="2">
        <v>0.38333333333333336</v>
      </c>
      <c r="I1488" t="s">
        <v>1059</v>
      </c>
      <c r="U1488" t="s">
        <v>273</v>
      </c>
      <c r="V1488" t="s">
        <v>274</v>
      </c>
      <c r="W1488" t="s">
        <v>2731</v>
      </c>
      <c r="X1488" t="s">
        <v>174</v>
      </c>
      <c r="Y1488" t="s">
        <v>5</v>
      </c>
      <c r="AD1488">
        <v>45.085512000000001</v>
      </c>
      <c r="AE1488">
        <v>-109.329581</v>
      </c>
      <c r="AK1488" t="s">
        <v>3186</v>
      </c>
      <c r="AN1488" t="s">
        <v>1090</v>
      </c>
      <c r="AP1488">
        <v>12.05</v>
      </c>
      <c r="AQ1488" t="s">
        <v>116</v>
      </c>
      <c r="AS1488" t="s">
        <v>285</v>
      </c>
      <c r="AU1488" t="s">
        <v>286</v>
      </c>
      <c r="BU1488" s="1">
        <v>45411</v>
      </c>
      <c r="CB1488" t="s">
        <v>2733</v>
      </c>
      <c r="CC1488" t="s">
        <v>169</v>
      </c>
    </row>
    <row r="1489" spans="1:81" x14ac:dyDescent="0.35">
      <c r="A1489" t="s">
        <v>160</v>
      </c>
      <c r="B1489" t="s">
        <v>161</v>
      </c>
      <c r="C1489" t="s">
        <v>2797</v>
      </c>
      <c r="D1489" t="s">
        <v>1058</v>
      </c>
      <c r="E1489" t="s">
        <v>270</v>
      </c>
      <c r="F1489" t="s">
        <v>271</v>
      </c>
      <c r="G1489" s="1">
        <v>45411</v>
      </c>
      <c r="H1489" s="2">
        <v>0.52986111111111112</v>
      </c>
      <c r="I1489" t="s">
        <v>1059</v>
      </c>
      <c r="U1489" t="s">
        <v>273</v>
      </c>
      <c r="V1489" t="s">
        <v>274</v>
      </c>
      <c r="W1489" t="s">
        <v>2731</v>
      </c>
      <c r="X1489" t="s">
        <v>162</v>
      </c>
      <c r="Y1489" t="s">
        <v>9</v>
      </c>
      <c r="AD1489">
        <v>45.373699999999999</v>
      </c>
      <c r="AE1489">
        <v>-109.14619999999999</v>
      </c>
      <c r="AK1489" t="s">
        <v>3187</v>
      </c>
      <c r="AN1489" t="s">
        <v>1090</v>
      </c>
      <c r="AP1489">
        <v>10.53</v>
      </c>
      <c r="AQ1489" t="s">
        <v>116</v>
      </c>
      <c r="AS1489" t="s">
        <v>285</v>
      </c>
      <c r="AU1489" t="s">
        <v>286</v>
      </c>
      <c r="BU1489" s="1">
        <v>45411</v>
      </c>
      <c r="CB1489" t="s">
        <v>2736</v>
      </c>
      <c r="CC1489" t="s">
        <v>169</v>
      </c>
    </row>
    <row r="1490" spans="1:81" x14ac:dyDescent="0.35">
      <c r="A1490" t="s">
        <v>160</v>
      </c>
      <c r="B1490" t="s">
        <v>161</v>
      </c>
      <c r="C1490" t="s">
        <v>2882</v>
      </c>
      <c r="D1490" t="s">
        <v>1058</v>
      </c>
      <c r="E1490" t="s">
        <v>270</v>
      </c>
      <c r="F1490" t="s">
        <v>271</v>
      </c>
      <c r="G1490" s="1">
        <v>45411</v>
      </c>
      <c r="H1490" s="2">
        <v>0.50347222222222221</v>
      </c>
      <c r="I1490" t="s">
        <v>1059</v>
      </c>
      <c r="U1490" t="s">
        <v>273</v>
      </c>
      <c r="V1490" t="s">
        <v>274</v>
      </c>
      <c r="W1490" t="s">
        <v>2731</v>
      </c>
      <c r="X1490" t="s">
        <v>182</v>
      </c>
      <c r="Y1490" t="s">
        <v>10</v>
      </c>
      <c r="AD1490">
        <v>45.384601000000004</v>
      </c>
      <c r="AE1490">
        <v>-109.14138199999999</v>
      </c>
      <c r="AK1490" t="s">
        <v>3188</v>
      </c>
      <c r="AN1490" t="s">
        <v>1090</v>
      </c>
      <c r="AP1490">
        <v>11.28</v>
      </c>
      <c r="AQ1490" t="s">
        <v>116</v>
      </c>
      <c r="AS1490" t="s">
        <v>285</v>
      </c>
      <c r="AU1490" t="s">
        <v>286</v>
      </c>
      <c r="BU1490" s="1">
        <v>45411</v>
      </c>
      <c r="CB1490" t="s">
        <v>2761</v>
      </c>
      <c r="CC1490" t="s">
        <v>169</v>
      </c>
    </row>
    <row r="1491" spans="1:81" x14ac:dyDescent="0.35">
      <c r="A1491" t="s">
        <v>160</v>
      </c>
      <c r="B1491" t="s">
        <v>161</v>
      </c>
      <c r="C1491" t="s">
        <v>2766</v>
      </c>
      <c r="D1491" t="s">
        <v>1058</v>
      </c>
      <c r="E1491" t="s">
        <v>270</v>
      </c>
      <c r="F1491" t="s">
        <v>271</v>
      </c>
      <c r="G1491" s="1">
        <v>45439</v>
      </c>
      <c r="H1491" s="2">
        <v>0.57013888888888886</v>
      </c>
      <c r="I1491" t="s">
        <v>1059</v>
      </c>
      <c r="U1491" t="s">
        <v>273</v>
      </c>
      <c r="V1491" t="s">
        <v>274</v>
      </c>
      <c r="W1491" t="s">
        <v>2731</v>
      </c>
      <c r="X1491" t="s">
        <v>176</v>
      </c>
      <c r="Y1491" t="s">
        <v>15</v>
      </c>
      <c r="AD1491">
        <v>45.520789999999998</v>
      </c>
      <c r="AE1491">
        <v>-108.83714000000001</v>
      </c>
      <c r="AK1491" t="s">
        <v>3189</v>
      </c>
      <c r="AN1491" t="s">
        <v>1062</v>
      </c>
      <c r="AP1491">
        <v>290</v>
      </c>
      <c r="AQ1491" t="s">
        <v>117</v>
      </c>
      <c r="AS1491" t="s">
        <v>285</v>
      </c>
      <c r="AU1491" t="s">
        <v>286</v>
      </c>
      <c r="BU1491" s="1">
        <v>45439</v>
      </c>
      <c r="CB1491" t="s">
        <v>2733</v>
      </c>
      <c r="CC1491" t="s">
        <v>169</v>
      </c>
    </row>
    <row r="1492" spans="1:81" x14ac:dyDescent="0.35">
      <c r="A1492" t="s">
        <v>160</v>
      </c>
      <c r="B1492" t="s">
        <v>161</v>
      </c>
      <c r="C1492" t="s">
        <v>2766</v>
      </c>
      <c r="D1492" t="s">
        <v>1058</v>
      </c>
      <c r="E1492" t="s">
        <v>270</v>
      </c>
      <c r="F1492" t="s">
        <v>271</v>
      </c>
      <c r="G1492" s="1">
        <v>45439</v>
      </c>
      <c r="H1492" s="2">
        <v>0.57013888888888886</v>
      </c>
      <c r="I1492" t="s">
        <v>1059</v>
      </c>
      <c r="U1492" t="s">
        <v>273</v>
      </c>
      <c r="V1492" t="s">
        <v>274</v>
      </c>
      <c r="W1492" t="s">
        <v>2731</v>
      </c>
      <c r="X1492" t="s">
        <v>176</v>
      </c>
      <c r="Y1492" t="s">
        <v>15</v>
      </c>
      <c r="AD1492">
        <v>45.520789999999998</v>
      </c>
      <c r="AE1492">
        <v>-108.83714000000001</v>
      </c>
      <c r="AK1492" t="s">
        <v>3190</v>
      </c>
      <c r="AN1492" t="s">
        <v>1292</v>
      </c>
      <c r="AP1492">
        <v>777.2</v>
      </c>
      <c r="AQ1492" t="s">
        <v>119</v>
      </c>
      <c r="AS1492" t="s">
        <v>285</v>
      </c>
      <c r="AU1492" t="s">
        <v>286</v>
      </c>
      <c r="BU1492" s="1">
        <v>45439</v>
      </c>
      <c r="CB1492" t="s">
        <v>2733</v>
      </c>
      <c r="CC1492" t="s">
        <v>169</v>
      </c>
    </row>
    <row r="1493" spans="1:81" x14ac:dyDescent="0.35">
      <c r="A1493" t="s">
        <v>160</v>
      </c>
      <c r="B1493" t="s">
        <v>161</v>
      </c>
      <c r="C1493" t="s">
        <v>2858</v>
      </c>
      <c r="D1493" t="s">
        <v>269</v>
      </c>
      <c r="E1493" t="s">
        <v>270</v>
      </c>
      <c r="F1493" t="s">
        <v>271</v>
      </c>
      <c r="G1493" s="1">
        <v>45467</v>
      </c>
      <c r="H1493" s="2">
        <v>0.49652777777777779</v>
      </c>
      <c r="I1493" t="s">
        <v>1059</v>
      </c>
      <c r="U1493" t="s">
        <v>273</v>
      </c>
      <c r="V1493" t="s">
        <v>274</v>
      </c>
      <c r="W1493" t="s">
        <v>2731</v>
      </c>
      <c r="X1493" t="s">
        <v>186</v>
      </c>
      <c r="Y1493" t="s">
        <v>12</v>
      </c>
      <c r="AD1493">
        <v>45.468200000000003</v>
      </c>
      <c r="AE1493">
        <v>-109.0895</v>
      </c>
      <c r="AF1493" t="s">
        <v>276</v>
      </c>
      <c r="AG1493" t="s">
        <v>277</v>
      </c>
      <c r="AH1493" t="s">
        <v>278</v>
      </c>
      <c r="AJ1493" t="s">
        <v>279</v>
      </c>
      <c r="AK1493" t="s">
        <v>3191</v>
      </c>
      <c r="AM1493" t="s">
        <v>297</v>
      </c>
      <c r="AN1493" t="s">
        <v>298</v>
      </c>
      <c r="AO1493" t="s">
        <v>283</v>
      </c>
      <c r="AP1493">
        <v>286</v>
      </c>
      <c r="AQ1493" t="s">
        <v>284</v>
      </c>
      <c r="AS1493" t="s">
        <v>285</v>
      </c>
      <c r="AU1493" t="s">
        <v>286</v>
      </c>
      <c r="BE1493" t="s">
        <v>2860</v>
      </c>
      <c r="BO1493" t="s">
        <v>300</v>
      </c>
      <c r="BP1493" t="s">
        <v>301</v>
      </c>
      <c r="BQ1493" t="s">
        <v>302</v>
      </c>
      <c r="BT1493" t="s">
        <v>291</v>
      </c>
      <c r="BU1493" s="1">
        <v>45474</v>
      </c>
      <c r="BW1493" t="s">
        <v>3192</v>
      </c>
      <c r="BX1493" t="s">
        <v>293</v>
      </c>
      <c r="BY1493">
        <v>25</v>
      </c>
      <c r="BZ1493" t="s">
        <v>284</v>
      </c>
      <c r="CB1493" t="s">
        <v>2752</v>
      </c>
      <c r="CC1493" t="s">
        <v>169</v>
      </c>
    </row>
    <row r="1494" spans="1:81" x14ac:dyDescent="0.35">
      <c r="A1494" t="s">
        <v>160</v>
      </c>
      <c r="B1494" t="s">
        <v>161</v>
      </c>
      <c r="C1494" t="s">
        <v>2939</v>
      </c>
      <c r="D1494" t="s">
        <v>1058</v>
      </c>
      <c r="E1494" t="s">
        <v>270</v>
      </c>
      <c r="F1494" t="s">
        <v>271</v>
      </c>
      <c r="G1494" s="1">
        <v>45411</v>
      </c>
      <c r="H1494" s="2">
        <v>0.55555555555555558</v>
      </c>
      <c r="I1494" t="s">
        <v>1059</v>
      </c>
      <c r="U1494" t="s">
        <v>273</v>
      </c>
      <c r="V1494" t="s">
        <v>274</v>
      </c>
      <c r="W1494" t="s">
        <v>2731</v>
      </c>
      <c r="X1494" t="s">
        <v>186</v>
      </c>
      <c r="Y1494" t="s">
        <v>12</v>
      </c>
      <c r="AD1494">
        <v>45.468200000000003</v>
      </c>
      <c r="AE1494">
        <v>-109.0895</v>
      </c>
      <c r="AK1494" t="s">
        <v>3193</v>
      </c>
      <c r="AN1494" t="s">
        <v>27</v>
      </c>
      <c r="AP1494">
        <v>8.5</v>
      </c>
      <c r="AQ1494" t="s">
        <v>121</v>
      </c>
      <c r="AS1494" t="s">
        <v>285</v>
      </c>
      <c r="AU1494" t="s">
        <v>286</v>
      </c>
      <c r="BU1494" s="1">
        <v>45411</v>
      </c>
      <c r="CB1494" t="s">
        <v>2752</v>
      </c>
      <c r="CC1494" t="s">
        <v>169</v>
      </c>
    </row>
    <row r="1495" spans="1:81" x14ac:dyDescent="0.35">
      <c r="A1495" t="s">
        <v>160</v>
      </c>
      <c r="B1495" t="s">
        <v>161</v>
      </c>
      <c r="C1495" t="s">
        <v>3015</v>
      </c>
      <c r="D1495" t="s">
        <v>1058</v>
      </c>
      <c r="E1495" t="s">
        <v>270</v>
      </c>
      <c r="F1495" t="s">
        <v>271</v>
      </c>
      <c r="G1495" s="1">
        <v>45411</v>
      </c>
      <c r="H1495" s="2">
        <v>0.61527777777777781</v>
      </c>
      <c r="I1495" t="s">
        <v>1059</v>
      </c>
      <c r="U1495" t="s">
        <v>273</v>
      </c>
      <c r="V1495" t="s">
        <v>274</v>
      </c>
      <c r="W1495" t="s">
        <v>2731</v>
      </c>
      <c r="X1495" t="s">
        <v>184</v>
      </c>
      <c r="Y1495" t="s">
        <v>14</v>
      </c>
      <c r="AD1495">
        <v>45.517800000000001</v>
      </c>
      <c r="AE1495">
        <v>-108.8626</v>
      </c>
      <c r="AK1495" t="s">
        <v>3194</v>
      </c>
      <c r="AN1495" t="s">
        <v>1292</v>
      </c>
      <c r="AP1495">
        <v>764.6</v>
      </c>
      <c r="AQ1495" t="s">
        <v>119</v>
      </c>
      <c r="AS1495" t="s">
        <v>285</v>
      </c>
      <c r="AU1495" t="s">
        <v>286</v>
      </c>
      <c r="BU1495" s="1">
        <v>45411</v>
      </c>
      <c r="CB1495" t="s">
        <v>2761</v>
      </c>
      <c r="CC1495" t="s">
        <v>169</v>
      </c>
    </row>
    <row r="1496" spans="1:81" x14ac:dyDescent="0.35">
      <c r="A1496" t="s">
        <v>160</v>
      </c>
      <c r="B1496" t="s">
        <v>161</v>
      </c>
      <c r="C1496" t="s">
        <v>2774</v>
      </c>
      <c r="D1496" t="s">
        <v>269</v>
      </c>
      <c r="E1496" t="s">
        <v>270</v>
      </c>
      <c r="F1496" t="s">
        <v>271</v>
      </c>
      <c r="G1496" s="1">
        <v>45411</v>
      </c>
      <c r="H1496" s="2">
        <v>0.4826388888888889</v>
      </c>
      <c r="I1496" t="s">
        <v>1059</v>
      </c>
      <c r="U1496" t="s">
        <v>273</v>
      </c>
      <c r="V1496" t="s">
        <v>274</v>
      </c>
      <c r="W1496" t="s">
        <v>2731</v>
      </c>
      <c r="X1496" t="s">
        <v>172</v>
      </c>
      <c r="Y1496" t="s">
        <v>8</v>
      </c>
      <c r="AD1496">
        <v>45.277200000000001</v>
      </c>
      <c r="AE1496">
        <v>-109.20959999999999</v>
      </c>
      <c r="AF1496" t="s">
        <v>276</v>
      </c>
      <c r="AG1496" t="s">
        <v>277</v>
      </c>
      <c r="AH1496" t="s">
        <v>278</v>
      </c>
      <c r="AJ1496" t="s">
        <v>279</v>
      </c>
      <c r="AK1496" t="s">
        <v>3195</v>
      </c>
      <c r="AN1496" t="s">
        <v>312</v>
      </c>
      <c r="AP1496">
        <v>3.2</v>
      </c>
      <c r="AQ1496" t="s">
        <v>116</v>
      </c>
      <c r="AS1496" t="s">
        <v>285</v>
      </c>
      <c r="AU1496" t="s">
        <v>286</v>
      </c>
      <c r="BE1496" t="s">
        <v>2776</v>
      </c>
      <c r="BO1496" t="s">
        <v>314</v>
      </c>
      <c r="BP1496" t="s">
        <v>301</v>
      </c>
      <c r="BQ1496" t="s">
        <v>315</v>
      </c>
      <c r="BS1496" t="s">
        <v>316</v>
      </c>
      <c r="BT1496" t="s">
        <v>291</v>
      </c>
      <c r="BU1496" s="1">
        <v>45415</v>
      </c>
      <c r="BW1496" t="s">
        <v>3196</v>
      </c>
      <c r="BX1496" t="s">
        <v>293</v>
      </c>
      <c r="BY1496">
        <v>0.2</v>
      </c>
      <c r="BZ1496" t="s">
        <v>116</v>
      </c>
      <c r="CB1496" t="s">
        <v>2733</v>
      </c>
      <c r="CC1496" t="s">
        <v>169</v>
      </c>
    </row>
    <row r="1497" spans="1:81" x14ac:dyDescent="0.35">
      <c r="A1497" t="s">
        <v>160</v>
      </c>
      <c r="B1497" t="s">
        <v>161</v>
      </c>
      <c r="C1497" t="s">
        <v>2813</v>
      </c>
      <c r="D1497" t="s">
        <v>1058</v>
      </c>
      <c r="E1497" t="s">
        <v>270</v>
      </c>
      <c r="F1497" t="s">
        <v>271</v>
      </c>
      <c r="G1497" s="1">
        <v>45467</v>
      </c>
      <c r="H1497" s="2">
        <v>0.37847222222222221</v>
      </c>
      <c r="I1497" t="s">
        <v>1059</v>
      </c>
      <c r="U1497" t="s">
        <v>273</v>
      </c>
      <c r="V1497" t="s">
        <v>274</v>
      </c>
      <c r="W1497" t="s">
        <v>2731</v>
      </c>
      <c r="X1497" t="s">
        <v>188</v>
      </c>
      <c r="Y1497" t="s">
        <v>7</v>
      </c>
      <c r="AD1497">
        <v>45.157600000000002</v>
      </c>
      <c r="AE1497">
        <v>-109.2688</v>
      </c>
      <c r="AK1497" t="s">
        <v>3197</v>
      </c>
      <c r="AN1497" t="s">
        <v>27</v>
      </c>
      <c r="AP1497">
        <v>6.82</v>
      </c>
      <c r="AQ1497" t="s">
        <v>121</v>
      </c>
      <c r="AS1497" t="s">
        <v>285</v>
      </c>
      <c r="AU1497" t="s">
        <v>286</v>
      </c>
      <c r="BU1497" s="1">
        <v>45467</v>
      </c>
      <c r="CB1497" t="s">
        <v>2747</v>
      </c>
      <c r="CC1497" t="s">
        <v>169</v>
      </c>
    </row>
    <row r="1498" spans="1:81" x14ac:dyDescent="0.35">
      <c r="A1498" t="s">
        <v>160</v>
      </c>
      <c r="B1498" t="s">
        <v>161</v>
      </c>
      <c r="C1498" t="s">
        <v>2792</v>
      </c>
      <c r="D1498" t="s">
        <v>1058</v>
      </c>
      <c r="E1498" t="s">
        <v>270</v>
      </c>
      <c r="F1498" t="s">
        <v>271</v>
      </c>
      <c r="G1498" s="1">
        <v>45439</v>
      </c>
      <c r="H1498" s="2">
        <v>0.52777777777777779</v>
      </c>
      <c r="I1498" t="s">
        <v>1059</v>
      </c>
      <c r="U1498" t="s">
        <v>273</v>
      </c>
      <c r="V1498" t="s">
        <v>274</v>
      </c>
      <c r="W1498" t="s">
        <v>2731</v>
      </c>
      <c r="X1498" t="s">
        <v>180</v>
      </c>
      <c r="Y1498" t="s">
        <v>13</v>
      </c>
      <c r="AD1498">
        <v>45.483319000000002</v>
      </c>
      <c r="AE1498">
        <v>-108.961457</v>
      </c>
      <c r="AK1498" t="s">
        <v>3198</v>
      </c>
      <c r="AN1498" t="s">
        <v>1090</v>
      </c>
      <c r="AP1498">
        <v>11.07</v>
      </c>
      <c r="AQ1498" t="s">
        <v>116</v>
      </c>
      <c r="AS1498" t="s">
        <v>285</v>
      </c>
      <c r="AU1498" t="s">
        <v>286</v>
      </c>
      <c r="BU1498" s="1">
        <v>45439</v>
      </c>
      <c r="CB1498" t="s">
        <v>2761</v>
      </c>
      <c r="CC1498" t="s">
        <v>169</v>
      </c>
    </row>
    <row r="1499" spans="1:81" x14ac:dyDescent="0.35">
      <c r="A1499" t="s">
        <v>160</v>
      </c>
      <c r="B1499" t="s">
        <v>161</v>
      </c>
      <c r="C1499" t="s">
        <v>2797</v>
      </c>
      <c r="D1499" t="s">
        <v>1058</v>
      </c>
      <c r="E1499" t="s">
        <v>270</v>
      </c>
      <c r="F1499" t="s">
        <v>271</v>
      </c>
      <c r="G1499" s="1">
        <v>45411</v>
      </c>
      <c r="H1499" s="2">
        <v>0.52986111111111112</v>
      </c>
      <c r="I1499" t="s">
        <v>1059</v>
      </c>
      <c r="U1499" t="s">
        <v>273</v>
      </c>
      <c r="V1499" t="s">
        <v>274</v>
      </c>
      <c r="W1499" t="s">
        <v>2731</v>
      </c>
      <c r="X1499" t="s">
        <v>162</v>
      </c>
      <c r="Y1499" t="s">
        <v>9</v>
      </c>
      <c r="AD1499">
        <v>45.373699999999999</v>
      </c>
      <c r="AE1499">
        <v>-109.14619999999999</v>
      </c>
      <c r="AK1499" t="s">
        <v>3199</v>
      </c>
      <c r="AN1499" t="s">
        <v>1292</v>
      </c>
      <c r="AP1499">
        <v>742.2</v>
      </c>
      <c r="AQ1499" t="s">
        <v>119</v>
      </c>
      <c r="AS1499" t="s">
        <v>285</v>
      </c>
      <c r="AU1499" t="s">
        <v>286</v>
      </c>
      <c r="BU1499" s="1">
        <v>45411</v>
      </c>
      <c r="CB1499" t="s">
        <v>2736</v>
      </c>
      <c r="CC1499" t="s">
        <v>169</v>
      </c>
    </row>
    <row r="1500" spans="1:81" x14ac:dyDescent="0.35">
      <c r="A1500" t="s">
        <v>160</v>
      </c>
      <c r="B1500" t="s">
        <v>161</v>
      </c>
      <c r="C1500" t="s">
        <v>2934</v>
      </c>
      <c r="D1500" t="s">
        <v>1058</v>
      </c>
      <c r="E1500" t="s">
        <v>270</v>
      </c>
      <c r="F1500" t="s">
        <v>271</v>
      </c>
      <c r="G1500" s="1">
        <v>45411</v>
      </c>
      <c r="H1500" s="2">
        <v>0.57013888888888886</v>
      </c>
      <c r="I1500" t="s">
        <v>1059</v>
      </c>
      <c r="U1500" t="s">
        <v>273</v>
      </c>
      <c r="V1500" t="s">
        <v>274</v>
      </c>
      <c r="W1500" t="s">
        <v>2731</v>
      </c>
      <c r="X1500" t="s">
        <v>170</v>
      </c>
      <c r="Y1500" t="s">
        <v>11</v>
      </c>
      <c r="AD1500">
        <v>45.457799999999999</v>
      </c>
      <c r="AE1500">
        <v>-109.0801</v>
      </c>
      <c r="AK1500" t="s">
        <v>3200</v>
      </c>
      <c r="AN1500" t="s">
        <v>1090</v>
      </c>
      <c r="AP1500">
        <v>10.72</v>
      </c>
      <c r="AQ1500" t="s">
        <v>116</v>
      </c>
      <c r="AS1500" t="s">
        <v>285</v>
      </c>
      <c r="AU1500" t="s">
        <v>286</v>
      </c>
      <c r="BU1500" s="1">
        <v>45411</v>
      </c>
      <c r="CB1500" t="s">
        <v>2736</v>
      </c>
      <c r="CC1500" t="s">
        <v>169</v>
      </c>
    </row>
    <row r="1501" spans="1:81" x14ac:dyDescent="0.35">
      <c r="A1501" t="s">
        <v>160</v>
      </c>
      <c r="B1501" t="s">
        <v>161</v>
      </c>
      <c r="C1501" t="s">
        <v>2931</v>
      </c>
      <c r="D1501" t="s">
        <v>1058</v>
      </c>
      <c r="E1501" t="s">
        <v>270</v>
      </c>
      <c r="F1501" t="s">
        <v>271</v>
      </c>
      <c r="G1501" s="1">
        <v>45467</v>
      </c>
      <c r="H1501" s="2">
        <v>0.57986111111111116</v>
      </c>
      <c r="I1501" t="s">
        <v>1059</v>
      </c>
      <c r="U1501" t="s">
        <v>273</v>
      </c>
      <c r="V1501" t="s">
        <v>274</v>
      </c>
      <c r="W1501" t="s">
        <v>2731</v>
      </c>
      <c r="X1501" t="s">
        <v>184</v>
      </c>
      <c r="Y1501" t="s">
        <v>14</v>
      </c>
      <c r="AD1501">
        <v>45.517800000000001</v>
      </c>
      <c r="AE1501">
        <v>-108.8626</v>
      </c>
      <c r="AK1501" t="s">
        <v>3201</v>
      </c>
      <c r="AN1501" t="s">
        <v>1090</v>
      </c>
      <c r="AP1501">
        <v>10.35</v>
      </c>
      <c r="AQ1501" t="s">
        <v>116</v>
      </c>
      <c r="AS1501" t="s">
        <v>285</v>
      </c>
      <c r="AU1501" t="s">
        <v>286</v>
      </c>
      <c r="BU1501" s="1">
        <v>45467</v>
      </c>
      <c r="CB1501" t="s">
        <v>2752</v>
      </c>
      <c r="CC1501" t="s">
        <v>169</v>
      </c>
    </row>
    <row r="1502" spans="1:81" x14ac:dyDescent="0.35">
      <c r="A1502" t="s">
        <v>160</v>
      </c>
      <c r="B1502" t="s">
        <v>161</v>
      </c>
      <c r="C1502" t="s">
        <v>3161</v>
      </c>
      <c r="D1502" t="s">
        <v>269</v>
      </c>
      <c r="E1502" t="s">
        <v>270</v>
      </c>
      <c r="F1502" t="s">
        <v>271</v>
      </c>
      <c r="G1502" s="1">
        <v>45411</v>
      </c>
      <c r="H1502" s="2">
        <v>0.61527777777777781</v>
      </c>
      <c r="I1502" t="s">
        <v>1059</v>
      </c>
      <c r="U1502" t="s">
        <v>273</v>
      </c>
      <c r="V1502" t="s">
        <v>274</v>
      </c>
      <c r="W1502" t="s">
        <v>2731</v>
      </c>
      <c r="X1502" t="s">
        <v>184</v>
      </c>
      <c r="Y1502" t="s">
        <v>14</v>
      </c>
      <c r="AD1502">
        <v>45.517800000000001</v>
      </c>
      <c r="AE1502">
        <v>-108.8626</v>
      </c>
      <c r="AF1502" t="s">
        <v>276</v>
      </c>
      <c r="AG1502" t="s">
        <v>277</v>
      </c>
      <c r="AH1502" t="s">
        <v>278</v>
      </c>
      <c r="AJ1502" t="s">
        <v>279</v>
      </c>
      <c r="AK1502" t="s">
        <v>3202</v>
      </c>
      <c r="AN1502" t="s">
        <v>312</v>
      </c>
      <c r="AP1502">
        <v>10.4</v>
      </c>
      <c r="AQ1502" t="s">
        <v>116</v>
      </c>
      <c r="AS1502" t="s">
        <v>285</v>
      </c>
      <c r="AU1502" t="s">
        <v>286</v>
      </c>
      <c r="BE1502" t="s">
        <v>3163</v>
      </c>
      <c r="BO1502" t="s">
        <v>314</v>
      </c>
      <c r="BP1502" t="s">
        <v>301</v>
      </c>
      <c r="BQ1502" t="s">
        <v>315</v>
      </c>
      <c r="BS1502" t="s">
        <v>316</v>
      </c>
      <c r="BT1502" t="s">
        <v>291</v>
      </c>
      <c r="BU1502" s="1">
        <v>45415</v>
      </c>
      <c r="BW1502" t="s">
        <v>3203</v>
      </c>
      <c r="BX1502" t="s">
        <v>293</v>
      </c>
      <c r="BY1502">
        <v>0.2</v>
      </c>
      <c r="BZ1502" t="s">
        <v>116</v>
      </c>
      <c r="CB1502" t="s">
        <v>2752</v>
      </c>
      <c r="CC1502" t="s">
        <v>169</v>
      </c>
    </row>
    <row r="1503" spans="1:81" x14ac:dyDescent="0.35">
      <c r="A1503" t="s">
        <v>160</v>
      </c>
      <c r="B1503" t="s">
        <v>161</v>
      </c>
      <c r="C1503" t="s">
        <v>2884</v>
      </c>
      <c r="D1503" t="s">
        <v>269</v>
      </c>
      <c r="E1503" t="s">
        <v>270</v>
      </c>
      <c r="F1503" t="s">
        <v>271</v>
      </c>
      <c r="G1503" s="1">
        <v>45439</v>
      </c>
      <c r="H1503" s="2">
        <v>0.39930555555555558</v>
      </c>
      <c r="I1503" t="s">
        <v>1059</v>
      </c>
      <c r="U1503" t="s">
        <v>273</v>
      </c>
      <c r="V1503" t="s">
        <v>274</v>
      </c>
      <c r="W1503" t="s">
        <v>2731</v>
      </c>
      <c r="X1503" t="s">
        <v>190</v>
      </c>
      <c r="Y1503" t="s">
        <v>6</v>
      </c>
      <c r="AD1503">
        <v>45.150280000000002</v>
      </c>
      <c r="AE1503">
        <v>-109.34062</v>
      </c>
      <c r="AF1503" t="s">
        <v>276</v>
      </c>
      <c r="AG1503" t="s">
        <v>277</v>
      </c>
      <c r="AH1503" t="s">
        <v>278</v>
      </c>
      <c r="AJ1503" t="s">
        <v>279</v>
      </c>
      <c r="AK1503" t="s">
        <v>3204</v>
      </c>
      <c r="AM1503" t="s">
        <v>281</v>
      </c>
      <c r="AN1503" t="s">
        <v>1116</v>
      </c>
      <c r="AO1503" t="s">
        <v>333</v>
      </c>
      <c r="AP1503">
        <v>1.2</v>
      </c>
      <c r="AQ1503" t="s">
        <v>284</v>
      </c>
      <c r="AS1503" t="s">
        <v>285</v>
      </c>
      <c r="AU1503" t="s">
        <v>286</v>
      </c>
      <c r="BE1503" t="s">
        <v>2886</v>
      </c>
      <c r="BO1503">
        <v>365.1</v>
      </c>
      <c r="BP1503" t="s">
        <v>288</v>
      </c>
      <c r="BQ1503" t="s">
        <v>289</v>
      </c>
      <c r="BS1503" t="s">
        <v>290</v>
      </c>
      <c r="BT1503" t="s">
        <v>291</v>
      </c>
      <c r="BU1503" s="1">
        <v>45453</v>
      </c>
      <c r="BW1503" t="s">
        <v>3205</v>
      </c>
      <c r="BX1503" t="s">
        <v>293</v>
      </c>
      <c r="BY1503">
        <v>0.8</v>
      </c>
      <c r="BZ1503" t="s">
        <v>284</v>
      </c>
      <c r="CB1503" t="s">
        <v>2752</v>
      </c>
      <c r="CC1503" t="s">
        <v>169</v>
      </c>
    </row>
    <row r="1504" spans="1:81" x14ac:dyDescent="0.35">
      <c r="A1504" t="s">
        <v>160</v>
      </c>
      <c r="B1504" t="s">
        <v>161</v>
      </c>
      <c r="C1504" t="s">
        <v>2774</v>
      </c>
      <c r="D1504" t="s">
        <v>269</v>
      </c>
      <c r="E1504" t="s">
        <v>270</v>
      </c>
      <c r="F1504" t="s">
        <v>271</v>
      </c>
      <c r="G1504" s="1">
        <v>45411</v>
      </c>
      <c r="H1504" s="2">
        <v>0.4826388888888889</v>
      </c>
      <c r="I1504" t="s">
        <v>1059</v>
      </c>
      <c r="U1504" t="s">
        <v>273</v>
      </c>
      <c r="V1504" t="s">
        <v>274</v>
      </c>
      <c r="W1504" t="s">
        <v>2731</v>
      </c>
      <c r="X1504" t="s">
        <v>172</v>
      </c>
      <c r="Y1504" t="s">
        <v>8</v>
      </c>
      <c r="AD1504">
        <v>45.277200000000001</v>
      </c>
      <c r="AE1504">
        <v>-109.20959999999999</v>
      </c>
      <c r="AF1504" t="s">
        <v>276</v>
      </c>
      <c r="AG1504" t="s">
        <v>277</v>
      </c>
      <c r="AH1504" t="s">
        <v>278</v>
      </c>
      <c r="AJ1504" t="s">
        <v>279</v>
      </c>
      <c r="AK1504" t="s">
        <v>3206</v>
      </c>
      <c r="AM1504" t="s">
        <v>281</v>
      </c>
      <c r="AN1504" t="s">
        <v>1116</v>
      </c>
      <c r="AO1504" t="s">
        <v>333</v>
      </c>
      <c r="AP1504">
        <v>10.9</v>
      </c>
      <c r="AQ1504" t="s">
        <v>284</v>
      </c>
      <c r="AS1504" t="s">
        <v>285</v>
      </c>
      <c r="AU1504" t="s">
        <v>286</v>
      </c>
      <c r="BE1504" t="s">
        <v>2776</v>
      </c>
      <c r="BO1504">
        <v>365.1</v>
      </c>
      <c r="BP1504" t="s">
        <v>288</v>
      </c>
      <c r="BQ1504" t="s">
        <v>289</v>
      </c>
      <c r="BS1504" t="s">
        <v>290</v>
      </c>
      <c r="BT1504" t="s">
        <v>291</v>
      </c>
      <c r="BU1504" s="1">
        <v>45441</v>
      </c>
      <c r="BW1504" t="s">
        <v>3207</v>
      </c>
      <c r="BX1504" t="s">
        <v>293</v>
      </c>
      <c r="BY1504">
        <v>0.8</v>
      </c>
      <c r="BZ1504" t="s">
        <v>284</v>
      </c>
      <c r="CB1504" t="s">
        <v>2733</v>
      </c>
      <c r="CC1504" t="s">
        <v>169</v>
      </c>
    </row>
    <row r="1505" spans="1:81" x14ac:dyDescent="0.35">
      <c r="A1505" t="s">
        <v>160</v>
      </c>
      <c r="B1505" t="s">
        <v>161</v>
      </c>
      <c r="C1505" t="s">
        <v>3115</v>
      </c>
      <c r="D1505" t="s">
        <v>1058</v>
      </c>
      <c r="E1505" t="s">
        <v>270</v>
      </c>
      <c r="F1505" t="s">
        <v>271</v>
      </c>
      <c r="G1505" s="1">
        <v>45439</v>
      </c>
      <c r="H1505" s="2">
        <v>0.55694444444444446</v>
      </c>
      <c r="I1505" t="s">
        <v>1059</v>
      </c>
      <c r="U1505" t="s">
        <v>273</v>
      </c>
      <c r="V1505" t="s">
        <v>274</v>
      </c>
      <c r="W1505" t="s">
        <v>2731</v>
      </c>
      <c r="X1505" t="s">
        <v>184</v>
      </c>
      <c r="Y1505" t="s">
        <v>14</v>
      </c>
      <c r="AD1505">
        <v>45.517800000000001</v>
      </c>
      <c r="AE1505">
        <v>-108.8626</v>
      </c>
      <c r="AK1505" t="s">
        <v>3208</v>
      </c>
      <c r="AN1505" t="s">
        <v>1078</v>
      </c>
      <c r="AP1505">
        <v>13.81</v>
      </c>
      <c r="AQ1505" t="s">
        <v>118</v>
      </c>
      <c r="AS1505" t="s">
        <v>285</v>
      </c>
      <c r="AU1505" t="s">
        <v>286</v>
      </c>
      <c r="BU1505" s="1">
        <v>45439</v>
      </c>
      <c r="CB1505" t="s">
        <v>2752</v>
      </c>
      <c r="CC1505" t="s">
        <v>169</v>
      </c>
    </row>
    <row r="1506" spans="1:81" x14ac:dyDescent="0.35">
      <c r="A1506" t="s">
        <v>160</v>
      </c>
      <c r="B1506" t="s">
        <v>161</v>
      </c>
      <c r="C1506" t="s">
        <v>3058</v>
      </c>
      <c r="D1506" t="s">
        <v>269</v>
      </c>
      <c r="E1506" t="s">
        <v>270</v>
      </c>
      <c r="F1506" t="s">
        <v>271</v>
      </c>
      <c r="G1506" s="1">
        <v>45439</v>
      </c>
      <c r="H1506" s="2">
        <v>0.52777777777777779</v>
      </c>
      <c r="I1506" t="s">
        <v>1059</v>
      </c>
      <c r="U1506" t="s">
        <v>273</v>
      </c>
      <c r="V1506" t="s">
        <v>274</v>
      </c>
      <c r="W1506" t="s">
        <v>2731</v>
      </c>
      <c r="X1506" t="s">
        <v>180</v>
      </c>
      <c r="Y1506" t="s">
        <v>13</v>
      </c>
      <c r="AD1506">
        <v>45.483319000000002</v>
      </c>
      <c r="AE1506">
        <v>-108.961457</v>
      </c>
      <c r="AF1506" t="s">
        <v>276</v>
      </c>
      <c r="AG1506" t="s">
        <v>277</v>
      </c>
      <c r="AH1506" t="s">
        <v>278</v>
      </c>
      <c r="AJ1506" t="s">
        <v>279</v>
      </c>
      <c r="AK1506" t="s">
        <v>3209</v>
      </c>
      <c r="AN1506" t="s">
        <v>312</v>
      </c>
      <c r="AP1506">
        <v>59</v>
      </c>
      <c r="AQ1506" t="s">
        <v>116</v>
      </c>
      <c r="AS1506" t="s">
        <v>285</v>
      </c>
      <c r="AU1506" t="s">
        <v>286</v>
      </c>
      <c r="BE1506" t="s">
        <v>2790</v>
      </c>
      <c r="BO1506" t="s">
        <v>314</v>
      </c>
      <c r="BP1506" t="s">
        <v>301</v>
      </c>
      <c r="BQ1506" t="s">
        <v>315</v>
      </c>
      <c r="BS1506" t="s">
        <v>316</v>
      </c>
      <c r="BT1506" t="s">
        <v>291</v>
      </c>
      <c r="BU1506" s="1">
        <v>45443</v>
      </c>
      <c r="BW1506" t="s">
        <v>3210</v>
      </c>
      <c r="BX1506" t="s">
        <v>293</v>
      </c>
      <c r="BY1506">
        <v>0.2</v>
      </c>
      <c r="BZ1506" t="s">
        <v>116</v>
      </c>
      <c r="CB1506" t="s">
        <v>2761</v>
      </c>
      <c r="CC1506" t="s">
        <v>169</v>
      </c>
    </row>
    <row r="1507" spans="1:81" x14ac:dyDescent="0.35">
      <c r="A1507" t="s">
        <v>160</v>
      </c>
      <c r="B1507" t="s">
        <v>161</v>
      </c>
      <c r="C1507" t="s">
        <v>2924</v>
      </c>
      <c r="D1507" t="s">
        <v>269</v>
      </c>
      <c r="E1507" t="s">
        <v>270</v>
      </c>
      <c r="F1507" t="s">
        <v>271</v>
      </c>
      <c r="G1507" s="1">
        <v>45439</v>
      </c>
      <c r="H1507" s="2">
        <v>0.57013888888888886</v>
      </c>
      <c r="I1507" t="s">
        <v>1059</v>
      </c>
      <c r="U1507" t="s">
        <v>273</v>
      </c>
      <c r="V1507" t="s">
        <v>274</v>
      </c>
      <c r="W1507" t="s">
        <v>2731</v>
      </c>
      <c r="X1507" t="s">
        <v>176</v>
      </c>
      <c r="Y1507" t="s">
        <v>15</v>
      </c>
      <c r="AD1507">
        <v>45.520789999999998</v>
      </c>
      <c r="AE1507">
        <v>-108.83714000000001</v>
      </c>
      <c r="AF1507" t="s">
        <v>276</v>
      </c>
      <c r="AG1507" t="s">
        <v>277</v>
      </c>
      <c r="AH1507" t="s">
        <v>278</v>
      </c>
      <c r="AJ1507" t="s">
        <v>279</v>
      </c>
      <c r="AK1507" t="s">
        <v>3211</v>
      </c>
      <c r="AM1507" t="s">
        <v>281</v>
      </c>
      <c r="AN1507" t="s">
        <v>282</v>
      </c>
      <c r="AO1507" t="s">
        <v>283</v>
      </c>
      <c r="AP1507">
        <v>38</v>
      </c>
      <c r="AQ1507" t="s">
        <v>284</v>
      </c>
      <c r="AS1507" t="s">
        <v>285</v>
      </c>
      <c r="AU1507" t="s">
        <v>286</v>
      </c>
      <c r="BE1507" t="s">
        <v>2926</v>
      </c>
      <c r="BO1507">
        <v>365.1</v>
      </c>
      <c r="BP1507" t="s">
        <v>288</v>
      </c>
      <c r="BQ1507" t="s">
        <v>289</v>
      </c>
      <c r="BS1507" t="s">
        <v>290</v>
      </c>
      <c r="BT1507" t="s">
        <v>291</v>
      </c>
      <c r="BU1507" s="1">
        <v>45462</v>
      </c>
      <c r="BW1507" t="s">
        <v>3212</v>
      </c>
      <c r="BX1507" t="s">
        <v>293</v>
      </c>
      <c r="BY1507">
        <v>1.5</v>
      </c>
      <c r="BZ1507" t="s">
        <v>284</v>
      </c>
      <c r="CB1507" t="s">
        <v>2733</v>
      </c>
      <c r="CC1507" t="s">
        <v>169</v>
      </c>
    </row>
    <row r="1508" spans="1:81" x14ac:dyDescent="0.35">
      <c r="A1508" t="s">
        <v>160</v>
      </c>
      <c r="B1508" t="s">
        <v>161</v>
      </c>
      <c r="C1508" t="s">
        <v>2768</v>
      </c>
      <c r="D1508" t="s">
        <v>269</v>
      </c>
      <c r="E1508" t="s">
        <v>270</v>
      </c>
      <c r="F1508" t="s">
        <v>271</v>
      </c>
      <c r="G1508" s="1">
        <v>45439</v>
      </c>
      <c r="H1508" s="2">
        <v>0.49305555555555558</v>
      </c>
      <c r="I1508" t="s">
        <v>1059</v>
      </c>
      <c r="U1508" t="s">
        <v>273</v>
      </c>
      <c r="V1508" t="s">
        <v>274</v>
      </c>
      <c r="W1508" t="s">
        <v>2731</v>
      </c>
      <c r="X1508" t="s">
        <v>186</v>
      </c>
      <c r="Y1508" t="s">
        <v>12</v>
      </c>
      <c r="AD1508">
        <v>45.468200000000003</v>
      </c>
      <c r="AE1508">
        <v>-109.0895</v>
      </c>
      <c r="AF1508" t="s">
        <v>276</v>
      </c>
      <c r="AG1508" t="s">
        <v>277</v>
      </c>
      <c r="AH1508" t="s">
        <v>278</v>
      </c>
      <c r="AJ1508" t="s">
        <v>279</v>
      </c>
      <c r="AK1508" t="s">
        <v>3213</v>
      </c>
      <c r="AM1508" t="s">
        <v>281</v>
      </c>
      <c r="AN1508" t="s">
        <v>1116</v>
      </c>
      <c r="AO1508" t="s">
        <v>333</v>
      </c>
      <c r="AP1508">
        <v>2.7</v>
      </c>
      <c r="AQ1508" t="s">
        <v>284</v>
      </c>
      <c r="AS1508" t="s">
        <v>285</v>
      </c>
      <c r="AU1508" t="s">
        <v>286</v>
      </c>
      <c r="BE1508" t="s">
        <v>2770</v>
      </c>
      <c r="BO1508">
        <v>365.1</v>
      </c>
      <c r="BP1508" t="s">
        <v>288</v>
      </c>
      <c r="BQ1508" t="s">
        <v>289</v>
      </c>
      <c r="BS1508" t="s">
        <v>290</v>
      </c>
      <c r="BT1508" t="s">
        <v>291</v>
      </c>
      <c r="BU1508" s="1">
        <v>45453</v>
      </c>
      <c r="BW1508" t="s">
        <v>3214</v>
      </c>
      <c r="BX1508" t="s">
        <v>293</v>
      </c>
      <c r="BY1508">
        <v>0.8</v>
      </c>
      <c r="BZ1508" t="s">
        <v>284</v>
      </c>
      <c r="CB1508" t="s">
        <v>2752</v>
      </c>
      <c r="CC1508" t="s">
        <v>169</v>
      </c>
    </row>
    <row r="1509" spans="1:81" x14ac:dyDescent="0.35">
      <c r="A1509" t="s">
        <v>160</v>
      </c>
      <c r="B1509" t="s">
        <v>161</v>
      </c>
      <c r="C1509" t="s">
        <v>3084</v>
      </c>
      <c r="D1509" t="s">
        <v>1058</v>
      </c>
      <c r="E1509" t="s">
        <v>270</v>
      </c>
      <c r="F1509" t="s">
        <v>271</v>
      </c>
      <c r="G1509" s="1">
        <v>45439</v>
      </c>
      <c r="H1509" s="2">
        <v>0.37916666666666665</v>
      </c>
      <c r="I1509" t="s">
        <v>1059</v>
      </c>
      <c r="U1509" t="s">
        <v>273</v>
      </c>
      <c r="V1509" t="s">
        <v>274</v>
      </c>
      <c r="W1509" t="s">
        <v>2731</v>
      </c>
      <c r="X1509" t="s">
        <v>188</v>
      </c>
      <c r="Y1509" t="s">
        <v>7</v>
      </c>
      <c r="AD1509">
        <v>45.157600000000002</v>
      </c>
      <c r="AE1509">
        <v>-109.2688</v>
      </c>
      <c r="AK1509" t="s">
        <v>3215</v>
      </c>
      <c r="AN1509" t="s">
        <v>1090</v>
      </c>
      <c r="AP1509">
        <v>13.3</v>
      </c>
      <c r="AQ1509" t="s">
        <v>116</v>
      </c>
      <c r="AS1509" t="s">
        <v>285</v>
      </c>
      <c r="AU1509" t="s">
        <v>286</v>
      </c>
      <c r="BU1509" s="1">
        <v>45439</v>
      </c>
      <c r="CB1509" t="s">
        <v>2747</v>
      </c>
      <c r="CC1509" t="s">
        <v>169</v>
      </c>
    </row>
    <row r="1510" spans="1:81" x14ac:dyDescent="0.35">
      <c r="A1510" t="s">
        <v>160</v>
      </c>
      <c r="B1510" t="s">
        <v>161</v>
      </c>
      <c r="C1510" t="s">
        <v>3144</v>
      </c>
      <c r="D1510" t="s">
        <v>269</v>
      </c>
      <c r="E1510" t="s">
        <v>270</v>
      </c>
      <c r="F1510" t="s">
        <v>271</v>
      </c>
      <c r="G1510" s="1">
        <v>45439</v>
      </c>
      <c r="H1510" s="2">
        <v>0.37916666666666665</v>
      </c>
      <c r="I1510" t="s">
        <v>1059</v>
      </c>
      <c r="U1510" t="s">
        <v>273</v>
      </c>
      <c r="V1510" t="s">
        <v>274</v>
      </c>
      <c r="W1510" t="s">
        <v>2731</v>
      </c>
      <c r="X1510" t="s">
        <v>188</v>
      </c>
      <c r="Y1510" t="s">
        <v>7</v>
      </c>
      <c r="AD1510">
        <v>45.157600000000002</v>
      </c>
      <c r="AE1510">
        <v>-109.2688</v>
      </c>
      <c r="AF1510" t="s">
        <v>276</v>
      </c>
      <c r="AG1510" t="s">
        <v>277</v>
      </c>
      <c r="AH1510" t="s">
        <v>278</v>
      </c>
      <c r="AJ1510" t="s">
        <v>279</v>
      </c>
      <c r="AK1510" t="s">
        <v>3216</v>
      </c>
      <c r="AM1510" t="s">
        <v>297</v>
      </c>
      <c r="AN1510" t="s">
        <v>332</v>
      </c>
      <c r="AO1510" t="s">
        <v>333</v>
      </c>
      <c r="AP1510">
        <v>87.2</v>
      </c>
      <c r="AQ1510" t="s">
        <v>284</v>
      </c>
      <c r="AS1510" t="s">
        <v>285</v>
      </c>
      <c r="AU1510" t="s">
        <v>286</v>
      </c>
      <c r="BE1510" t="s">
        <v>3146</v>
      </c>
      <c r="BO1510">
        <v>353.2</v>
      </c>
      <c r="BP1510" t="s">
        <v>288</v>
      </c>
      <c r="BQ1510" t="s">
        <v>335</v>
      </c>
      <c r="BS1510" t="s">
        <v>336</v>
      </c>
      <c r="BT1510" t="s">
        <v>291</v>
      </c>
      <c r="BU1510" s="1">
        <v>45453</v>
      </c>
      <c r="BW1510" t="s">
        <v>3217</v>
      </c>
      <c r="BX1510" t="s">
        <v>293</v>
      </c>
      <c r="BY1510">
        <v>1.5</v>
      </c>
      <c r="BZ1510" t="s">
        <v>284</v>
      </c>
      <c r="CB1510" t="s">
        <v>2747</v>
      </c>
      <c r="CC1510" t="s">
        <v>169</v>
      </c>
    </row>
    <row r="1511" spans="1:81" x14ac:dyDescent="0.35">
      <c r="A1511" t="s">
        <v>160</v>
      </c>
      <c r="B1511" t="s">
        <v>161</v>
      </c>
      <c r="C1511" t="s">
        <v>2753</v>
      </c>
      <c r="D1511" t="s">
        <v>269</v>
      </c>
      <c r="E1511" t="s">
        <v>270</v>
      </c>
      <c r="F1511" t="s">
        <v>271</v>
      </c>
      <c r="G1511" s="1">
        <v>45439</v>
      </c>
      <c r="H1511" s="2">
        <v>0.47569444444444442</v>
      </c>
      <c r="I1511" t="s">
        <v>1059</v>
      </c>
      <c r="U1511" t="s">
        <v>273</v>
      </c>
      <c r="V1511" t="s">
        <v>274</v>
      </c>
      <c r="W1511" t="s">
        <v>2731</v>
      </c>
      <c r="X1511" t="s">
        <v>162</v>
      </c>
      <c r="Y1511" t="s">
        <v>9</v>
      </c>
      <c r="AD1511">
        <v>45.373699999999999</v>
      </c>
      <c r="AE1511">
        <v>-109.14619999999999</v>
      </c>
      <c r="AF1511" t="s">
        <v>276</v>
      </c>
      <c r="AG1511" t="s">
        <v>277</v>
      </c>
      <c r="AH1511" t="s">
        <v>278</v>
      </c>
      <c r="AJ1511" t="s">
        <v>279</v>
      </c>
      <c r="AK1511" t="s">
        <v>3218</v>
      </c>
      <c r="AN1511" t="s">
        <v>312</v>
      </c>
      <c r="AP1511">
        <v>28.6</v>
      </c>
      <c r="AQ1511" t="s">
        <v>116</v>
      </c>
      <c r="AS1511" t="s">
        <v>285</v>
      </c>
      <c r="AU1511" t="s">
        <v>286</v>
      </c>
      <c r="BE1511" t="s">
        <v>2755</v>
      </c>
      <c r="BO1511" t="s">
        <v>314</v>
      </c>
      <c r="BP1511" t="s">
        <v>301</v>
      </c>
      <c r="BQ1511" t="s">
        <v>315</v>
      </c>
      <c r="BS1511" t="s">
        <v>316</v>
      </c>
      <c r="BT1511" t="s">
        <v>291</v>
      </c>
      <c r="BU1511" s="1">
        <v>45415</v>
      </c>
      <c r="BW1511" t="s">
        <v>3219</v>
      </c>
      <c r="BX1511" t="s">
        <v>293</v>
      </c>
      <c r="BY1511">
        <v>0.2</v>
      </c>
      <c r="BZ1511" t="s">
        <v>116</v>
      </c>
      <c r="CB1511" t="s">
        <v>2736</v>
      </c>
      <c r="CC1511" t="s">
        <v>169</v>
      </c>
    </row>
    <row r="1512" spans="1:81" x14ac:dyDescent="0.35">
      <c r="A1512" t="s">
        <v>160</v>
      </c>
      <c r="B1512" t="s">
        <v>161</v>
      </c>
      <c r="C1512" t="s">
        <v>2994</v>
      </c>
      <c r="D1512" t="s">
        <v>269</v>
      </c>
      <c r="E1512" t="s">
        <v>270</v>
      </c>
      <c r="F1512" t="s">
        <v>271</v>
      </c>
      <c r="G1512" s="1">
        <v>45411</v>
      </c>
      <c r="H1512" s="2">
        <v>0.38333333333333336</v>
      </c>
      <c r="I1512" t="s">
        <v>1059</v>
      </c>
      <c r="U1512" t="s">
        <v>273</v>
      </c>
      <c r="V1512" t="s">
        <v>274</v>
      </c>
      <c r="W1512" t="s">
        <v>2731</v>
      </c>
      <c r="X1512" t="s">
        <v>174</v>
      </c>
      <c r="Y1512" t="s">
        <v>5</v>
      </c>
      <c r="AD1512">
        <v>45.085512000000001</v>
      </c>
      <c r="AE1512">
        <v>-109.329581</v>
      </c>
      <c r="AF1512" t="s">
        <v>276</v>
      </c>
      <c r="AG1512" t="s">
        <v>277</v>
      </c>
      <c r="AH1512" t="s">
        <v>278</v>
      </c>
      <c r="AJ1512" t="s">
        <v>279</v>
      </c>
      <c r="AK1512" t="s">
        <v>3220</v>
      </c>
      <c r="AN1512" t="s">
        <v>312</v>
      </c>
      <c r="AP1512">
        <v>0.4</v>
      </c>
      <c r="AQ1512" t="s">
        <v>116</v>
      </c>
      <c r="AS1512" t="s">
        <v>285</v>
      </c>
      <c r="AU1512" t="s">
        <v>286</v>
      </c>
      <c r="BE1512" t="s">
        <v>2996</v>
      </c>
      <c r="BO1512" t="s">
        <v>314</v>
      </c>
      <c r="BP1512" t="s">
        <v>301</v>
      </c>
      <c r="BQ1512" t="s">
        <v>315</v>
      </c>
      <c r="BS1512" t="s">
        <v>316</v>
      </c>
      <c r="BT1512" t="s">
        <v>291</v>
      </c>
      <c r="BU1512" s="1">
        <v>45415</v>
      </c>
      <c r="BW1512" t="s">
        <v>3221</v>
      </c>
      <c r="BX1512" t="s">
        <v>293</v>
      </c>
      <c r="BY1512">
        <v>0.2</v>
      </c>
      <c r="BZ1512" t="s">
        <v>116</v>
      </c>
      <c r="CB1512" t="s">
        <v>2733</v>
      </c>
      <c r="CC1512" t="s">
        <v>169</v>
      </c>
    </row>
    <row r="1513" spans="1:81" x14ac:dyDescent="0.35">
      <c r="A1513" t="s">
        <v>160</v>
      </c>
      <c r="B1513" t="s">
        <v>161</v>
      </c>
      <c r="C1513" t="s">
        <v>2762</v>
      </c>
      <c r="D1513" t="s">
        <v>269</v>
      </c>
      <c r="E1513" t="s">
        <v>270</v>
      </c>
      <c r="F1513" t="s">
        <v>271</v>
      </c>
      <c r="G1513" s="1">
        <v>45439</v>
      </c>
      <c r="H1513" s="2">
        <v>0.35833333333333334</v>
      </c>
      <c r="I1513" t="s">
        <v>1059</v>
      </c>
      <c r="U1513" t="s">
        <v>273</v>
      </c>
      <c r="V1513" t="s">
        <v>274</v>
      </c>
      <c r="W1513" t="s">
        <v>2731</v>
      </c>
      <c r="X1513" t="s">
        <v>174</v>
      </c>
      <c r="Y1513" t="s">
        <v>5</v>
      </c>
      <c r="AD1513">
        <v>45.085512000000001</v>
      </c>
      <c r="AE1513">
        <v>-109.329581</v>
      </c>
      <c r="AF1513" t="s">
        <v>276</v>
      </c>
      <c r="AG1513" t="s">
        <v>277</v>
      </c>
      <c r="AH1513" t="s">
        <v>278</v>
      </c>
      <c r="AJ1513" t="s">
        <v>279</v>
      </c>
      <c r="AK1513" t="s">
        <v>3222</v>
      </c>
      <c r="AN1513" t="s">
        <v>312</v>
      </c>
      <c r="AP1513">
        <v>0.5</v>
      </c>
      <c r="AQ1513" t="s">
        <v>116</v>
      </c>
      <c r="AS1513" t="s">
        <v>285</v>
      </c>
      <c r="AU1513" t="s">
        <v>286</v>
      </c>
      <c r="BE1513" t="s">
        <v>2764</v>
      </c>
      <c r="BO1513" t="s">
        <v>314</v>
      </c>
      <c r="BP1513" t="s">
        <v>301</v>
      </c>
      <c r="BQ1513" t="s">
        <v>315</v>
      </c>
      <c r="BS1513" t="s">
        <v>316</v>
      </c>
      <c r="BT1513" t="s">
        <v>291</v>
      </c>
      <c r="BU1513" s="1">
        <v>45443</v>
      </c>
      <c r="BW1513" t="s">
        <v>3223</v>
      </c>
      <c r="BX1513" t="s">
        <v>293</v>
      </c>
      <c r="BY1513">
        <v>0.2</v>
      </c>
      <c r="BZ1513" t="s">
        <v>116</v>
      </c>
      <c r="CB1513" t="s">
        <v>2733</v>
      </c>
      <c r="CC1513" t="s">
        <v>169</v>
      </c>
    </row>
    <row r="1514" spans="1:81" x14ac:dyDescent="0.35">
      <c r="A1514" t="s">
        <v>160</v>
      </c>
      <c r="B1514" t="s">
        <v>161</v>
      </c>
      <c r="C1514" t="s">
        <v>2792</v>
      </c>
      <c r="D1514" t="s">
        <v>1058</v>
      </c>
      <c r="E1514" t="s">
        <v>270</v>
      </c>
      <c r="F1514" t="s">
        <v>271</v>
      </c>
      <c r="G1514" s="1">
        <v>45439</v>
      </c>
      <c r="H1514" s="2">
        <v>0.52777777777777779</v>
      </c>
      <c r="I1514" t="s">
        <v>1059</v>
      </c>
      <c r="U1514" t="s">
        <v>273</v>
      </c>
      <c r="V1514" t="s">
        <v>274</v>
      </c>
      <c r="W1514" t="s">
        <v>2731</v>
      </c>
      <c r="X1514" t="s">
        <v>180</v>
      </c>
      <c r="Y1514" t="s">
        <v>13</v>
      </c>
      <c r="AD1514">
        <v>45.483319000000002</v>
      </c>
      <c r="AE1514">
        <v>-108.961457</v>
      </c>
      <c r="AK1514" t="s">
        <v>3224</v>
      </c>
      <c r="AN1514" t="s">
        <v>1081</v>
      </c>
      <c r="AP1514">
        <v>105.8</v>
      </c>
      <c r="AQ1514" t="s">
        <v>120</v>
      </c>
      <c r="AS1514" t="s">
        <v>285</v>
      </c>
      <c r="AU1514" t="s">
        <v>286</v>
      </c>
      <c r="BU1514" s="1">
        <v>45439</v>
      </c>
      <c r="CB1514" t="s">
        <v>2761</v>
      </c>
      <c r="CC1514" t="s">
        <v>169</v>
      </c>
    </row>
    <row r="1515" spans="1:81" x14ac:dyDescent="0.35">
      <c r="A1515" t="s">
        <v>160</v>
      </c>
      <c r="B1515" t="s">
        <v>161</v>
      </c>
      <c r="C1515" t="s">
        <v>3024</v>
      </c>
      <c r="D1515" t="s">
        <v>1058</v>
      </c>
      <c r="E1515" t="s">
        <v>270</v>
      </c>
      <c r="F1515" t="s">
        <v>271</v>
      </c>
      <c r="G1515" s="1">
        <v>45467</v>
      </c>
      <c r="H1515" s="2">
        <v>0.51041666666666663</v>
      </c>
      <c r="I1515" t="s">
        <v>1059</v>
      </c>
      <c r="U1515" t="s">
        <v>273</v>
      </c>
      <c r="V1515" t="s">
        <v>274</v>
      </c>
      <c r="W1515" t="s">
        <v>2731</v>
      </c>
      <c r="X1515" t="s">
        <v>170</v>
      </c>
      <c r="Y1515" t="s">
        <v>11</v>
      </c>
      <c r="AD1515">
        <v>45.457799999999999</v>
      </c>
      <c r="AE1515">
        <v>-109.0801</v>
      </c>
      <c r="AK1515" t="s">
        <v>3225</v>
      </c>
      <c r="AN1515" t="s">
        <v>1090</v>
      </c>
      <c r="AP1515">
        <v>10.39</v>
      </c>
      <c r="AQ1515" t="s">
        <v>116</v>
      </c>
      <c r="AS1515" t="s">
        <v>285</v>
      </c>
      <c r="AU1515" t="s">
        <v>286</v>
      </c>
      <c r="BU1515" s="1">
        <v>45467</v>
      </c>
      <c r="CB1515" t="s">
        <v>2736</v>
      </c>
      <c r="CC1515" t="s">
        <v>169</v>
      </c>
    </row>
    <row r="1516" spans="1:81" x14ac:dyDescent="0.35">
      <c r="A1516" t="s">
        <v>160</v>
      </c>
      <c r="B1516" t="s">
        <v>161</v>
      </c>
      <c r="C1516" t="s">
        <v>2794</v>
      </c>
      <c r="D1516" t="s">
        <v>269</v>
      </c>
      <c r="E1516" t="s">
        <v>270</v>
      </c>
      <c r="F1516" t="s">
        <v>271</v>
      </c>
      <c r="G1516" s="1">
        <v>45467</v>
      </c>
      <c r="H1516" s="2">
        <v>0.59375</v>
      </c>
      <c r="I1516" t="s">
        <v>1059</v>
      </c>
      <c r="U1516" t="s">
        <v>273</v>
      </c>
      <c r="V1516" t="s">
        <v>274</v>
      </c>
      <c r="W1516" t="s">
        <v>2731</v>
      </c>
      <c r="X1516" t="s">
        <v>176</v>
      </c>
      <c r="Y1516" t="s">
        <v>15</v>
      </c>
      <c r="AD1516">
        <v>45.520789999999998</v>
      </c>
      <c r="AE1516">
        <v>-108.83714000000001</v>
      </c>
      <c r="AF1516" t="s">
        <v>276</v>
      </c>
      <c r="AG1516" t="s">
        <v>277</v>
      </c>
      <c r="AH1516" t="s">
        <v>278</v>
      </c>
      <c r="AJ1516" t="s">
        <v>279</v>
      </c>
      <c r="AK1516" t="s">
        <v>3226</v>
      </c>
      <c r="AM1516" t="s">
        <v>297</v>
      </c>
      <c r="AN1516" t="s">
        <v>298</v>
      </c>
      <c r="AO1516" t="s">
        <v>283</v>
      </c>
      <c r="AP1516">
        <v>277</v>
      </c>
      <c r="AQ1516" t="s">
        <v>284</v>
      </c>
      <c r="AS1516" t="s">
        <v>285</v>
      </c>
      <c r="AU1516" t="s">
        <v>286</v>
      </c>
      <c r="BE1516" t="s">
        <v>2741</v>
      </c>
      <c r="BO1516" t="s">
        <v>300</v>
      </c>
      <c r="BP1516" t="s">
        <v>301</v>
      </c>
      <c r="BQ1516" t="s">
        <v>302</v>
      </c>
      <c r="BT1516" t="s">
        <v>291</v>
      </c>
      <c r="BU1516" s="1">
        <v>45474</v>
      </c>
      <c r="BW1516" t="s">
        <v>3227</v>
      </c>
      <c r="BX1516" t="s">
        <v>293</v>
      </c>
      <c r="BY1516">
        <v>25</v>
      </c>
      <c r="BZ1516" t="s">
        <v>284</v>
      </c>
      <c r="CB1516" t="s">
        <v>2761</v>
      </c>
      <c r="CC1516" t="s">
        <v>169</v>
      </c>
    </row>
    <row r="1517" spans="1:81" x14ac:dyDescent="0.35">
      <c r="A1517" t="s">
        <v>160</v>
      </c>
      <c r="B1517" t="s">
        <v>161</v>
      </c>
      <c r="C1517" t="s">
        <v>2794</v>
      </c>
      <c r="D1517" t="s">
        <v>269</v>
      </c>
      <c r="E1517" t="s">
        <v>270</v>
      </c>
      <c r="F1517" t="s">
        <v>271</v>
      </c>
      <c r="G1517" s="1">
        <v>45467</v>
      </c>
      <c r="H1517" s="2">
        <v>0.59375</v>
      </c>
      <c r="I1517" t="s">
        <v>1059</v>
      </c>
      <c r="U1517" t="s">
        <v>273</v>
      </c>
      <c r="V1517" t="s">
        <v>274</v>
      </c>
      <c r="W1517" t="s">
        <v>2731</v>
      </c>
      <c r="X1517" t="s">
        <v>176</v>
      </c>
      <c r="Y1517" t="s">
        <v>15</v>
      </c>
      <c r="AD1517">
        <v>45.520789999999998</v>
      </c>
      <c r="AE1517">
        <v>-108.83714000000001</v>
      </c>
      <c r="AF1517" t="s">
        <v>276</v>
      </c>
      <c r="AG1517" t="s">
        <v>277</v>
      </c>
      <c r="AH1517" t="s">
        <v>278</v>
      </c>
      <c r="AJ1517" t="s">
        <v>279</v>
      </c>
      <c r="AK1517" t="s">
        <v>3228</v>
      </c>
      <c r="AN1517" t="s">
        <v>312</v>
      </c>
      <c r="AP1517">
        <v>55</v>
      </c>
      <c r="AQ1517" t="s">
        <v>116</v>
      </c>
      <c r="AS1517" t="s">
        <v>285</v>
      </c>
      <c r="AU1517" t="s">
        <v>286</v>
      </c>
      <c r="BE1517" t="s">
        <v>2741</v>
      </c>
      <c r="BO1517" t="s">
        <v>314</v>
      </c>
      <c r="BP1517" t="s">
        <v>301</v>
      </c>
      <c r="BQ1517" t="s">
        <v>315</v>
      </c>
      <c r="BS1517" t="s">
        <v>316</v>
      </c>
      <c r="BT1517" t="s">
        <v>291</v>
      </c>
      <c r="BU1517" s="1">
        <v>45470</v>
      </c>
      <c r="BW1517" t="s">
        <v>3229</v>
      </c>
      <c r="BX1517" t="s">
        <v>293</v>
      </c>
      <c r="BY1517">
        <v>0.2</v>
      </c>
      <c r="BZ1517" t="s">
        <v>116</v>
      </c>
      <c r="CB1517" t="s">
        <v>2761</v>
      </c>
      <c r="CC1517" t="s">
        <v>169</v>
      </c>
    </row>
    <row r="1518" spans="1:81" x14ac:dyDescent="0.35">
      <c r="A1518" t="s">
        <v>160</v>
      </c>
      <c r="B1518" t="s">
        <v>161</v>
      </c>
      <c r="C1518" t="s">
        <v>3115</v>
      </c>
      <c r="D1518" t="s">
        <v>1058</v>
      </c>
      <c r="E1518" t="s">
        <v>270</v>
      </c>
      <c r="F1518" t="s">
        <v>271</v>
      </c>
      <c r="G1518" s="1">
        <v>45439</v>
      </c>
      <c r="H1518" s="2">
        <v>0.55694444444444446</v>
      </c>
      <c r="I1518" t="s">
        <v>1059</v>
      </c>
      <c r="U1518" t="s">
        <v>273</v>
      </c>
      <c r="V1518" t="s">
        <v>274</v>
      </c>
      <c r="W1518" t="s">
        <v>2731</v>
      </c>
      <c r="X1518" t="s">
        <v>184</v>
      </c>
      <c r="Y1518" t="s">
        <v>14</v>
      </c>
      <c r="AD1518">
        <v>45.517800000000001</v>
      </c>
      <c r="AE1518">
        <v>-108.8626</v>
      </c>
      <c r="AK1518" t="s">
        <v>3230</v>
      </c>
      <c r="AN1518" t="s">
        <v>1292</v>
      </c>
      <c r="AP1518">
        <v>775.4</v>
      </c>
      <c r="AQ1518" t="s">
        <v>119</v>
      </c>
      <c r="AS1518" t="s">
        <v>285</v>
      </c>
      <c r="AU1518" t="s">
        <v>286</v>
      </c>
      <c r="BU1518" s="1">
        <v>45439</v>
      </c>
      <c r="CB1518" t="s">
        <v>2752</v>
      </c>
      <c r="CC1518" t="s">
        <v>169</v>
      </c>
    </row>
    <row r="1519" spans="1:81" x14ac:dyDescent="0.35">
      <c r="A1519" t="s">
        <v>160</v>
      </c>
      <c r="B1519" t="s">
        <v>161</v>
      </c>
      <c r="C1519" t="s">
        <v>2830</v>
      </c>
      <c r="D1519" t="s">
        <v>269</v>
      </c>
      <c r="E1519" t="s">
        <v>270</v>
      </c>
      <c r="F1519" t="s">
        <v>271</v>
      </c>
      <c r="G1519" s="1">
        <v>45467</v>
      </c>
      <c r="H1519" s="2">
        <v>0.44861111111111113</v>
      </c>
      <c r="I1519" t="s">
        <v>1059</v>
      </c>
      <c r="U1519" t="s">
        <v>273</v>
      </c>
      <c r="V1519" t="s">
        <v>274</v>
      </c>
      <c r="W1519" t="s">
        <v>2731</v>
      </c>
      <c r="X1519" t="s">
        <v>182</v>
      </c>
      <c r="Y1519" t="s">
        <v>10</v>
      </c>
      <c r="AD1519">
        <v>45.384601000000004</v>
      </c>
      <c r="AE1519">
        <v>-109.14138199999999</v>
      </c>
      <c r="AF1519" t="s">
        <v>276</v>
      </c>
      <c r="AG1519" t="s">
        <v>277</v>
      </c>
      <c r="AH1519" t="s">
        <v>278</v>
      </c>
      <c r="AJ1519" t="s">
        <v>279</v>
      </c>
      <c r="AK1519" t="s">
        <v>3231</v>
      </c>
      <c r="AM1519" t="s">
        <v>297</v>
      </c>
      <c r="AN1519" t="s">
        <v>332</v>
      </c>
      <c r="AO1519" t="s">
        <v>333</v>
      </c>
      <c r="AP1519">
        <v>118</v>
      </c>
      <c r="AQ1519" t="s">
        <v>284</v>
      </c>
      <c r="AS1519" t="s">
        <v>285</v>
      </c>
      <c r="AU1519" t="s">
        <v>286</v>
      </c>
      <c r="BE1519" t="s">
        <v>2832</v>
      </c>
      <c r="BO1519">
        <v>353.2</v>
      </c>
      <c r="BP1519" t="s">
        <v>288</v>
      </c>
      <c r="BQ1519" t="s">
        <v>335</v>
      </c>
      <c r="BS1519" t="s">
        <v>336</v>
      </c>
      <c r="BT1519" t="s">
        <v>291</v>
      </c>
      <c r="BU1519" s="1">
        <v>45496</v>
      </c>
      <c r="BW1519" t="s">
        <v>3232</v>
      </c>
      <c r="BX1519" t="s">
        <v>293</v>
      </c>
      <c r="BY1519">
        <v>1.5</v>
      </c>
      <c r="BZ1519" t="s">
        <v>284</v>
      </c>
      <c r="CB1519" t="s">
        <v>2761</v>
      </c>
      <c r="CC1519" t="s">
        <v>169</v>
      </c>
    </row>
    <row r="1520" spans="1:81" x14ac:dyDescent="0.35">
      <c r="A1520" t="s">
        <v>160</v>
      </c>
      <c r="B1520" t="s">
        <v>161</v>
      </c>
      <c r="C1520" t="s">
        <v>2931</v>
      </c>
      <c r="D1520" t="s">
        <v>1058</v>
      </c>
      <c r="E1520" t="s">
        <v>270</v>
      </c>
      <c r="F1520" t="s">
        <v>271</v>
      </c>
      <c r="G1520" s="1">
        <v>45467</v>
      </c>
      <c r="H1520" s="2">
        <v>0.57986111111111116</v>
      </c>
      <c r="I1520" t="s">
        <v>1059</v>
      </c>
      <c r="U1520" t="s">
        <v>273</v>
      </c>
      <c r="V1520" t="s">
        <v>274</v>
      </c>
      <c r="W1520" t="s">
        <v>2731</v>
      </c>
      <c r="X1520" t="s">
        <v>184</v>
      </c>
      <c r="Y1520" t="s">
        <v>14</v>
      </c>
      <c r="AD1520">
        <v>45.517800000000001</v>
      </c>
      <c r="AE1520">
        <v>-108.8626</v>
      </c>
      <c r="AK1520" t="s">
        <v>3233</v>
      </c>
      <c r="AN1520" t="s">
        <v>89</v>
      </c>
      <c r="AP1520">
        <v>26</v>
      </c>
      <c r="AQ1520" t="s">
        <v>122</v>
      </c>
      <c r="AS1520" t="s">
        <v>285</v>
      </c>
      <c r="AU1520" t="s">
        <v>286</v>
      </c>
      <c r="BU1520" s="1">
        <v>45467</v>
      </c>
      <c r="CB1520" t="s">
        <v>2752</v>
      </c>
      <c r="CC1520" t="s">
        <v>169</v>
      </c>
    </row>
    <row r="1521" spans="1:81" x14ac:dyDescent="0.35">
      <c r="A1521" t="s">
        <v>160</v>
      </c>
      <c r="B1521" t="s">
        <v>161</v>
      </c>
      <c r="C1521" t="s">
        <v>2781</v>
      </c>
      <c r="D1521" t="s">
        <v>320</v>
      </c>
      <c r="E1521" t="s">
        <v>270</v>
      </c>
      <c r="F1521" t="s">
        <v>271</v>
      </c>
      <c r="G1521" s="1">
        <v>45411</v>
      </c>
      <c r="H1521" s="2">
        <v>0.59097222222222223</v>
      </c>
      <c r="I1521" t="s">
        <v>1059</v>
      </c>
      <c r="U1521" t="s">
        <v>273</v>
      </c>
      <c r="V1521" t="s">
        <v>274</v>
      </c>
      <c r="W1521" t="s">
        <v>2731</v>
      </c>
      <c r="X1521" t="s">
        <v>180</v>
      </c>
      <c r="Y1521" t="s">
        <v>13</v>
      </c>
      <c r="AD1521">
        <v>45.483319000000002</v>
      </c>
      <c r="AE1521">
        <v>-108.961457</v>
      </c>
      <c r="AF1521" t="s">
        <v>276</v>
      </c>
      <c r="AG1521" t="s">
        <v>277</v>
      </c>
      <c r="AH1521" t="s">
        <v>278</v>
      </c>
      <c r="AJ1521" t="s">
        <v>279</v>
      </c>
      <c r="AK1521" t="s">
        <v>3234</v>
      </c>
      <c r="AM1521" t="s">
        <v>281</v>
      </c>
      <c r="AN1521" t="s">
        <v>282</v>
      </c>
      <c r="AO1521" t="s">
        <v>283</v>
      </c>
      <c r="AP1521">
        <v>17.399999999999999</v>
      </c>
      <c r="AQ1521" t="s">
        <v>284</v>
      </c>
      <c r="AS1521" t="s">
        <v>285</v>
      </c>
      <c r="AU1521" t="s">
        <v>286</v>
      </c>
      <c r="BE1521" t="s">
        <v>2783</v>
      </c>
      <c r="BO1521">
        <v>365.1</v>
      </c>
      <c r="BP1521" t="s">
        <v>288</v>
      </c>
      <c r="BQ1521" t="s">
        <v>289</v>
      </c>
      <c r="BS1521" t="s">
        <v>290</v>
      </c>
      <c r="BT1521" t="s">
        <v>291</v>
      </c>
      <c r="BU1521" s="1">
        <v>45454</v>
      </c>
      <c r="BW1521" t="s">
        <v>3235</v>
      </c>
      <c r="BX1521" t="s">
        <v>293</v>
      </c>
      <c r="BY1521">
        <v>1.5</v>
      </c>
      <c r="BZ1521" t="s">
        <v>284</v>
      </c>
      <c r="CB1521" t="s">
        <v>2761</v>
      </c>
      <c r="CC1521" t="s">
        <v>169</v>
      </c>
    </row>
    <row r="1522" spans="1:81" x14ac:dyDescent="0.35">
      <c r="A1522" t="s">
        <v>160</v>
      </c>
      <c r="B1522" t="s">
        <v>161</v>
      </c>
      <c r="C1522" t="s">
        <v>2888</v>
      </c>
      <c r="D1522" t="s">
        <v>1058</v>
      </c>
      <c r="E1522" t="s">
        <v>270</v>
      </c>
      <c r="F1522" t="s">
        <v>271</v>
      </c>
      <c r="G1522" s="1">
        <v>45439</v>
      </c>
      <c r="H1522" s="2">
        <v>0.42152777777777778</v>
      </c>
      <c r="I1522" t="s">
        <v>1059</v>
      </c>
      <c r="U1522" t="s">
        <v>273</v>
      </c>
      <c r="V1522" t="s">
        <v>274</v>
      </c>
      <c r="W1522" t="s">
        <v>2731</v>
      </c>
      <c r="X1522" t="s">
        <v>172</v>
      </c>
      <c r="Y1522" t="s">
        <v>8</v>
      </c>
      <c r="AD1522">
        <v>45.277200000000001</v>
      </c>
      <c r="AE1522">
        <v>-109.20959999999999</v>
      </c>
      <c r="AK1522" t="s">
        <v>3236</v>
      </c>
      <c r="AN1522" t="s">
        <v>1078</v>
      </c>
      <c r="AP1522">
        <v>6.87</v>
      </c>
      <c r="AQ1522" t="s">
        <v>118</v>
      </c>
      <c r="AS1522" t="s">
        <v>285</v>
      </c>
      <c r="AU1522" t="s">
        <v>286</v>
      </c>
      <c r="BU1522" s="1">
        <v>45439</v>
      </c>
      <c r="CB1522" t="s">
        <v>2733</v>
      </c>
      <c r="CC1522" t="s">
        <v>169</v>
      </c>
    </row>
    <row r="1523" spans="1:81" x14ac:dyDescent="0.35">
      <c r="A1523" t="s">
        <v>160</v>
      </c>
      <c r="B1523" t="s">
        <v>161</v>
      </c>
      <c r="C1523" t="s">
        <v>2834</v>
      </c>
      <c r="D1523" t="s">
        <v>1058</v>
      </c>
      <c r="E1523" t="s">
        <v>270</v>
      </c>
      <c r="F1523" t="s">
        <v>271</v>
      </c>
      <c r="G1523" s="1">
        <v>45467</v>
      </c>
      <c r="H1523" s="2">
        <v>0.53125</v>
      </c>
      <c r="I1523" t="s">
        <v>1059</v>
      </c>
      <c r="U1523" t="s">
        <v>273</v>
      </c>
      <c r="V1523" t="s">
        <v>274</v>
      </c>
      <c r="W1523" t="s">
        <v>2731</v>
      </c>
      <c r="X1523" t="s">
        <v>180</v>
      </c>
      <c r="Y1523" t="s">
        <v>13</v>
      </c>
      <c r="AD1523">
        <v>45.483319000000002</v>
      </c>
      <c r="AE1523">
        <v>-108.961457</v>
      </c>
      <c r="AK1523" t="s">
        <v>3237</v>
      </c>
      <c r="AN1523" t="s">
        <v>1078</v>
      </c>
      <c r="AP1523">
        <v>17.399999999999999</v>
      </c>
      <c r="AQ1523" t="s">
        <v>118</v>
      </c>
      <c r="AS1523" t="s">
        <v>285</v>
      </c>
      <c r="AU1523" t="s">
        <v>286</v>
      </c>
      <c r="BU1523" s="1">
        <v>45467</v>
      </c>
      <c r="CB1523" t="s">
        <v>2761</v>
      </c>
      <c r="CC1523" t="s">
        <v>169</v>
      </c>
    </row>
    <row r="1524" spans="1:81" x14ac:dyDescent="0.35">
      <c r="A1524" t="s">
        <v>160</v>
      </c>
      <c r="B1524" t="s">
        <v>161</v>
      </c>
      <c r="C1524" t="s">
        <v>2924</v>
      </c>
      <c r="D1524" t="s">
        <v>269</v>
      </c>
      <c r="E1524" t="s">
        <v>270</v>
      </c>
      <c r="F1524" t="s">
        <v>271</v>
      </c>
      <c r="G1524" s="1">
        <v>45439</v>
      </c>
      <c r="H1524" s="2">
        <v>0.57013888888888886</v>
      </c>
      <c r="I1524" t="s">
        <v>1059</v>
      </c>
      <c r="U1524" t="s">
        <v>273</v>
      </c>
      <c r="V1524" t="s">
        <v>274</v>
      </c>
      <c r="W1524" t="s">
        <v>2731</v>
      </c>
      <c r="X1524" t="s">
        <v>176</v>
      </c>
      <c r="Y1524" t="s">
        <v>15</v>
      </c>
      <c r="AD1524">
        <v>45.520789999999998</v>
      </c>
      <c r="AE1524">
        <v>-108.83714000000001</v>
      </c>
      <c r="AF1524" t="s">
        <v>276</v>
      </c>
      <c r="AG1524" t="s">
        <v>277</v>
      </c>
      <c r="AH1524" t="s">
        <v>278</v>
      </c>
      <c r="AJ1524" t="s">
        <v>279</v>
      </c>
      <c r="AK1524" t="s">
        <v>3238</v>
      </c>
      <c r="AN1524" t="s">
        <v>312</v>
      </c>
      <c r="AP1524">
        <v>61.8</v>
      </c>
      <c r="AQ1524" t="s">
        <v>116</v>
      </c>
      <c r="AS1524" t="s">
        <v>285</v>
      </c>
      <c r="AU1524" t="s">
        <v>286</v>
      </c>
      <c r="BE1524" t="s">
        <v>2926</v>
      </c>
      <c r="BO1524" t="s">
        <v>314</v>
      </c>
      <c r="BP1524" t="s">
        <v>301</v>
      </c>
      <c r="BQ1524" t="s">
        <v>315</v>
      </c>
      <c r="BS1524" t="s">
        <v>316</v>
      </c>
      <c r="BT1524" t="s">
        <v>291</v>
      </c>
      <c r="BU1524" s="1">
        <v>45443</v>
      </c>
      <c r="BW1524" t="s">
        <v>3239</v>
      </c>
      <c r="BX1524" t="s">
        <v>293</v>
      </c>
      <c r="BY1524">
        <v>0.2</v>
      </c>
      <c r="BZ1524" t="s">
        <v>116</v>
      </c>
      <c r="CB1524" t="s">
        <v>2733</v>
      </c>
      <c r="CC1524" t="s">
        <v>169</v>
      </c>
    </row>
    <row r="1525" spans="1:81" x14ac:dyDescent="0.35">
      <c r="A1525" t="s">
        <v>160</v>
      </c>
      <c r="B1525" t="s">
        <v>161</v>
      </c>
      <c r="C1525" t="s">
        <v>2748</v>
      </c>
      <c r="D1525" t="s">
        <v>269</v>
      </c>
      <c r="E1525" t="s">
        <v>270</v>
      </c>
      <c r="F1525" t="s">
        <v>271</v>
      </c>
      <c r="G1525" s="1">
        <v>45439</v>
      </c>
      <c r="H1525" s="2">
        <v>0.55694444444444446</v>
      </c>
      <c r="I1525" t="s">
        <v>1059</v>
      </c>
      <c r="U1525" t="s">
        <v>273</v>
      </c>
      <c r="V1525" t="s">
        <v>274</v>
      </c>
      <c r="W1525" t="s">
        <v>2731</v>
      </c>
      <c r="X1525" t="s">
        <v>184</v>
      </c>
      <c r="Y1525" t="s">
        <v>14</v>
      </c>
      <c r="AD1525">
        <v>45.517800000000001</v>
      </c>
      <c r="AE1525">
        <v>-108.8626</v>
      </c>
      <c r="AF1525" t="s">
        <v>276</v>
      </c>
      <c r="AG1525" t="s">
        <v>277</v>
      </c>
      <c r="AH1525" t="s">
        <v>278</v>
      </c>
      <c r="AJ1525" t="s">
        <v>279</v>
      </c>
      <c r="AK1525" t="s">
        <v>3240</v>
      </c>
      <c r="AM1525" t="s">
        <v>297</v>
      </c>
      <c r="AN1525" t="s">
        <v>332</v>
      </c>
      <c r="AO1525" t="s">
        <v>333</v>
      </c>
      <c r="AP1525">
        <v>88.3</v>
      </c>
      <c r="AQ1525" t="s">
        <v>284</v>
      </c>
      <c r="AS1525" t="s">
        <v>285</v>
      </c>
      <c r="AU1525" t="s">
        <v>286</v>
      </c>
      <c r="BE1525" t="s">
        <v>2750</v>
      </c>
      <c r="BO1525">
        <v>353.2</v>
      </c>
      <c r="BP1525" t="s">
        <v>288</v>
      </c>
      <c r="BQ1525" t="s">
        <v>335</v>
      </c>
      <c r="BS1525" t="s">
        <v>336</v>
      </c>
      <c r="BT1525" t="s">
        <v>291</v>
      </c>
      <c r="BU1525" s="1">
        <v>45453</v>
      </c>
      <c r="BW1525" t="s">
        <v>3241</v>
      </c>
      <c r="BX1525" t="s">
        <v>293</v>
      </c>
      <c r="BY1525">
        <v>1.5</v>
      </c>
      <c r="BZ1525" t="s">
        <v>284</v>
      </c>
      <c r="CB1525" t="s">
        <v>2752</v>
      </c>
      <c r="CC1525" t="s">
        <v>169</v>
      </c>
    </row>
    <row r="1526" spans="1:81" x14ac:dyDescent="0.35">
      <c r="A1526" t="s">
        <v>160</v>
      </c>
      <c r="B1526" t="s">
        <v>161</v>
      </c>
      <c r="C1526" t="s">
        <v>3084</v>
      </c>
      <c r="D1526" t="s">
        <v>1058</v>
      </c>
      <c r="E1526" t="s">
        <v>270</v>
      </c>
      <c r="F1526" t="s">
        <v>271</v>
      </c>
      <c r="G1526" s="1">
        <v>45439</v>
      </c>
      <c r="H1526" s="2">
        <v>0.37916666666666665</v>
      </c>
      <c r="I1526" t="s">
        <v>1059</v>
      </c>
      <c r="U1526" t="s">
        <v>273</v>
      </c>
      <c r="V1526" t="s">
        <v>274</v>
      </c>
      <c r="W1526" t="s">
        <v>2731</v>
      </c>
      <c r="X1526" t="s">
        <v>188</v>
      </c>
      <c r="Y1526" t="s">
        <v>7</v>
      </c>
      <c r="AD1526">
        <v>45.157600000000002</v>
      </c>
      <c r="AE1526">
        <v>-109.2688</v>
      </c>
      <c r="AK1526" t="s">
        <v>3242</v>
      </c>
      <c r="AN1526" t="s">
        <v>1062</v>
      </c>
      <c r="AP1526">
        <v>57</v>
      </c>
      <c r="AQ1526" t="s">
        <v>117</v>
      </c>
      <c r="AS1526" t="s">
        <v>285</v>
      </c>
      <c r="AU1526" t="s">
        <v>286</v>
      </c>
      <c r="BU1526" s="1">
        <v>45439</v>
      </c>
      <c r="CB1526" t="s">
        <v>2747</v>
      </c>
      <c r="CC1526" t="s">
        <v>169</v>
      </c>
    </row>
    <row r="1527" spans="1:81" x14ac:dyDescent="0.35">
      <c r="A1527" t="s">
        <v>160</v>
      </c>
      <c r="B1527" t="s">
        <v>161</v>
      </c>
      <c r="C1527" t="s">
        <v>2834</v>
      </c>
      <c r="D1527" t="s">
        <v>1058</v>
      </c>
      <c r="E1527" t="s">
        <v>270</v>
      </c>
      <c r="F1527" t="s">
        <v>271</v>
      </c>
      <c r="G1527" s="1">
        <v>45467</v>
      </c>
      <c r="H1527" s="2">
        <v>0.53125</v>
      </c>
      <c r="I1527" t="s">
        <v>1059</v>
      </c>
      <c r="U1527" t="s">
        <v>273</v>
      </c>
      <c r="V1527" t="s">
        <v>274</v>
      </c>
      <c r="W1527" t="s">
        <v>2731</v>
      </c>
      <c r="X1527" t="s">
        <v>180</v>
      </c>
      <c r="Y1527" t="s">
        <v>13</v>
      </c>
      <c r="AD1527">
        <v>45.483319000000002</v>
      </c>
      <c r="AE1527">
        <v>-108.961457</v>
      </c>
      <c r="AK1527" t="s">
        <v>3243</v>
      </c>
      <c r="AN1527" t="s">
        <v>1062</v>
      </c>
      <c r="AP1527">
        <v>174</v>
      </c>
      <c r="AQ1527" t="s">
        <v>117</v>
      </c>
      <c r="AS1527" t="s">
        <v>285</v>
      </c>
      <c r="AU1527" t="s">
        <v>286</v>
      </c>
      <c r="BU1527" s="1">
        <v>45467</v>
      </c>
      <c r="CB1527" t="s">
        <v>2761</v>
      </c>
      <c r="CC1527" t="s">
        <v>169</v>
      </c>
    </row>
    <row r="1528" spans="1:81" x14ac:dyDescent="0.35">
      <c r="A1528" t="s">
        <v>160</v>
      </c>
      <c r="B1528" t="s">
        <v>161</v>
      </c>
      <c r="C1528" t="s">
        <v>2901</v>
      </c>
      <c r="D1528" t="s">
        <v>1058</v>
      </c>
      <c r="E1528" t="s">
        <v>270</v>
      </c>
      <c r="F1528" t="s">
        <v>271</v>
      </c>
      <c r="G1528" s="1">
        <v>45467</v>
      </c>
      <c r="H1528" s="2">
        <v>0.49652777777777779</v>
      </c>
      <c r="I1528" t="s">
        <v>1059</v>
      </c>
      <c r="U1528" t="s">
        <v>273</v>
      </c>
      <c r="V1528" t="s">
        <v>274</v>
      </c>
      <c r="W1528" t="s">
        <v>2731</v>
      </c>
      <c r="X1528" t="s">
        <v>186</v>
      </c>
      <c r="Y1528" t="s">
        <v>12</v>
      </c>
      <c r="AD1528">
        <v>45.468200000000003</v>
      </c>
      <c r="AE1528">
        <v>-109.0895</v>
      </c>
      <c r="AK1528" t="s">
        <v>3244</v>
      </c>
      <c r="AN1528" t="s">
        <v>1078</v>
      </c>
      <c r="AP1528">
        <v>16.940000000000001</v>
      </c>
      <c r="AQ1528" t="s">
        <v>118</v>
      </c>
      <c r="AS1528" t="s">
        <v>285</v>
      </c>
      <c r="AU1528" t="s">
        <v>286</v>
      </c>
      <c r="BU1528" s="1">
        <v>45467</v>
      </c>
      <c r="CB1528" t="s">
        <v>2752</v>
      </c>
      <c r="CC1528" t="s">
        <v>169</v>
      </c>
    </row>
    <row r="1529" spans="1:81" x14ac:dyDescent="0.35">
      <c r="A1529" t="s">
        <v>160</v>
      </c>
      <c r="B1529" t="s">
        <v>161</v>
      </c>
      <c r="C1529" t="s">
        <v>2792</v>
      </c>
      <c r="D1529" t="s">
        <v>1058</v>
      </c>
      <c r="E1529" t="s">
        <v>270</v>
      </c>
      <c r="F1529" t="s">
        <v>271</v>
      </c>
      <c r="G1529" s="1">
        <v>45439</v>
      </c>
      <c r="H1529" s="2">
        <v>0.52777777777777779</v>
      </c>
      <c r="I1529" t="s">
        <v>1059</v>
      </c>
      <c r="U1529" t="s">
        <v>273</v>
      </c>
      <c r="V1529" t="s">
        <v>274</v>
      </c>
      <c r="W1529" t="s">
        <v>2731</v>
      </c>
      <c r="X1529" t="s">
        <v>180</v>
      </c>
      <c r="Y1529" t="s">
        <v>13</v>
      </c>
      <c r="AD1529">
        <v>45.483319000000002</v>
      </c>
      <c r="AE1529">
        <v>-108.961457</v>
      </c>
      <c r="AK1529" t="s">
        <v>3245</v>
      </c>
      <c r="AN1529" t="s">
        <v>27</v>
      </c>
      <c r="AP1529">
        <v>8.42</v>
      </c>
      <c r="AQ1529" t="s">
        <v>121</v>
      </c>
      <c r="AS1529" t="s">
        <v>285</v>
      </c>
      <c r="AU1529" t="s">
        <v>286</v>
      </c>
      <c r="BU1529" s="1">
        <v>45439</v>
      </c>
      <c r="CB1529" t="s">
        <v>2761</v>
      </c>
      <c r="CC1529" t="s">
        <v>169</v>
      </c>
    </row>
    <row r="1530" spans="1:81" x14ac:dyDescent="0.35">
      <c r="A1530" t="s">
        <v>160</v>
      </c>
      <c r="B1530" t="s">
        <v>161</v>
      </c>
      <c r="C1530" t="s">
        <v>2924</v>
      </c>
      <c r="D1530" t="s">
        <v>269</v>
      </c>
      <c r="E1530" t="s">
        <v>270</v>
      </c>
      <c r="F1530" t="s">
        <v>271</v>
      </c>
      <c r="G1530" s="1">
        <v>45439</v>
      </c>
      <c r="H1530" s="2">
        <v>0.57013888888888886</v>
      </c>
      <c r="I1530" t="s">
        <v>1059</v>
      </c>
      <c r="U1530" t="s">
        <v>273</v>
      </c>
      <c r="V1530" t="s">
        <v>274</v>
      </c>
      <c r="W1530" t="s">
        <v>2731</v>
      </c>
      <c r="X1530" t="s">
        <v>176</v>
      </c>
      <c r="Y1530" t="s">
        <v>15</v>
      </c>
      <c r="AD1530">
        <v>45.520789999999998</v>
      </c>
      <c r="AE1530">
        <v>-108.83714000000001</v>
      </c>
      <c r="AF1530" t="s">
        <v>276</v>
      </c>
      <c r="AG1530" t="s">
        <v>277</v>
      </c>
      <c r="AH1530" t="s">
        <v>278</v>
      </c>
      <c r="AJ1530" t="s">
        <v>279</v>
      </c>
      <c r="AK1530" t="s">
        <v>3246</v>
      </c>
      <c r="AM1530" t="s">
        <v>281</v>
      </c>
      <c r="AN1530" t="s">
        <v>1116</v>
      </c>
      <c r="AO1530" t="s">
        <v>333</v>
      </c>
      <c r="AP1530">
        <v>5</v>
      </c>
      <c r="AQ1530" t="s">
        <v>284</v>
      </c>
      <c r="AS1530" t="s">
        <v>285</v>
      </c>
      <c r="AU1530" t="s">
        <v>286</v>
      </c>
      <c r="BE1530" t="s">
        <v>2926</v>
      </c>
      <c r="BO1530">
        <v>365.1</v>
      </c>
      <c r="BP1530" t="s">
        <v>288</v>
      </c>
      <c r="BQ1530" t="s">
        <v>289</v>
      </c>
      <c r="BS1530" t="s">
        <v>290</v>
      </c>
      <c r="BT1530" t="s">
        <v>291</v>
      </c>
      <c r="BU1530" s="1">
        <v>45453</v>
      </c>
      <c r="BW1530" t="s">
        <v>3247</v>
      </c>
      <c r="BX1530" t="s">
        <v>293</v>
      </c>
      <c r="BY1530">
        <v>0.8</v>
      </c>
      <c r="BZ1530" t="s">
        <v>284</v>
      </c>
      <c r="CB1530" t="s">
        <v>2733</v>
      </c>
      <c r="CC1530" t="s">
        <v>169</v>
      </c>
    </row>
    <row r="1531" spans="1:81" x14ac:dyDescent="0.35">
      <c r="A1531" t="s">
        <v>160</v>
      </c>
      <c r="B1531" t="s">
        <v>161</v>
      </c>
      <c r="C1531" t="s">
        <v>3115</v>
      </c>
      <c r="D1531" t="s">
        <v>1058</v>
      </c>
      <c r="E1531" t="s">
        <v>270</v>
      </c>
      <c r="F1531" t="s">
        <v>271</v>
      </c>
      <c r="G1531" s="1">
        <v>45439</v>
      </c>
      <c r="H1531" s="2">
        <v>0.55694444444444446</v>
      </c>
      <c r="I1531" t="s">
        <v>1059</v>
      </c>
      <c r="U1531" t="s">
        <v>273</v>
      </c>
      <c r="V1531" t="s">
        <v>274</v>
      </c>
      <c r="W1531" t="s">
        <v>2731</v>
      </c>
      <c r="X1531" t="s">
        <v>184</v>
      </c>
      <c r="Y1531" t="s">
        <v>14</v>
      </c>
      <c r="AD1531">
        <v>45.517800000000001</v>
      </c>
      <c r="AE1531">
        <v>-108.8626</v>
      </c>
      <c r="AK1531" t="s">
        <v>3248</v>
      </c>
      <c r="AN1531" t="s">
        <v>1090</v>
      </c>
      <c r="AP1531">
        <v>11.04</v>
      </c>
      <c r="AQ1531" t="s">
        <v>116</v>
      </c>
      <c r="AS1531" t="s">
        <v>285</v>
      </c>
      <c r="AU1531" t="s">
        <v>286</v>
      </c>
      <c r="BU1531" s="1">
        <v>45439</v>
      </c>
      <c r="CB1531" t="s">
        <v>2752</v>
      </c>
      <c r="CC1531" t="s">
        <v>169</v>
      </c>
    </row>
    <row r="1532" spans="1:81" x14ac:dyDescent="0.35">
      <c r="A1532" t="s">
        <v>160</v>
      </c>
      <c r="B1532" t="s">
        <v>161</v>
      </c>
      <c r="C1532" t="s">
        <v>2882</v>
      </c>
      <c r="D1532" t="s">
        <v>1058</v>
      </c>
      <c r="E1532" t="s">
        <v>270</v>
      </c>
      <c r="F1532" t="s">
        <v>271</v>
      </c>
      <c r="G1532" s="1">
        <v>45411</v>
      </c>
      <c r="H1532" s="2">
        <v>0.50347222222222221</v>
      </c>
      <c r="I1532" t="s">
        <v>1059</v>
      </c>
      <c r="U1532" t="s">
        <v>273</v>
      </c>
      <c r="V1532" t="s">
        <v>274</v>
      </c>
      <c r="W1532" t="s">
        <v>2731</v>
      </c>
      <c r="X1532" t="s">
        <v>182</v>
      </c>
      <c r="Y1532" t="s">
        <v>10</v>
      </c>
      <c r="AD1532">
        <v>45.384601000000004</v>
      </c>
      <c r="AE1532">
        <v>-109.14138199999999</v>
      </c>
      <c r="AK1532" t="s">
        <v>3249</v>
      </c>
      <c r="AN1532" t="s">
        <v>1292</v>
      </c>
      <c r="AP1532">
        <v>743.9</v>
      </c>
      <c r="AQ1532" t="s">
        <v>119</v>
      </c>
      <c r="AS1532" t="s">
        <v>285</v>
      </c>
      <c r="AU1532" t="s">
        <v>286</v>
      </c>
      <c r="BU1532" s="1">
        <v>45411</v>
      </c>
      <c r="CB1532" t="s">
        <v>2761</v>
      </c>
      <c r="CC1532" t="s">
        <v>169</v>
      </c>
    </row>
    <row r="1533" spans="1:81" x14ac:dyDescent="0.35">
      <c r="A1533" t="s">
        <v>160</v>
      </c>
      <c r="B1533" t="s">
        <v>161</v>
      </c>
      <c r="C1533" t="s">
        <v>2772</v>
      </c>
      <c r="D1533" t="s">
        <v>1058</v>
      </c>
      <c r="E1533" t="s">
        <v>270</v>
      </c>
      <c r="F1533" t="s">
        <v>271</v>
      </c>
      <c r="G1533" s="1">
        <v>45411</v>
      </c>
      <c r="H1533" s="2">
        <v>0.63263888888888886</v>
      </c>
      <c r="I1533" t="s">
        <v>1059</v>
      </c>
      <c r="U1533" t="s">
        <v>273</v>
      </c>
      <c r="V1533" t="s">
        <v>274</v>
      </c>
      <c r="W1533" t="s">
        <v>2731</v>
      </c>
      <c r="X1533" t="s">
        <v>176</v>
      </c>
      <c r="Y1533" t="s">
        <v>15</v>
      </c>
      <c r="AD1533">
        <v>45.520789999999998</v>
      </c>
      <c r="AE1533">
        <v>-108.83714000000001</v>
      </c>
      <c r="AK1533" t="s">
        <v>3250</v>
      </c>
      <c r="AN1533" t="s">
        <v>27</v>
      </c>
      <c r="AP1533">
        <v>8.75</v>
      </c>
      <c r="AQ1533" t="s">
        <v>121</v>
      </c>
      <c r="AS1533" t="s">
        <v>285</v>
      </c>
      <c r="AU1533" t="s">
        <v>286</v>
      </c>
      <c r="BU1533" s="1">
        <v>45411</v>
      </c>
      <c r="CB1533" t="s">
        <v>2733</v>
      </c>
      <c r="CC1533" t="s">
        <v>169</v>
      </c>
    </row>
    <row r="1534" spans="1:81" x14ac:dyDescent="0.35">
      <c r="A1534" t="s">
        <v>160</v>
      </c>
      <c r="B1534" t="s">
        <v>161</v>
      </c>
      <c r="C1534" t="s">
        <v>2781</v>
      </c>
      <c r="D1534" t="s">
        <v>320</v>
      </c>
      <c r="E1534" t="s">
        <v>270</v>
      </c>
      <c r="F1534" t="s">
        <v>271</v>
      </c>
      <c r="G1534" s="1">
        <v>45411</v>
      </c>
      <c r="H1534" s="2">
        <v>0.59097222222222223</v>
      </c>
      <c r="I1534" t="s">
        <v>1059</v>
      </c>
      <c r="U1534" t="s">
        <v>273</v>
      </c>
      <c r="V1534" t="s">
        <v>274</v>
      </c>
      <c r="W1534" t="s">
        <v>2731</v>
      </c>
      <c r="X1534" t="s">
        <v>180</v>
      </c>
      <c r="Y1534" t="s">
        <v>13</v>
      </c>
      <c r="AD1534">
        <v>45.483319000000002</v>
      </c>
      <c r="AE1534">
        <v>-108.961457</v>
      </c>
      <c r="AF1534" t="s">
        <v>276</v>
      </c>
      <c r="AG1534" t="s">
        <v>277</v>
      </c>
      <c r="AH1534" t="s">
        <v>278</v>
      </c>
      <c r="AJ1534" t="s">
        <v>279</v>
      </c>
      <c r="AK1534" t="s">
        <v>3251</v>
      </c>
      <c r="AM1534" t="s">
        <v>281</v>
      </c>
      <c r="AN1534" t="s">
        <v>282</v>
      </c>
      <c r="AO1534" t="s">
        <v>283</v>
      </c>
      <c r="AP1534">
        <v>34.6</v>
      </c>
      <c r="AQ1534" t="s">
        <v>284</v>
      </c>
      <c r="AS1534" t="s">
        <v>285</v>
      </c>
      <c r="AU1534" t="s">
        <v>286</v>
      </c>
      <c r="BE1534" t="s">
        <v>2790</v>
      </c>
      <c r="BO1534">
        <v>365.1</v>
      </c>
      <c r="BP1534" t="s">
        <v>288</v>
      </c>
      <c r="BQ1534" t="s">
        <v>289</v>
      </c>
      <c r="BS1534" t="s">
        <v>290</v>
      </c>
      <c r="BT1534" t="s">
        <v>291</v>
      </c>
      <c r="BU1534" s="1">
        <v>45462</v>
      </c>
      <c r="BW1534" t="s">
        <v>3252</v>
      </c>
      <c r="BX1534" t="s">
        <v>293</v>
      </c>
      <c r="BY1534">
        <v>1.5</v>
      </c>
      <c r="BZ1534" t="s">
        <v>284</v>
      </c>
      <c r="CB1534" t="s">
        <v>2761</v>
      </c>
      <c r="CC1534" t="s">
        <v>169</v>
      </c>
    </row>
    <row r="1535" spans="1:81" x14ac:dyDescent="0.35">
      <c r="A1535" t="s">
        <v>160</v>
      </c>
      <c r="B1535" t="s">
        <v>161</v>
      </c>
      <c r="C1535" t="s">
        <v>2792</v>
      </c>
      <c r="D1535" t="s">
        <v>1058</v>
      </c>
      <c r="E1535" t="s">
        <v>270</v>
      </c>
      <c r="F1535" t="s">
        <v>271</v>
      </c>
      <c r="G1535" s="1">
        <v>45439</v>
      </c>
      <c r="H1535" s="2">
        <v>0.52777777777777779</v>
      </c>
      <c r="I1535" t="s">
        <v>1059</v>
      </c>
      <c r="U1535" t="s">
        <v>273</v>
      </c>
      <c r="V1535" t="s">
        <v>274</v>
      </c>
      <c r="W1535" t="s">
        <v>2731</v>
      </c>
      <c r="X1535" t="s">
        <v>180</v>
      </c>
      <c r="Y1535" t="s">
        <v>13</v>
      </c>
      <c r="AD1535">
        <v>45.483319000000002</v>
      </c>
      <c r="AE1535">
        <v>-108.961457</v>
      </c>
      <c r="AK1535" t="s">
        <v>3253</v>
      </c>
      <c r="AN1535" t="s">
        <v>1292</v>
      </c>
      <c r="AP1535">
        <v>770.2</v>
      </c>
      <c r="AQ1535" t="s">
        <v>119</v>
      </c>
      <c r="AS1535" t="s">
        <v>285</v>
      </c>
      <c r="AU1535" t="s">
        <v>286</v>
      </c>
      <c r="BU1535" s="1">
        <v>45439</v>
      </c>
      <c r="CB1535" t="s">
        <v>2761</v>
      </c>
      <c r="CC1535" t="s">
        <v>169</v>
      </c>
    </row>
    <row r="1536" spans="1:81" x14ac:dyDescent="0.35">
      <c r="A1536" t="s">
        <v>160</v>
      </c>
      <c r="B1536" t="s">
        <v>161</v>
      </c>
      <c r="C1536" t="s">
        <v>2939</v>
      </c>
      <c r="D1536" t="s">
        <v>1058</v>
      </c>
      <c r="E1536" t="s">
        <v>270</v>
      </c>
      <c r="F1536" t="s">
        <v>271</v>
      </c>
      <c r="G1536" s="1">
        <v>45411</v>
      </c>
      <c r="H1536" s="2">
        <v>0.55555555555555558</v>
      </c>
      <c r="I1536" t="s">
        <v>1059</v>
      </c>
      <c r="U1536" t="s">
        <v>273</v>
      </c>
      <c r="V1536" t="s">
        <v>274</v>
      </c>
      <c r="W1536" t="s">
        <v>2731</v>
      </c>
      <c r="X1536" t="s">
        <v>186</v>
      </c>
      <c r="Y1536" t="s">
        <v>12</v>
      </c>
      <c r="AD1536">
        <v>45.468200000000003</v>
      </c>
      <c r="AE1536">
        <v>-109.0895</v>
      </c>
      <c r="AK1536" t="s">
        <v>3254</v>
      </c>
      <c r="AN1536" t="s">
        <v>1062</v>
      </c>
      <c r="AP1536">
        <v>345</v>
      </c>
      <c r="AQ1536" t="s">
        <v>117</v>
      </c>
      <c r="AS1536" t="s">
        <v>285</v>
      </c>
      <c r="AU1536" t="s">
        <v>286</v>
      </c>
      <c r="BU1536" s="1">
        <v>45411</v>
      </c>
      <c r="CB1536" t="s">
        <v>2752</v>
      </c>
      <c r="CC1536" t="s">
        <v>169</v>
      </c>
    </row>
    <row r="1537" spans="1:81" x14ac:dyDescent="0.35">
      <c r="A1537" t="s">
        <v>160</v>
      </c>
      <c r="B1537" t="s">
        <v>161</v>
      </c>
      <c r="C1537" t="s">
        <v>2901</v>
      </c>
      <c r="D1537" t="s">
        <v>1058</v>
      </c>
      <c r="E1537" t="s">
        <v>270</v>
      </c>
      <c r="F1537" t="s">
        <v>271</v>
      </c>
      <c r="G1537" s="1">
        <v>45467</v>
      </c>
      <c r="H1537" s="2">
        <v>0.49652777777777779</v>
      </c>
      <c r="I1537" t="s">
        <v>1059</v>
      </c>
      <c r="U1537" t="s">
        <v>273</v>
      </c>
      <c r="V1537" t="s">
        <v>274</v>
      </c>
      <c r="W1537" t="s">
        <v>2731</v>
      </c>
      <c r="X1537" t="s">
        <v>186</v>
      </c>
      <c r="Y1537" t="s">
        <v>12</v>
      </c>
      <c r="AD1537">
        <v>45.468200000000003</v>
      </c>
      <c r="AE1537">
        <v>-109.0895</v>
      </c>
      <c r="AK1537" t="s">
        <v>3255</v>
      </c>
      <c r="AN1537" t="s">
        <v>1090</v>
      </c>
      <c r="AP1537">
        <v>10.9</v>
      </c>
      <c r="AQ1537" t="s">
        <v>116</v>
      </c>
      <c r="AS1537" t="s">
        <v>285</v>
      </c>
      <c r="AU1537" t="s">
        <v>286</v>
      </c>
      <c r="BU1537" s="1">
        <v>45467</v>
      </c>
      <c r="CB1537" t="s">
        <v>2752</v>
      </c>
      <c r="CC1537" t="s">
        <v>169</v>
      </c>
    </row>
    <row r="1538" spans="1:81" x14ac:dyDescent="0.35">
      <c r="A1538" t="s">
        <v>160</v>
      </c>
      <c r="B1538" t="s">
        <v>161</v>
      </c>
      <c r="C1538" t="s">
        <v>3035</v>
      </c>
      <c r="D1538" t="s">
        <v>269</v>
      </c>
      <c r="E1538" t="s">
        <v>270</v>
      </c>
      <c r="F1538" t="s">
        <v>271</v>
      </c>
      <c r="G1538" s="1">
        <v>45467</v>
      </c>
      <c r="H1538" s="2">
        <v>0.3611111111111111</v>
      </c>
      <c r="I1538" t="s">
        <v>1059</v>
      </c>
      <c r="U1538" t="s">
        <v>273</v>
      </c>
      <c r="V1538" t="s">
        <v>274</v>
      </c>
      <c r="W1538" t="s">
        <v>2731</v>
      </c>
      <c r="X1538" t="s">
        <v>174</v>
      </c>
      <c r="Y1538" t="s">
        <v>5</v>
      </c>
      <c r="AD1538">
        <v>45.085512000000001</v>
      </c>
      <c r="AE1538">
        <v>-109.329581</v>
      </c>
      <c r="AF1538" t="s">
        <v>276</v>
      </c>
      <c r="AG1538" t="s">
        <v>277</v>
      </c>
      <c r="AH1538" t="s">
        <v>278</v>
      </c>
      <c r="AJ1538" t="s">
        <v>279</v>
      </c>
      <c r="AK1538" t="s">
        <v>3256</v>
      </c>
      <c r="AM1538" t="s">
        <v>281</v>
      </c>
      <c r="AN1538" t="s">
        <v>282</v>
      </c>
      <c r="AO1538" t="s">
        <v>283</v>
      </c>
      <c r="AP1538">
        <v>6.1</v>
      </c>
      <c r="AQ1538" t="s">
        <v>284</v>
      </c>
      <c r="AS1538" t="s">
        <v>285</v>
      </c>
      <c r="AU1538" t="s">
        <v>286</v>
      </c>
      <c r="BE1538" t="s">
        <v>3037</v>
      </c>
      <c r="BO1538">
        <v>365.1</v>
      </c>
      <c r="BP1538" t="s">
        <v>288</v>
      </c>
      <c r="BQ1538" t="s">
        <v>289</v>
      </c>
      <c r="BS1538" t="s">
        <v>290</v>
      </c>
      <c r="BT1538" t="s">
        <v>291</v>
      </c>
      <c r="BU1538" s="1">
        <v>45474</v>
      </c>
      <c r="BW1538" t="s">
        <v>3257</v>
      </c>
      <c r="BX1538" t="s">
        <v>293</v>
      </c>
      <c r="BY1538">
        <v>1.5</v>
      </c>
      <c r="BZ1538" t="s">
        <v>284</v>
      </c>
      <c r="CB1538" t="s">
        <v>2733</v>
      </c>
      <c r="CC1538" t="s">
        <v>169</v>
      </c>
    </row>
    <row r="1539" spans="1:81" x14ac:dyDescent="0.35">
      <c r="A1539" t="s">
        <v>160</v>
      </c>
      <c r="B1539" t="s">
        <v>161</v>
      </c>
      <c r="C1539" t="s">
        <v>3161</v>
      </c>
      <c r="D1539" t="s">
        <v>269</v>
      </c>
      <c r="E1539" t="s">
        <v>270</v>
      </c>
      <c r="F1539" t="s">
        <v>271</v>
      </c>
      <c r="G1539" s="1">
        <v>45411</v>
      </c>
      <c r="H1539" s="2">
        <v>0.61527777777777781</v>
      </c>
      <c r="I1539" t="s">
        <v>1059</v>
      </c>
      <c r="U1539" t="s">
        <v>273</v>
      </c>
      <c r="V1539" t="s">
        <v>274</v>
      </c>
      <c r="W1539" t="s">
        <v>2731</v>
      </c>
      <c r="X1539" t="s">
        <v>184</v>
      </c>
      <c r="Y1539" t="s">
        <v>14</v>
      </c>
      <c r="AD1539">
        <v>45.517800000000001</v>
      </c>
      <c r="AE1539">
        <v>-108.8626</v>
      </c>
      <c r="AF1539" t="s">
        <v>276</v>
      </c>
      <c r="AG1539" t="s">
        <v>277</v>
      </c>
      <c r="AH1539" t="s">
        <v>278</v>
      </c>
      <c r="AJ1539" t="s">
        <v>279</v>
      </c>
      <c r="AK1539" t="s">
        <v>3258</v>
      </c>
      <c r="AM1539" t="s">
        <v>281</v>
      </c>
      <c r="AN1539" t="s">
        <v>1116</v>
      </c>
      <c r="AO1539" t="s">
        <v>333</v>
      </c>
      <c r="AP1539">
        <v>2.9</v>
      </c>
      <c r="AQ1539" t="s">
        <v>284</v>
      </c>
      <c r="AS1539" t="s">
        <v>285</v>
      </c>
      <c r="AU1539" t="s">
        <v>286</v>
      </c>
      <c r="BE1539" t="s">
        <v>3163</v>
      </c>
      <c r="BO1539">
        <v>365.1</v>
      </c>
      <c r="BP1539" t="s">
        <v>288</v>
      </c>
      <c r="BQ1539" t="s">
        <v>289</v>
      </c>
      <c r="BS1539" t="s">
        <v>290</v>
      </c>
      <c r="BT1539" t="s">
        <v>291</v>
      </c>
      <c r="BU1539" s="1">
        <v>45441</v>
      </c>
      <c r="BW1539" t="s">
        <v>3259</v>
      </c>
      <c r="BX1539" t="s">
        <v>293</v>
      </c>
      <c r="BY1539">
        <v>0.8</v>
      </c>
      <c r="BZ1539" t="s">
        <v>284</v>
      </c>
      <c r="CB1539" t="s">
        <v>2752</v>
      </c>
      <c r="CC1539" t="s">
        <v>169</v>
      </c>
    </row>
    <row r="1540" spans="1:81" x14ac:dyDescent="0.35">
      <c r="A1540" t="s">
        <v>160</v>
      </c>
      <c r="B1540" t="s">
        <v>161</v>
      </c>
      <c r="C1540" t="s">
        <v>2864</v>
      </c>
      <c r="D1540" t="s">
        <v>1058</v>
      </c>
      <c r="E1540" t="s">
        <v>270</v>
      </c>
      <c r="F1540" t="s">
        <v>271</v>
      </c>
      <c r="G1540" s="1">
        <v>45467</v>
      </c>
      <c r="H1540" s="2">
        <v>0.47222222222222221</v>
      </c>
      <c r="I1540" t="s">
        <v>1059</v>
      </c>
      <c r="U1540" t="s">
        <v>273</v>
      </c>
      <c r="V1540" t="s">
        <v>274</v>
      </c>
      <c r="W1540" t="s">
        <v>2731</v>
      </c>
      <c r="X1540" t="s">
        <v>162</v>
      </c>
      <c r="Y1540" t="s">
        <v>9</v>
      </c>
      <c r="AD1540">
        <v>45.373699999999999</v>
      </c>
      <c r="AE1540">
        <v>-109.14619999999999</v>
      </c>
      <c r="AK1540" t="s">
        <v>3260</v>
      </c>
      <c r="AN1540" t="s">
        <v>27</v>
      </c>
      <c r="AP1540">
        <v>8.81</v>
      </c>
      <c r="AQ1540" t="s">
        <v>121</v>
      </c>
      <c r="AS1540" t="s">
        <v>285</v>
      </c>
      <c r="AU1540" t="s">
        <v>286</v>
      </c>
      <c r="BU1540" s="1">
        <v>45467</v>
      </c>
      <c r="CB1540" t="s">
        <v>2736</v>
      </c>
      <c r="CC1540" t="s">
        <v>169</v>
      </c>
    </row>
    <row r="1541" spans="1:81" x14ac:dyDescent="0.35">
      <c r="A1541" t="s">
        <v>160</v>
      </c>
      <c r="B1541" t="s">
        <v>161</v>
      </c>
      <c r="C1541" t="s">
        <v>2916</v>
      </c>
      <c r="D1541" t="s">
        <v>269</v>
      </c>
      <c r="E1541" t="s">
        <v>270</v>
      </c>
      <c r="F1541" t="s">
        <v>271</v>
      </c>
      <c r="G1541" s="1">
        <v>45411</v>
      </c>
      <c r="H1541" s="2">
        <v>0.50347222222222221</v>
      </c>
      <c r="I1541" t="s">
        <v>1059</v>
      </c>
      <c r="U1541" t="s">
        <v>273</v>
      </c>
      <c r="V1541" t="s">
        <v>274</v>
      </c>
      <c r="W1541" t="s">
        <v>2731</v>
      </c>
      <c r="X1541" t="s">
        <v>182</v>
      </c>
      <c r="Y1541" t="s">
        <v>10</v>
      </c>
      <c r="AD1541">
        <v>45.384601000000004</v>
      </c>
      <c r="AE1541">
        <v>-109.14138199999999</v>
      </c>
      <c r="AF1541" t="s">
        <v>276</v>
      </c>
      <c r="AG1541" t="s">
        <v>277</v>
      </c>
      <c r="AH1541" t="s">
        <v>278</v>
      </c>
      <c r="AJ1541" t="s">
        <v>279</v>
      </c>
      <c r="AK1541" t="s">
        <v>3261</v>
      </c>
      <c r="AM1541" t="s">
        <v>281</v>
      </c>
      <c r="AN1541" t="s">
        <v>282</v>
      </c>
      <c r="AO1541" t="s">
        <v>283</v>
      </c>
      <c r="AP1541">
        <v>16.3</v>
      </c>
      <c r="AQ1541" t="s">
        <v>284</v>
      </c>
      <c r="AS1541" t="s">
        <v>285</v>
      </c>
      <c r="AU1541" t="s">
        <v>286</v>
      </c>
      <c r="BE1541" t="s">
        <v>2918</v>
      </c>
      <c r="BO1541">
        <v>365.1</v>
      </c>
      <c r="BP1541" t="s">
        <v>288</v>
      </c>
      <c r="BQ1541" t="s">
        <v>289</v>
      </c>
      <c r="BS1541" t="s">
        <v>290</v>
      </c>
      <c r="BT1541" t="s">
        <v>291</v>
      </c>
      <c r="BU1541" s="1">
        <v>45454</v>
      </c>
      <c r="BW1541" t="s">
        <v>3262</v>
      </c>
      <c r="BX1541" t="s">
        <v>293</v>
      </c>
      <c r="BY1541">
        <v>1.5</v>
      </c>
      <c r="BZ1541" t="s">
        <v>284</v>
      </c>
      <c r="CB1541" t="s">
        <v>2761</v>
      </c>
      <c r="CC1541" t="s">
        <v>169</v>
      </c>
    </row>
    <row r="1542" spans="1:81" x14ac:dyDescent="0.35">
      <c r="A1542" t="s">
        <v>160</v>
      </c>
      <c r="B1542" t="s">
        <v>161</v>
      </c>
      <c r="C1542" t="s">
        <v>2901</v>
      </c>
      <c r="D1542" t="s">
        <v>1058</v>
      </c>
      <c r="E1542" t="s">
        <v>270</v>
      </c>
      <c r="F1542" t="s">
        <v>271</v>
      </c>
      <c r="G1542" s="1">
        <v>45467</v>
      </c>
      <c r="H1542" s="2">
        <v>0.49652777777777779</v>
      </c>
      <c r="I1542" t="s">
        <v>1059</v>
      </c>
      <c r="U1542" t="s">
        <v>273</v>
      </c>
      <c r="V1542" t="s">
        <v>274</v>
      </c>
      <c r="W1542" t="s">
        <v>2731</v>
      </c>
      <c r="X1542" t="s">
        <v>186</v>
      </c>
      <c r="Y1542" t="s">
        <v>12</v>
      </c>
      <c r="AD1542">
        <v>45.468200000000003</v>
      </c>
      <c r="AE1542">
        <v>-109.0895</v>
      </c>
      <c r="AK1542" t="s">
        <v>3263</v>
      </c>
      <c r="AN1542" t="s">
        <v>1292</v>
      </c>
      <c r="AP1542">
        <v>757.7</v>
      </c>
      <c r="AQ1542" t="s">
        <v>119</v>
      </c>
      <c r="AS1542" t="s">
        <v>285</v>
      </c>
      <c r="AU1542" t="s">
        <v>286</v>
      </c>
      <c r="BU1542" s="1">
        <v>45467</v>
      </c>
      <c r="CB1542" t="s">
        <v>2752</v>
      </c>
      <c r="CC1542" t="s">
        <v>169</v>
      </c>
    </row>
    <row r="1543" spans="1:81" x14ac:dyDescent="0.35">
      <c r="A1543" t="s">
        <v>160</v>
      </c>
      <c r="B1543" t="s">
        <v>161</v>
      </c>
      <c r="C1543" t="s">
        <v>2781</v>
      </c>
      <c r="D1543" t="s">
        <v>320</v>
      </c>
      <c r="E1543" t="s">
        <v>270</v>
      </c>
      <c r="F1543" t="s">
        <v>271</v>
      </c>
      <c r="G1543" s="1">
        <v>45411</v>
      </c>
      <c r="H1543" s="2">
        <v>0.59097222222222223</v>
      </c>
      <c r="I1543" t="s">
        <v>1059</v>
      </c>
      <c r="U1543" t="s">
        <v>273</v>
      </c>
      <c r="V1543" t="s">
        <v>274</v>
      </c>
      <c r="W1543" t="s">
        <v>2731</v>
      </c>
      <c r="X1543" t="s">
        <v>180</v>
      </c>
      <c r="Y1543" t="s">
        <v>13</v>
      </c>
      <c r="AD1543">
        <v>45.483319000000002</v>
      </c>
      <c r="AE1543">
        <v>-108.961457</v>
      </c>
      <c r="AF1543" t="s">
        <v>276</v>
      </c>
      <c r="AG1543" t="s">
        <v>277</v>
      </c>
      <c r="AH1543" t="s">
        <v>278</v>
      </c>
      <c r="AJ1543" t="s">
        <v>279</v>
      </c>
      <c r="AK1543" t="s">
        <v>3264</v>
      </c>
      <c r="AM1543" t="s">
        <v>297</v>
      </c>
      <c r="AN1543" t="s">
        <v>332</v>
      </c>
      <c r="AO1543" t="s">
        <v>333</v>
      </c>
      <c r="AP1543">
        <v>59</v>
      </c>
      <c r="AQ1543" t="s">
        <v>284</v>
      </c>
      <c r="AS1543" t="s">
        <v>285</v>
      </c>
      <c r="AU1543" t="s">
        <v>286</v>
      </c>
      <c r="BE1543" t="s">
        <v>2783</v>
      </c>
      <c r="BO1543">
        <v>353.2</v>
      </c>
      <c r="BP1543" t="s">
        <v>288</v>
      </c>
      <c r="BQ1543" t="s">
        <v>335</v>
      </c>
      <c r="BS1543" t="s">
        <v>336</v>
      </c>
      <c r="BT1543" t="s">
        <v>291</v>
      </c>
      <c r="BU1543" s="1">
        <v>45441</v>
      </c>
      <c r="BW1543" t="s">
        <v>3265</v>
      </c>
      <c r="BX1543" t="s">
        <v>293</v>
      </c>
      <c r="BY1543">
        <v>1.5</v>
      </c>
      <c r="BZ1543" t="s">
        <v>284</v>
      </c>
      <c r="CB1543" t="s">
        <v>2761</v>
      </c>
      <c r="CC1543" t="s">
        <v>169</v>
      </c>
    </row>
    <row r="1544" spans="1:81" x14ac:dyDescent="0.35">
      <c r="A1544" t="s">
        <v>160</v>
      </c>
      <c r="B1544" t="s">
        <v>161</v>
      </c>
      <c r="C1544" t="s">
        <v>2874</v>
      </c>
      <c r="D1544" t="s">
        <v>269</v>
      </c>
      <c r="E1544" t="s">
        <v>270</v>
      </c>
      <c r="F1544" t="s">
        <v>271</v>
      </c>
      <c r="G1544" s="1">
        <v>45411</v>
      </c>
      <c r="H1544" s="2">
        <v>0.52986111111111112</v>
      </c>
      <c r="I1544" t="s">
        <v>1059</v>
      </c>
      <c r="U1544" t="s">
        <v>273</v>
      </c>
      <c r="V1544" t="s">
        <v>274</v>
      </c>
      <c r="W1544" t="s">
        <v>2731</v>
      </c>
      <c r="X1544" t="s">
        <v>162</v>
      </c>
      <c r="Y1544" t="s">
        <v>9</v>
      </c>
      <c r="AD1544">
        <v>45.373699999999999</v>
      </c>
      <c r="AE1544">
        <v>-109.14619999999999</v>
      </c>
      <c r="AF1544" t="s">
        <v>276</v>
      </c>
      <c r="AG1544" t="s">
        <v>277</v>
      </c>
      <c r="AH1544" t="s">
        <v>278</v>
      </c>
      <c r="AJ1544" t="s">
        <v>279</v>
      </c>
      <c r="AK1544" t="s">
        <v>3266</v>
      </c>
      <c r="AN1544" t="s">
        <v>312</v>
      </c>
      <c r="AP1544">
        <v>8.1</v>
      </c>
      <c r="AQ1544" t="s">
        <v>116</v>
      </c>
      <c r="AS1544" t="s">
        <v>285</v>
      </c>
      <c r="AU1544" t="s">
        <v>286</v>
      </c>
      <c r="BE1544" t="s">
        <v>2876</v>
      </c>
      <c r="BO1544" t="s">
        <v>314</v>
      </c>
      <c r="BP1544" t="s">
        <v>301</v>
      </c>
      <c r="BQ1544" t="s">
        <v>315</v>
      </c>
      <c r="BS1544" t="s">
        <v>316</v>
      </c>
      <c r="BT1544" t="s">
        <v>291</v>
      </c>
      <c r="BU1544" s="1">
        <v>45443</v>
      </c>
      <c r="BW1544" t="s">
        <v>3267</v>
      </c>
      <c r="BX1544" t="s">
        <v>293</v>
      </c>
      <c r="BY1544">
        <v>0.2</v>
      </c>
      <c r="BZ1544" t="s">
        <v>116</v>
      </c>
      <c r="CB1544" t="s">
        <v>2736</v>
      </c>
      <c r="CC1544" t="s">
        <v>169</v>
      </c>
    </row>
    <row r="1545" spans="1:81" x14ac:dyDescent="0.35">
      <c r="A1545" t="s">
        <v>160</v>
      </c>
      <c r="B1545" t="s">
        <v>161</v>
      </c>
      <c r="C1545" t="s">
        <v>2964</v>
      </c>
      <c r="D1545" t="s">
        <v>269</v>
      </c>
      <c r="E1545" t="s">
        <v>270</v>
      </c>
      <c r="F1545" t="s">
        <v>271</v>
      </c>
      <c r="G1545" s="1">
        <v>45411</v>
      </c>
      <c r="H1545" s="2">
        <v>0.63263888888888886</v>
      </c>
      <c r="I1545" t="s">
        <v>1059</v>
      </c>
      <c r="U1545" t="s">
        <v>273</v>
      </c>
      <c r="V1545" t="s">
        <v>274</v>
      </c>
      <c r="W1545" t="s">
        <v>2731</v>
      </c>
      <c r="X1545" t="s">
        <v>176</v>
      </c>
      <c r="Y1545" t="s">
        <v>15</v>
      </c>
      <c r="AD1545">
        <v>45.520789999999998</v>
      </c>
      <c r="AE1545">
        <v>-108.83714000000001</v>
      </c>
      <c r="AF1545" t="s">
        <v>276</v>
      </c>
      <c r="AG1545" t="s">
        <v>277</v>
      </c>
      <c r="AH1545" t="s">
        <v>278</v>
      </c>
      <c r="AJ1545" t="s">
        <v>279</v>
      </c>
      <c r="AK1545" t="s">
        <v>3268</v>
      </c>
      <c r="AN1545" t="s">
        <v>312</v>
      </c>
      <c r="AP1545">
        <v>11.7</v>
      </c>
      <c r="AQ1545" t="s">
        <v>116</v>
      </c>
      <c r="AS1545" t="s">
        <v>285</v>
      </c>
      <c r="AU1545" t="s">
        <v>286</v>
      </c>
      <c r="BE1545" t="s">
        <v>2966</v>
      </c>
      <c r="BO1545" t="s">
        <v>314</v>
      </c>
      <c r="BP1545" t="s">
        <v>301</v>
      </c>
      <c r="BQ1545" t="s">
        <v>315</v>
      </c>
      <c r="BS1545" t="s">
        <v>316</v>
      </c>
      <c r="BT1545" t="s">
        <v>291</v>
      </c>
      <c r="BU1545" s="1">
        <v>45415</v>
      </c>
      <c r="BW1545" t="s">
        <v>3269</v>
      </c>
      <c r="BX1545" t="s">
        <v>293</v>
      </c>
      <c r="BY1545">
        <v>0.2</v>
      </c>
      <c r="BZ1545" t="s">
        <v>116</v>
      </c>
      <c r="CB1545" t="s">
        <v>2733</v>
      </c>
      <c r="CC1545" t="s">
        <v>169</v>
      </c>
    </row>
    <row r="1546" spans="1:81" x14ac:dyDescent="0.35">
      <c r="A1546" t="s">
        <v>160</v>
      </c>
      <c r="B1546" t="s">
        <v>161</v>
      </c>
      <c r="C1546" t="s">
        <v>2882</v>
      </c>
      <c r="D1546" t="s">
        <v>1058</v>
      </c>
      <c r="E1546" t="s">
        <v>270</v>
      </c>
      <c r="F1546" t="s">
        <v>271</v>
      </c>
      <c r="G1546" s="1">
        <v>45411</v>
      </c>
      <c r="H1546" s="2">
        <v>0.50347222222222221</v>
      </c>
      <c r="I1546" t="s">
        <v>1059</v>
      </c>
      <c r="U1546" t="s">
        <v>273</v>
      </c>
      <c r="V1546" t="s">
        <v>274</v>
      </c>
      <c r="W1546" t="s">
        <v>2731</v>
      </c>
      <c r="X1546" t="s">
        <v>182</v>
      </c>
      <c r="Y1546" t="s">
        <v>10</v>
      </c>
      <c r="AD1546">
        <v>45.384601000000004</v>
      </c>
      <c r="AE1546">
        <v>-109.14138199999999</v>
      </c>
      <c r="AK1546" t="s">
        <v>3270</v>
      </c>
      <c r="AN1546" t="s">
        <v>1078</v>
      </c>
      <c r="AP1546">
        <v>11.04</v>
      </c>
      <c r="AQ1546" t="s">
        <v>118</v>
      </c>
      <c r="AS1546" t="s">
        <v>285</v>
      </c>
      <c r="AU1546" t="s">
        <v>286</v>
      </c>
      <c r="BU1546" s="1">
        <v>45411</v>
      </c>
      <c r="CB1546" t="s">
        <v>2761</v>
      </c>
      <c r="CC1546" t="s">
        <v>169</v>
      </c>
    </row>
    <row r="1547" spans="1:81" x14ac:dyDescent="0.35">
      <c r="A1547" t="s">
        <v>160</v>
      </c>
      <c r="B1547" t="s">
        <v>161</v>
      </c>
      <c r="C1547" t="s">
        <v>2743</v>
      </c>
      <c r="D1547" t="s">
        <v>269</v>
      </c>
      <c r="E1547" t="s">
        <v>270</v>
      </c>
      <c r="F1547" t="s">
        <v>271</v>
      </c>
      <c r="G1547" s="1">
        <v>45467</v>
      </c>
      <c r="H1547" s="2">
        <v>0.37847222222222221</v>
      </c>
      <c r="I1547" t="s">
        <v>1059</v>
      </c>
      <c r="U1547" t="s">
        <v>273</v>
      </c>
      <c r="V1547" t="s">
        <v>274</v>
      </c>
      <c r="W1547" t="s">
        <v>2731</v>
      </c>
      <c r="X1547" t="s">
        <v>188</v>
      </c>
      <c r="Y1547" t="s">
        <v>7</v>
      </c>
      <c r="AD1547">
        <v>45.157600000000002</v>
      </c>
      <c r="AE1547">
        <v>-109.2688</v>
      </c>
      <c r="AF1547" t="s">
        <v>276</v>
      </c>
      <c r="AG1547" t="s">
        <v>277</v>
      </c>
      <c r="AH1547" t="s">
        <v>278</v>
      </c>
      <c r="AJ1547" t="s">
        <v>279</v>
      </c>
      <c r="AK1547" t="s">
        <v>3271</v>
      </c>
      <c r="AM1547" t="s">
        <v>297</v>
      </c>
      <c r="AN1547" t="s">
        <v>332</v>
      </c>
      <c r="AO1547" t="s">
        <v>333</v>
      </c>
      <c r="AP1547">
        <v>143</v>
      </c>
      <c r="AQ1547" t="s">
        <v>284</v>
      </c>
      <c r="AS1547" t="s">
        <v>285</v>
      </c>
      <c r="AU1547" t="s">
        <v>286</v>
      </c>
      <c r="BE1547" t="s">
        <v>2745</v>
      </c>
      <c r="BO1547">
        <v>353.2</v>
      </c>
      <c r="BP1547" t="s">
        <v>288</v>
      </c>
      <c r="BQ1547" t="s">
        <v>335</v>
      </c>
      <c r="BS1547" t="s">
        <v>336</v>
      </c>
      <c r="BT1547" t="s">
        <v>291</v>
      </c>
      <c r="BU1547" s="1">
        <v>45496</v>
      </c>
      <c r="BW1547" t="s">
        <v>3272</v>
      </c>
      <c r="BX1547" t="s">
        <v>293</v>
      </c>
      <c r="BY1547">
        <v>1.5</v>
      </c>
      <c r="BZ1547" t="s">
        <v>284</v>
      </c>
      <c r="CB1547" t="s">
        <v>2747</v>
      </c>
      <c r="CC1547" t="s">
        <v>169</v>
      </c>
    </row>
    <row r="1548" spans="1:81" x14ac:dyDescent="0.35">
      <c r="A1548" t="s">
        <v>160</v>
      </c>
      <c r="B1548" t="s">
        <v>161</v>
      </c>
      <c r="C1548" t="s">
        <v>2884</v>
      </c>
      <c r="D1548" t="s">
        <v>269</v>
      </c>
      <c r="E1548" t="s">
        <v>270</v>
      </c>
      <c r="F1548" t="s">
        <v>271</v>
      </c>
      <c r="G1548" s="1">
        <v>45439</v>
      </c>
      <c r="H1548" s="2">
        <v>0.39930555555555558</v>
      </c>
      <c r="I1548" t="s">
        <v>1059</v>
      </c>
      <c r="U1548" t="s">
        <v>273</v>
      </c>
      <c r="V1548" t="s">
        <v>274</v>
      </c>
      <c r="W1548" t="s">
        <v>2731</v>
      </c>
      <c r="X1548" t="s">
        <v>190</v>
      </c>
      <c r="Y1548" t="s">
        <v>6</v>
      </c>
      <c r="AD1548">
        <v>45.150280000000002</v>
      </c>
      <c r="AE1548">
        <v>-109.34062</v>
      </c>
      <c r="AF1548" t="s">
        <v>276</v>
      </c>
      <c r="AG1548" t="s">
        <v>277</v>
      </c>
      <c r="AH1548" t="s">
        <v>278</v>
      </c>
      <c r="AJ1548" t="s">
        <v>279</v>
      </c>
      <c r="AK1548" t="s">
        <v>3273</v>
      </c>
      <c r="AM1548" t="s">
        <v>297</v>
      </c>
      <c r="AN1548" t="s">
        <v>298</v>
      </c>
      <c r="AO1548" t="s">
        <v>283</v>
      </c>
      <c r="AP1548">
        <v>157</v>
      </c>
      <c r="AQ1548" t="s">
        <v>284</v>
      </c>
      <c r="AS1548" t="s">
        <v>285</v>
      </c>
      <c r="AU1548" t="s">
        <v>286</v>
      </c>
      <c r="BE1548" t="s">
        <v>2886</v>
      </c>
      <c r="BO1548" t="s">
        <v>300</v>
      </c>
      <c r="BP1548" t="s">
        <v>301</v>
      </c>
      <c r="BQ1548" t="s">
        <v>302</v>
      </c>
      <c r="BT1548" t="s">
        <v>291</v>
      </c>
      <c r="BU1548" s="1">
        <v>45455</v>
      </c>
      <c r="BW1548" t="s">
        <v>3274</v>
      </c>
      <c r="BX1548" t="s">
        <v>293</v>
      </c>
      <c r="BY1548">
        <v>25</v>
      </c>
      <c r="BZ1548" t="s">
        <v>284</v>
      </c>
      <c r="CB1548" t="s">
        <v>2752</v>
      </c>
      <c r="CC1548" t="s">
        <v>169</v>
      </c>
    </row>
    <row r="1549" spans="1:81" x14ac:dyDescent="0.35">
      <c r="A1549" t="s">
        <v>160</v>
      </c>
      <c r="B1549" t="s">
        <v>161</v>
      </c>
      <c r="C1549" t="s">
        <v>2882</v>
      </c>
      <c r="D1549" t="s">
        <v>1058</v>
      </c>
      <c r="E1549" t="s">
        <v>270</v>
      </c>
      <c r="F1549" t="s">
        <v>271</v>
      </c>
      <c r="G1549" s="1">
        <v>45411</v>
      </c>
      <c r="H1549" s="2">
        <v>0.50347222222222221</v>
      </c>
      <c r="I1549" t="s">
        <v>1059</v>
      </c>
      <c r="U1549" t="s">
        <v>273</v>
      </c>
      <c r="V1549" t="s">
        <v>274</v>
      </c>
      <c r="W1549" t="s">
        <v>2731</v>
      </c>
      <c r="X1549" t="s">
        <v>182</v>
      </c>
      <c r="Y1549" t="s">
        <v>10</v>
      </c>
      <c r="AD1549">
        <v>45.384601000000004</v>
      </c>
      <c r="AE1549">
        <v>-109.14138199999999</v>
      </c>
      <c r="AK1549" t="s">
        <v>3275</v>
      </c>
      <c r="AN1549" t="s">
        <v>27</v>
      </c>
      <c r="AP1549">
        <v>8.49</v>
      </c>
      <c r="AQ1549" t="s">
        <v>121</v>
      </c>
      <c r="AS1549" t="s">
        <v>285</v>
      </c>
      <c r="AU1549" t="s">
        <v>286</v>
      </c>
      <c r="BU1549" s="1">
        <v>45411</v>
      </c>
      <c r="CB1549" t="s">
        <v>2761</v>
      </c>
      <c r="CC1549" t="s">
        <v>169</v>
      </c>
    </row>
    <row r="1550" spans="1:81" x14ac:dyDescent="0.35">
      <c r="A1550" t="s">
        <v>160</v>
      </c>
      <c r="B1550" t="s">
        <v>161</v>
      </c>
      <c r="C1550" t="s">
        <v>2943</v>
      </c>
      <c r="D1550" t="s">
        <v>269</v>
      </c>
      <c r="E1550" t="s">
        <v>270</v>
      </c>
      <c r="F1550" t="s">
        <v>271</v>
      </c>
      <c r="G1550" s="1">
        <v>45467</v>
      </c>
      <c r="H1550" s="2">
        <v>0.51041666666666663</v>
      </c>
      <c r="I1550" t="s">
        <v>1059</v>
      </c>
      <c r="U1550" t="s">
        <v>273</v>
      </c>
      <c r="V1550" t="s">
        <v>274</v>
      </c>
      <c r="W1550" t="s">
        <v>2731</v>
      </c>
      <c r="X1550" t="s">
        <v>170</v>
      </c>
      <c r="Y1550" t="s">
        <v>11</v>
      </c>
      <c r="AD1550">
        <v>45.457799999999999</v>
      </c>
      <c r="AE1550">
        <v>-109.0801</v>
      </c>
      <c r="AF1550" t="s">
        <v>276</v>
      </c>
      <c r="AG1550" t="s">
        <v>277</v>
      </c>
      <c r="AH1550" t="s">
        <v>278</v>
      </c>
      <c r="AJ1550" t="s">
        <v>279</v>
      </c>
      <c r="AK1550" t="s">
        <v>3276</v>
      </c>
      <c r="AM1550" t="s">
        <v>297</v>
      </c>
      <c r="AN1550" t="s">
        <v>298</v>
      </c>
      <c r="AO1550" t="s">
        <v>283</v>
      </c>
      <c r="AP1550">
        <v>317</v>
      </c>
      <c r="AQ1550" t="s">
        <v>284</v>
      </c>
      <c r="AS1550" t="s">
        <v>285</v>
      </c>
      <c r="AU1550" t="s">
        <v>286</v>
      </c>
      <c r="BE1550" t="s">
        <v>2945</v>
      </c>
      <c r="BO1550" t="s">
        <v>300</v>
      </c>
      <c r="BP1550" t="s">
        <v>301</v>
      </c>
      <c r="BQ1550" t="s">
        <v>302</v>
      </c>
      <c r="BT1550" t="s">
        <v>291</v>
      </c>
      <c r="BU1550" s="1">
        <v>45474</v>
      </c>
      <c r="BW1550" t="s">
        <v>3277</v>
      </c>
      <c r="BX1550" t="s">
        <v>293</v>
      </c>
      <c r="BY1550">
        <v>25</v>
      </c>
      <c r="BZ1550" t="s">
        <v>284</v>
      </c>
      <c r="CB1550" t="s">
        <v>2733</v>
      </c>
      <c r="CC1550" t="s">
        <v>169</v>
      </c>
    </row>
    <row r="1551" spans="1:81" x14ac:dyDescent="0.35">
      <c r="A1551" t="s">
        <v>160</v>
      </c>
      <c r="B1551" t="s">
        <v>161</v>
      </c>
      <c r="C1551" t="s">
        <v>2805</v>
      </c>
      <c r="D1551" t="s">
        <v>269</v>
      </c>
      <c r="E1551" t="s">
        <v>270</v>
      </c>
      <c r="F1551" t="s">
        <v>271</v>
      </c>
      <c r="G1551" s="1">
        <v>45467</v>
      </c>
      <c r="H1551" s="2">
        <v>0.53125</v>
      </c>
      <c r="I1551" t="s">
        <v>1059</v>
      </c>
      <c r="U1551" t="s">
        <v>273</v>
      </c>
      <c r="V1551" t="s">
        <v>274</v>
      </c>
      <c r="W1551" t="s">
        <v>2731</v>
      </c>
      <c r="X1551" t="s">
        <v>180</v>
      </c>
      <c r="Y1551" t="s">
        <v>13</v>
      </c>
      <c r="AD1551">
        <v>45.483319000000002</v>
      </c>
      <c r="AE1551">
        <v>-108.961457</v>
      </c>
      <c r="AF1551" t="s">
        <v>276</v>
      </c>
      <c r="AG1551" t="s">
        <v>277</v>
      </c>
      <c r="AH1551" t="s">
        <v>278</v>
      </c>
      <c r="AJ1551" t="s">
        <v>279</v>
      </c>
      <c r="AK1551" t="s">
        <v>3278</v>
      </c>
      <c r="AN1551" t="s">
        <v>312</v>
      </c>
      <c r="AP1551">
        <v>55.5</v>
      </c>
      <c r="AQ1551" t="s">
        <v>116</v>
      </c>
      <c r="AS1551" t="s">
        <v>285</v>
      </c>
      <c r="AU1551" t="s">
        <v>286</v>
      </c>
      <c r="BE1551" t="s">
        <v>2807</v>
      </c>
      <c r="BO1551" t="s">
        <v>314</v>
      </c>
      <c r="BP1551" t="s">
        <v>301</v>
      </c>
      <c r="BQ1551" t="s">
        <v>315</v>
      </c>
      <c r="BS1551" t="s">
        <v>316</v>
      </c>
      <c r="BT1551" t="s">
        <v>291</v>
      </c>
      <c r="BU1551" s="1">
        <v>45470</v>
      </c>
      <c r="BW1551" t="s">
        <v>3279</v>
      </c>
      <c r="BX1551" t="s">
        <v>293</v>
      </c>
      <c r="BY1551">
        <v>0.2</v>
      </c>
      <c r="BZ1551" t="s">
        <v>116</v>
      </c>
      <c r="CB1551" t="s">
        <v>2761</v>
      </c>
      <c r="CC1551" t="s">
        <v>169</v>
      </c>
    </row>
    <row r="1552" spans="1:81" x14ac:dyDescent="0.35">
      <c r="A1552" t="s">
        <v>160</v>
      </c>
      <c r="B1552" t="s">
        <v>161</v>
      </c>
      <c r="C1552" t="s">
        <v>2813</v>
      </c>
      <c r="D1552" t="s">
        <v>1058</v>
      </c>
      <c r="E1552" t="s">
        <v>270</v>
      </c>
      <c r="F1552" t="s">
        <v>271</v>
      </c>
      <c r="G1552" s="1">
        <v>45467</v>
      </c>
      <c r="H1552" s="2">
        <v>0.37847222222222221</v>
      </c>
      <c r="I1552" t="s">
        <v>1059</v>
      </c>
      <c r="U1552" t="s">
        <v>273</v>
      </c>
      <c r="V1552" t="s">
        <v>274</v>
      </c>
      <c r="W1552" t="s">
        <v>2731</v>
      </c>
      <c r="X1552" t="s">
        <v>188</v>
      </c>
      <c r="Y1552" t="s">
        <v>7</v>
      </c>
      <c r="AD1552">
        <v>45.157600000000002</v>
      </c>
      <c r="AE1552">
        <v>-109.2688</v>
      </c>
      <c r="AK1552" t="s">
        <v>3280</v>
      </c>
      <c r="AN1552" t="s">
        <v>1062</v>
      </c>
      <c r="AP1552">
        <v>35</v>
      </c>
      <c r="AQ1552" t="s">
        <v>117</v>
      </c>
      <c r="AS1552" t="s">
        <v>285</v>
      </c>
      <c r="AU1552" t="s">
        <v>286</v>
      </c>
      <c r="BU1552" s="1">
        <v>45467</v>
      </c>
      <c r="CB1552" t="s">
        <v>2747</v>
      </c>
      <c r="CC1552" t="s">
        <v>169</v>
      </c>
    </row>
    <row r="1553" spans="1:81" x14ac:dyDescent="0.35">
      <c r="A1553" t="s">
        <v>160</v>
      </c>
      <c r="B1553" t="s">
        <v>161</v>
      </c>
      <c r="C1553" t="s">
        <v>2964</v>
      </c>
      <c r="D1553" t="s">
        <v>269</v>
      </c>
      <c r="E1553" t="s">
        <v>270</v>
      </c>
      <c r="F1553" t="s">
        <v>271</v>
      </c>
      <c r="G1553" s="1">
        <v>45411</v>
      </c>
      <c r="H1553" s="2">
        <v>0.63263888888888886</v>
      </c>
      <c r="I1553" t="s">
        <v>1059</v>
      </c>
      <c r="U1553" t="s">
        <v>273</v>
      </c>
      <c r="V1553" t="s">
        <v>274</v>
      </c>
      <c r="W1553" t="s">
        <v>2731</v>
      </c>
      <c r="X1553" t="s">
        <v>176</v>
      </c>
      <c r="Y1553" t="s">
        <v>15</v>
      </c>
      <c r="AD1553">
        <v>45.520789999999998</v>
      </c>
      <c r="AE1553">
        <v>-108.83714000000001</v>
      </c>
      <c r="AF1553" t="s">
        <v>276</v>
      </c>
      <c r="AG1553" t="s">
        <v>277</v>
      </c>
      <c r="AH1553" t="s">
        <v>278</v>
      </c>
      <c r="AJ1553" t="s">
        <v>279</v>
      </c>
      <c r="AK1553" t="s">
        <v>3281</v>
      </c>
      <c r="AM1553" t="s">
        <v>281</v>
      </c>
      <c r="AN1553" t="s">
        <v>282</v>
      </c>
      <c r="AO1553" t="s">
        <v>283</v>
      </c>
      <c r="AP1553">
        <v>18.2</v>
      </c>
      <c r="AQ1553" t="s">
        <v>284</v>
      </c>
      <c r="AS1553" t="s">
        <v>285</v>
      </c>
      <c r="AU1553" t="s">
        <v>286</v>
      </c>
      <c r="BE1553" t="s">
        <v>2966</v>
      </c>
      <c r="BO1553">
        <v>365.1</v>
      </c>
      <c r="BP1553" t="s">
        <v>288</v>
      </c>
      <c r="BQ1553" t="s">
        <v>289</v>
      </c>
      <c r="BS1553" t="s">
        <v>290</v>
      </c>
      <c r="BT1553" t="s">
        <v>291</v>
      </c>
      <c r="BU1553" s="1">
        <v>45454</v>
      </c>
      <c r="BW1553" t="s">
        <v>3282</v>
      </c>
      <c r="BX1553" t="s">
        <v>293</v>
      </c>
      <c r="BY1553">
        <v>1.5</v>
      </c>
      <c r="BZ1553" t="s">
        <v>284</v>
      </c>
      <c r="CB1553" t="s">
        <v>2733</v>
      </c>
      <c r="CC1553" t="s">
        <v>169</v>
      </c>
    </row>
    <row r="1554" spans="1:81" x14ac:dyDescent="0.35">
      <c r="A1554" t="s">
        <v>160</v>
      </c>
      <c r="B1554" t="s">
        <v>161</v>
      </c>
      <c r="C1554" t="s">
        <v>2931</v>
      </c>
      <c r="D1554" t="s">
        <v>1058</v>
      </c>
      <c r="E1554" t="s">
        <v>270</v>
      </c>
      <c r="F1554" t="s">
        <v>271</v>
      </c>
      <c r="G1554" s="1">
        <v>45467</v>
      </c>
      <c r="H1554" s="2">
        <v>0.57986111111111116</v>
      </c>
      <c r="I1554" t="s">
        <v>1059</v>
      </c>
      <c r="U1554" t="s">
        <v>273</v>
      </c>
      <c r="V1554" t="s">
        <v>274</v>
      </c>
      <c r="W1554" t="s">
        <v>2731</v>
      </c>
      <c r="X1554" t="s">
        <v>184</v>
      </c>
      <c r="Y1554" t="s">
        <v>14</v>
      </c>
      <c r="AD1554">
        <v>45.517800000000001</v>
      </c>
      <c r="AE1554">
        <v>-108.8626</v>
      </c>
      <c r="AK1554" t="s">
        <v>3283</v>
      </c>
      <c r="AN1554" t="s">
        <v>1078</v>
      </c>
      <c r="AP1554">
        <v>19.329999999999998</v>
      </c>
      <c r="AQ1554" t="s">
        <v>118</v>
      </c>
      <c r="AS1554" t="s">
        <v>285</v>
      </c>
      <c r="AU1554" t="s">
        <v>286</v>
      </c>
      <c r="BU1554" s="1">
        <v>45467</v>
      </c>
      <c r="CB1554" t="s">
        <v>2752</v>
      </c>
      <c r="CC1554" t="s">
        <v>169</v>
      </c>
    </row>
    <row r="1555" spans="1:81" x14ac:dyDescent="0.35">
      <c r="A1555" t="s">
        <v>160</v>
      </c>
      <c r="B1555" t="s">
        <v>161</v>
      </c>
      <c r="C1555" t="s">
        <v>3015</v>
      </c>
      <c r="D1555" t="s">
        <v>1058</v>
      </c>
      <c r="E1555" t="s">
        <v>270</v>
      </c>
      <c r="F1555" t="s">
        <v>271</v>
      </c>
      <c r="G1555" s="1">
        <v>45411</v>
      </c>
      <c r="H1555" s="2">
        <v>0.61527777777777781</v>
      </c>
      <c r="I1555" t="s">
        <v>1059</v>
      </c>
      <c r="U1555" t="s">
        <v>273</v>
      </c>
      <c r="V1555" t="s">
        <v>274</v>
      </c>
      <c r="W1555" t="s">
        <v>2731</v>
      </c>
      <c r="X1555" t="s">
        <v>184</v>
      </c>
      <c r="Y1555" t="s">
        <v>14</v>
      </c>
      <c r="AD1555">
        <v>45.517800000000001</v>
      </c>
      <c r="AE1555">
        <v>-108.8626</v>
      </c>
      <c r="AK1555" t="s">
        <v>3284</v>
      </c>
      <c r="AN1555" t="s">
        <v>1078</v>
      </c>
      <c r="AP1555">
        <v>14.11</v>
      </c>
      <c r="AQ1555" t="s">
        <v>118</v>
      </c>
      <c r="AS1555" t="s">
        <v>285</v>
      </c>
      <c r="AU1555" t="s">
        <v>286</v>
      </c>
      <c r="BU1555" s="1">
        <v>45411</v>
      </c>
      <c r="CB1555" t="s">
        <v>2752</v>
      </c>
      <c r="CC1555" t="s">
        <v>169</v>
      </c>
    </row>
    <row r="1556" spans="1:81" x14ac:dyDescent="0.35">
      <c r="A1556" t="s">
        <v>160</v>
      </c>
      <c r="B1556" t="s">
        <v>161</v>
      </c>
      <c r="C1556" t="s">
        <v>2772</v>
      </c>
      <c r="D1556" t="s">
        <v>1058</v>
      </c>
      <c r="E1556" t="s">
        <v>270</v>
      </c>
      <c r="F1556" t="s">
        <v>271</v>
      </c>
      <c r="G1556" s="1">
        <v>45411</v>
      </c>
      <c r="H1556" s="2">
        <v>0.63263888888888886</v>
      </c>
      <c r="I1556" t="s">
        <v>1059</v>
      </c>
      <c r="U1556" t="s">
        <v>273</v>
      </c>
      <c r="V1556" t="s">
        <v>274</v>
      </c>
      <c r="W1556" t="s">
        <v>2731</v>
      </c>
      <c r="X1556" t="s">
        <v>176</v>
      </c>
      <c r="Y1556" t="s">
        <v>15</v>
      </c>
      <c r="AD1556">
        <v>45.520789999999998</v>
      </c>
      <c r="AE1556">
        <v>-108.83714000000001</v>
      </c>
      <c r="AK1556" t="s">
        <v>3285</v>
      </c>
      <c r="AN1556" t="s">
        <v>1081</v>
      </c>
      <c r="AP1556">
        <v>109.2</v>
      </c>
      <c r="AQ1556" t="s">
        <v>120</v>
      </c>
      <c r="AS1556" t="s">
        <v>285</v>
      </c>
      <c r="AU1556" t="s">
        <v>286</v>
      </c>
      <c r="BU1556" s="1">
        <v>45411</v>
      </c>
      <c r="CB1556" t="s">
        <v>2733</v>
      </c>
      <c r="CC1556" t="s">
        <v>169</v>
      </c>
    </row>
    <row r="1557" spans="1:81" x14ac:dyDescent="0.35">
      <c r="A1557" t="s">
        <v>160</v>
      </c>
      <c r="B1557" t="s">
        <v>161</v>
      </c>
      <c r="C1557" t="s">
        <v>2813</v>
      </c>
      <c r="D1557" t="s">
        <v>1058</v>
      </c>
      <c r="E1557" t="s">
        <v>270</v>
      </c>
      <c r="F1557" t="s">
        <v>271</v>
      </c>
      <c r="G1557" s="1">
        <v>45467</v>
      </c>
      <c r="H1557" s="2">
        <v>0.37847222222222221</v>
      </c>
      <c r="I1557" t="s">
        <v>1059</v>
      </c>
      <c r="U1557" t="s">
        <v>273</v>
      </c>
      <c r="V1557" t="s">
        <v>274</v>
      </c>
      <c r="W1557" t="s">
        <v>2731</v>
      </c>
      <c r="X1557" t="s">
        <v>188</v>
      </c>
      <c r="Y1557" t="s">
        <v>7</v>
      </c>
      <c r="AD1557">
        <v>45.157600000000002</v>
      </c>
      <c r="AE1557">
        <v>-109.2688</v>
      </c>
      <c r="AK1557" t="s">
        <v>3286</v>
      </c>
      <c r="AN1557" t="s">
        <v>1078</v>
      </c>
      <c r="AP1557">
        <v>7.12</v>
      </c>
      <c r="AQ1557" t="s">
        <v>118</v>
      </c>
      <c r="AS1557" t="s">
        <v>285</v>
      </c>
      <c r="AU1557" t="s">
        <v>286</v>
      </c>
      <c r="BU1557" s="1">
        <v>45467</v>
      </c>
      <c r="CB1557" t="s">
        <v>2747</v>
      </c>
      <c r="CC1557" t="s">
        <v>169</v>
      </c>
    </row>
    <row r="1558" spans="1:81" x14ac:dyDescent="0.35">
      <c r="A1558" t="s">
        <v>160</v>
      </c>
      <c r="B1558" t="s">
        <v>161</v>
      </c>
      <c r="C1558" t="s">
        <v>3035</v>
      </c>
      <c r="D1558" t="s">
        <v>269</v>
      </c>
      <c r="E1558" t="s">
        <v>270</v>
      </c>
      <c r="F1558" t="s">
        <v>271</v>
      </c>
      <c r="G1558" s="1">
        <v>45467</v>
      </c>
      <c r="H1558" s="2">
        <v>0.3611111111111111</v>
      </c>
      <c r="I1558" t="s">
        <v>1059</v>
      </c>
      <c r="U1558" t="s">
        <v>273</v>
      </c>
      <c r="V1558" t="s">
        <v>274</v>
      </c>
      <c r="W1558" t="s">
        <v>2731</v>
      </c>
      <c r="X1558" t="s">
        <v>174</v>
      </c>
      <c r="Y1558" t="s">
        <v>5</v>
      </c>
      <c r="AD1558">
        <v>45.085512000000001</v>
      </c>
      <c r="AE1558">
        <v>-109.329581</v>
      </c>
      <c r="AF1558" t="s">
        <v>276</v>
      </c>
      <c r="AG1558" t="s">
        <v>277</v>
      </c>
      <c r="AH1558" t="s">
        <v>278</v>
      </c>
      <c r="AJ1558" t="s">
        <v>279</v>
      </c>
      <c r="AK1558" t="s">
        <v>3287</v>
      </c>
      <c r="AM1558" t="s">
        <v>297</v>
      </c>
      <c r="AN1558" t="s">
        <v>332</v>
      </c>
      <c r="AO1558" t="s">
        <v>333</v>
      </c>
      <c r="AP1558">
        <v>132</v>
      </c>
      <c r="AQ1558" t="s">
        <v>284</v>
      </c>
      <c r="AS1558" t="s">
        <v>285</v>
      </c>
      <c r="AU1558" t="s">
        <v>286</v>
      </c>
      <c r="BE1558" t="s">
        <v>3037</v>
      </c>
      <c r="BO1558">
        <v>353.2</v>
      </c>
      <c r="BP1558" t="s">
        <v>288</v>
      </c>
      <c r="BQ1558" t="s">
        <v>335</v>
      </c>
      <c r="BS1558" t="s">
        <v>336</v>
      </c>
      <c r="BT1558" t="s">
        <v>291</v>
      </c>
      <c r="BU1558" s="1">
        <v>45496</v>
      </c>
      <c r="BW1558" t="s">
        <v>3288</v>
      </c>
      <c r="BX1558" t="s">
        <v>293</v>
      </c>
      <c r="BY1558">
        <v>1.5</v>
      </c>
      <c r="BZ1558" t="s">
        <v>284</v>
      </c>
      <c r="CB1558" t="s">
        <v>2733</v>
      </c>
      <c r="CC1558" t="s">
        <v>169</v>
      </c>
    </row>
    <row r="1559" spans="1:81" x14ac:dyDescent="0.35">
      <c r="A1559" t="s">
        <v>160</v>
      </c>
      <c r="B1559" t="s">
        <v>161</v>
      </c>
      <c r="C1559" t="s">
        <v>2855</v>
      </c>
      <c r="D1559" t="s">
        <v>1058</v>
      </c>
      <c r="E1559" t="s">
        <v>270</v>
      </c>
      <c r="F1559" t="s">
        <v>271</v>
      </c>
      <c r="G1559" s="1">
        <v>45411</v>
      </c>
      <c r="H1559" s="2">
        <v>0.44722222222222224</v>
      </c>
      <c r="I1559" t="s">
        <v>1059</v>
      </c>
      <c r="U1559" t="s">
        <v>273</v>
      </c>
      <c r="V1559" t="s">
        <v>274</v>
      </c>
      <c r="W1559" t="s">
        <v>2731</v>
      </c>
      <c r="X1559" t="s">
        <v>190</v>
      </c>
      <c r="Y1559" t="s">
        <v>6</v>
      </c>
      <c r="AD1559">
        <v>45.150280000000002</v>
      </c>
      <c r="AE1559">
        <v>-109.34062</v>
      </c>
      <c r="AK1559" t="s">
        <v>3289</v>
      </c>
      <c r="AN1559" t="s">
        <v>1062</v>
      </c>
      <c r="AP1559">
        <v>56</v>
      </c>
      <c r="AQ1559" t="s">
        <v>117</v>
      </c>
      <c r="AS1559" t="s">
        <v>285</v>
      </c>
      <c r="AU1559" t="s">
        <v>286</v>
      </c>
      <c r="BU1559" s="1">
        <v>45411</v>
      </c>
      <c r="CB1559" t="s">
        <v>2752</v>
      </c>
      <c r="CC1559" t="s">
        <v>169</v>
      </c>
    </row>
    <row r="1560" spans="1:81" x14ac:dyDescent="0.35">
      <c r="A1560" t="s">
        <v>160</v>
      </c>
      <c r="B1560" t="s">
        <v>161</v>
      </c>
      <c r="C1560" t="s">
        <v>2781</v>
      </c>
      <c r="D1560" t="s">
        <v>320</v>
      </c>
      <c r="E1560" t="s">
        <v>270</v>
      </c>
      <c r="F1560" t="s">
        <v>271</v>
      </c>
      <c r="G1560" s="1">
        <v>45411</v>
      </c>
      <c r="H1560" s="2">
        <v>0.59097222222222223</v>
      </c>
      <c r="I1560" t="s">
        <v>1059</v>
      </c>
      <c r="U1560" t="s">
        <v>273</v>
      </c>
      <c r="V1560" t="s">
        <v>274</v>
      </c>
      <c r="W1560" t="s">
        <v>2731</v>
      </c>
      <c r="X1560" t="s">
        <v>180</v>
      </c>
      <c r="Y1560" t="s">
        <v>13</v>
      </c>
      <c r="AD1560">
        <v>45.483319000000002</v>
      </c>
      <c r="AE1560">
        <v>-108.961457</v>
      </c>
      <c r="AF1560" t="s">
        <v>276</v>
      </c>
      <c r="AG1560" t="s">
        <v>277</v>
      </c>
      <c r="AH1560" t="s">
        <v>278</v>
      </c>
      <c r="AJ1560" t="s">
        <v>279</v>
      </c>
      <c r="AK1560" t="s">
        <v>3290</v>
      </c>
      <c r="AM1560" t="s">
        <v>281</v>
      </c>
      <c r="AN1560" t="s">
        <v>1116</v>
      </c>
      <c r="AO1560" t="s">
        <v>333</v>
      </c>
      <c r="AP1560">
        <v>3.3</v>
      </c>
      <c r="AQ1560" t="s">
        <v>284</v>
      </c>
      <c r="AS1560" t="s">
        <v>285</v>
      </c>
      <c r="AU1560" t="s">
        <v>286</v>
      </c>
      <c r="BE1560" t="s">
        <v>2790</v>
      </c>
      <c r="BO1560">
        <v>365.1</v>
      </c>
      <c r="BP1560" t="s">
        <v>288</v>
      </c>
      <c r="BQ1560" t="s">
        <v>289</v>
      </c>
      <c r="BS1560" t="s">
        <v>290</v>
      </c>
      <c r="BT1560" t="s">
        <v>291</v>
      </c>
      <c r="BU1560" s="1">
        <v>45453</v>
      </c>
      <c r="BW1560" t="s">
        <v>3291</v>
      </c>
      <c r="BX1560" t="s">
        <v>293</v>
      </c>
      <c r="BY1560">
        <v>0.8</v>
      </c>
      <c r="BZ1560" t="s">
        <v>284</v>
      </c>
      <c r="CB1560" t="s">
        <v>2761</v>
      </c>
      <c r="CC1560" t="s">
        <v>169</v>
      </c>
    </row>
    <row r="1561" spans="1:81" x14ac:dyDescent="0.35">
      <c r="A1561" t="s">
        <v>160</v>
      </c>
      <c r="B1561" t="s">
        <v>161</v>
      </c>
      <c r="C1561" t="s">
        <v>3144</v>
      </c>
      <c r="D1561" t="s">
        <v>269</v>
      </c>
      <c r="E1561" t="s">
        <v>270</v>
      </c>
      <c r="F1561" t="s">
        <v>271</v>
      </c>
      <c r="G1561" s="1">
        <v>45439</v>
      </c>
      <c r="H1561" s="2">
        <v>0.37916666666666665</v>
      </c>
      <c r="I1561" t="s">
        <v>1059</v>
      </c>
      <c r="U1561" t="s">
        <v>273</v>
      </c>
      <c r="V1561" t="s">
        <v>274</v>
      </c>
      <c r="W1561" t="s">
        <v>2731</v>
      </c>
      <c r="X1561" t="s">
        <v>188</v>
      </c>
      <c r="Y1561" t="s">
        <v>7</v>
      </c>
      <c r="AD1561">
        <v>45.157600000000002</v>
      </c>
      <c r="AE1561">
        <v>-109.2688</v>
      </c>
      <c r="AF1561" t="s">
        <v>276</v>
      </c>
      <c r="AG1561" t="s">
        <v>277</v>
      </c>
      <c r="AH1561" t="s">
        <v>278</v>
      </c>
      <c r="AJ1561" t="s">
        <v>279</v>
      </c>
      <c r="AK1561" t="s">
        <v>3292</v>
      </c>
      <c r="AM1561" t="s">
        <v>281</v>
      </c>
      <c r="AN1561" t="s">
        <v>282</v>
      </c>
      <c r="AO1561" t="s">
        <v>283</v>
      </c>
      <c r="AP1561">
        <v>4</v>
      </c>
      <c r="AQ1561" t="s">
        <v>284</v>
      </c>
      <c r="AS1561" t="s">
        <v>285</v>
      </c>
      <c r="AU1561" t="s">
        <v>286</v>
      </c>
      <c r="BE1561" t="s">
        <v>3146</v>
      </c>
      <c r="BO1561">
        <v>365.1</v>
      </c>
      <c r="BP1561" t="s">
        <v>288</v>
      </c>
      <c r="BQ1561" t="s">
        <v>289</v>
      </c>
      <c r="BS1561" t="s">
        <v>290</v>
      </c>
      <c r="BT1561" t="s">
        <v>291</v>
      </c>
      <c r="BU1561" s="1">
        <v>45455</v>
      </c>
      <c r="BW1561" t="s">
        <v>3293</v>
      </c>
      <c r="BX1561" t="s">
        <v>293</v>
      </c>
      <c r="BY1561">
        <v>1.5</v>
      </c>
      <c r="BZ1561" t="s">
        <v>284</v>
      </c>
      <c r="CB1561" t="s">
        <v>2747</v>
      </c>
      <c r="CC1561" t="s">
        <v>169</v>
      </c>
    </row>
    <row r="1562" spans="1:81" x14ac:dyDescent="0.35">
      <c r="A1562" t="s">
        <v>160</v>
      </c>
      <c r="B1562" t="s">
        <v>161</v>
      </c>
      <c r="C1562" t="s">
        <v>2792</v>
      </c>
      <c r="D1562" t="s">
        <v>1058</v>
      </c>
      <c r="E1562" t="s">
        <v>270</v>
      </c>
      <c r="F1562" t="s">
        <v>271</v>
      </c>
      <c r="G1562" s="1">
        <v>45439</v>
      </c>
      <c r="H1562" s="2">
        <v>0.52777777777777779</v>
      </c>
      <c r="I1562" t="s">
        <v>1059</v>
      </c>
      <c r="U1562" t="s">
        <v>273</v>
      </c>
      <c r="V1562" t="s">
        <v>274</v>
      </c>
      <c r="W1562" t="s">
        <v>2731</v>
      </c>
      <c r="X1562" t="s">
        <v>180</v>
      </c>
      <c r="Y1562" t="s">
        <v>13</v>
      </c>
      <c r="AD1562">
        <v>45.483319000000002</v>
      </c>
      <c r="AE1562">
        <v>-108.961457</v>
      </c>
      <c r="AK1562" t="s">
        <v>3294</v>
      </c>
      <c r="AN1562" t="s">
        <v>1078</v>
      </c>
      <c r="AP1562">
        <v>13.21</v>
      </c>
      <c r="AQ1562" t="s">
        <v>118</v>
      </c>
      <c r="AS1562" t="s">
        <v>285</v>
      </c>
      <c r="AU1562" t="s">
        <v>286</v>
      </c>
      <c r="BU1562" s="1">
        <v>45439</v>
      </c>
      <c r="CB1562" t="s">
        <v>2761</v>
      </c>
      <c r="CC1562" t="s">
        <v>169</v>
      </c>
    </row>
    <row r="1563" spans="1:81" x14ac:dyDescent="0.35">
      <c r="A1563" t="s">
        <v>160</v>
      </c>
      <c r="B1563" t="s">
        <v>161</v>
      </c>
      <c r="C1563" t="s">
        <v>2991</v>
      </c>
      <c r="D1563" t="s">
        <v>269</v>
      </c>
      <c r="E1563" t="s">
        <v>270</v>
      </c>
      <c r="F1563" t="s">
        <v>271</v>
      </c>
      <c r="G1563" s="1">
        <v>45439</v>
      </c>
      <c r="H1563" s="2">
        <v>0.44166666666666665</v>
      </c>
      <c r="I1563" t="s">
        <v>1059</v>
      </c>
      <c r="U1563" t="s">
        <v>273</v>
      </c>
      <c r="V1563" t="s">
        <v>274</v>
      </c>
      <c r="W1563" t="s">
        <v>2731</v>
      </c>
      <c r="X1563" t="s">
        <v>182</v>
      </c>
      <c r="Y1563" t="s">
        <v>10</v>
      </c>
      <c r="AD1563">
        <v>45.384601000000004</v>
      </c>
      <c r="AE1563">
        <v>-109.14138199999999</v>
      </c>
      <c r="AF1563" t="s">
        <v>276</v>
      </c>
      <c r="AG1563" t="s">
        <v>277</v>
      </c>
      <c r="AH1563" t="s">
        <v>278</v>
      </c>
      <c r="AJ1563" t="s">
        <v>279</v>
      </c>
      <c r="AK1563" t="s">
        <v>3295</v>
      </c>
      <c r="AM1563" t="s">
        <v>281</v>
      </c>
      <c r="AN1563" t="s">
        <v>282</v>
      </c>
      <c r="AO1563" t="s">
        <v>283</v>
      </c>
      <c r="AP1563">
        <v>22.6</v>
      </c>
      <c r="AQ1563" t="s">
        <v>284</v>
      </c>
      <c r="AS1563" t="s">
        <v>285</v>
      </c>
      <c r="AU1563" t="s">
        <v>286</v>
      </c>
      <c r="BE1563" t="s">
        <v>2989</v>
      </c>
      <c r="BO1563">
        <v>365.1</v>
      </c>
      <c r="BP1563" t="s">
        <v>288</v>
      </c>
      <c r="BQ1563" t="s">
        <v>289</v>
      </c>
      <c r="BS1563" t="s">
        <v>290</v>
      </c>
      <c r="BT1563" t="s">
        <v>291</v>
      </c>
      <c r="BU1563" s="1">
        <v>45455</v>
      </c>
      <c r="BW1563" t="s">
        <v>3296</v>
      </c>
      <c r="BX1563" t="s">
        <v>293</v>
      </c>
      <c r="BY1563">
        <v>1.5</v>
      </c>
      <c r="BZ1563" t="s">
        <v>284</v>
      </c>
      <c r="CB1563" t="s">
        <v>2761</v>
      </c>
      <c r="CC1563" t="s">
        <v>169</v>
      </c>
    </row>
    <row r="1564" spans="1:81" x14ac:dyDescent="0.35">
      <c r="A1564" t="s">
        <v>160</v>
      </c>
      <c r="B1564" t="s">
        <v>161</v>
      </c>
      <c r="C1564" t="s">
        <v>2994</v>
      </c>
      <c r="D1564" t="s">
        <v>269</v>
      </c>
      <c r="E1564" t="s">
        <v>270</v>
      </c>
      <c r="F1564" t="s">
        <v>271</v>
      </c>
      <c r="G1564" s="1">
        <v>45411</v>
      </c>
      <c r="H1564" s="2">
        <v>0.38333333333333336</v>
      </c>
      <c r="I1564" t="s">
        <v>1059</v>
      </c>
      <c r="U1564" t="s">
        <v>273</v>
      </c>
      <c r="V1564" t="s">
        <v>274</v>
      </c>
      <c r="W1564" t="s">
        <v>2731</v>
      </c>
      <c r="X1564" t="s">
        <v>174</v>
      </c>
      <c r="Y1564" t="s">
        <v>5</v>
      </c>
      <c r="AD1564">
        <v>45.085512000000001</v>
      </c>
      <c r="AE1564">
        <v>-109.329581</v>
      </c>
      <c r="AF1564" t="s">
        <v>276</v>
      </c>
      <c r="AG1564" t="s">
        <v>277</v>
      </c>
      <c r="AH1564" t="s">
        <v>278</v>
      </c>
      <c r="AJ1564" t="s">
        <v>279</v>
      </c>
      <c r="AK1564" t="s">
        <v>3297</v>
      </c>
      <c r="AM1564" t="s">
        <v>281</v>
      </c>
      <c r="AN1564" t="s">
        <v>1116</v>
      </c>
      <c r="AO1564" t="s">
        <v>333</v>
      </c>
      <c r="AP1564">
        <v>0.8</v>
      </c>
      <c r="AQ1564" t="s">
        <v>284</v>
      </c>
      <c r="AS1564" t="s">
        <v>285</v>
      </c>
      <c r="AU1564" t="s">
        <v>286</v>
      </c>
      <c r="BE1564" t="s">
        <v>2996</v>
      </c>
      <c r="BO1564">
        <v>365.1</v>
      </c>
      <c r="BP1564" t="s">
        <v>288</v>
      </c>
      <c r="BQ1564" t="s">
        <v>289</v>
      </c>
      <c r="BS1564" t="s">
        <v>290</v>
      </c>
      <c r="BT1564" t="s">
        <v>291</v>
      </c>
      <c r="BU1564" s="1">
        <v>45441</v>
      </c>
      <c r="BW1564" t="s">
        <v>3298</v>
      </c>
      <c r="BX1564" t="s">
        <v>293</v>
      </c>
      <c r="BY1564">
        <v>0.8</v>
      </c>
      <c r="BZ1564" t="s">
        <v>284</v>
      </c>
      <c r="CB1564" t="s">
        <v>2733</v>
      </c>
      <c r="CC1564" t="s">
        <v>169</v>
      </c>
    </row>
    <row r="1565" spans="1:81" x14ac:dyDescent="0.35">
      <c r="A1565" t="s">
        <v>160</v>
      </c>
      <c r="B1565" t="s">
        <v>161</v>
      </c>
      <c r="C1565" t="s">
        <v>2730</v>
      </c>
      <c r="D1565" t="s">
        <v>1058</v>
      </c>
      <c r="E1565" t="s">
        <v>270</v>
      </c>
      <c r="F1565" t="s">
        <v>271</v>
      </c>
      <c r="G1565" s="1">
        <v>45439</v>
      </c>
      <c r="H1565" s="2">
        <v>0.35833333333333334</v>
      </c>
      <c r="I1565" t="s">
        <v>1059</v>
      </c>
      <c r="U1565" t="s">
        <v>273</v>
      </c>
      <c r="V1565" t="s">
        <v>274</v>
      </c>
      <c r="W1565" t="s">
        <v>2731</v>
      </c>
      <c r="X1565" t="s">
        <v>174</v>
      </c>
      <c r="Y1565" t="s">
        <v>5</v>
      </c>
      <c r="AD1565">
        <v>45.085512000000001</v>
      </c>
      <c r="AE1565">
        <v>-109.329581</v>
      </c>
      <c r="AK1565" t="s">
        <v>3299</v>
      </c>
      <c r="AN1565" t="s">
        <v>27</v>
      </c>
      <c r="AP1565">
        <v>7.5</v>
      </c>
      <c r="AQ1565" t="s">
        <v>121</v>
      </c>
      <c r="AS1565" t="s">
        <v>285</v>
      </c>
      <c r="AU1565" t="s">
        <v>286</v>
      </c>
      <c r="BU1565" s="1">
        <v>45439</v>
      </c>
      <c r="CB1565" t="s">
        <v>2733</v>
      </c>
      <c r="CC1565" t="s">
        <v>169</v>
      </c>
    </row>
    <row r="1566" spans="1:81" x14ac:dyDescent="0.35">
      <c r="A1566" t="s">
        <v>160</v>
      </c>
      <c r="B1566" t="s">
        <v>161</v>
      </c>
      <c r="C1566" t="s">
        <v>2855</v>
      </c>
      <c r="D1566" t="s">
        <v>1058</v>
      </c>
      <c r="E1566" t="s">
        <v>270</v>
      </c>
      <c r="F1566" t="s">
        <v>271</v>
      </c>
      <c r="G1566" s="1">
        <v>45411</v>
      </c>
      <c r="H1566" s="2">
        <v>0.44722222222222224</v>
      </c>
      <c r="I1566" t="s">
        <v>1059</v>
      </c>
      <c r="U1566" t="s">
        <v>273</v>
      </c>
      <c r="V1566" t="s">
        <v>274</v>
      </c>
      <c r="W1566" t="s">
        <v>2731</v>
      </c>
      <c r="X1566" t="s">
        <v>190</v>
      </c>
      <c r="Y1566" t="s">
        <v>6</v>
      </c>
      <c r="AD1566">
        <v>45.150280000000002</v>
      </c>
      <c r="AE1566">
        <v>-109.34062</v>
      </c>
      <c r="AK1566" t="s">
        <v>3300</v>
      </c>
      <c r="AN1566" t="s">
        <v>1090</v>
      </c>
      <c r="AP1566">
        <v>12.21</v>
      </c>
      <c r="AQ1566" t="s">
        <v>116</v>
      </c>
      <c r="AS1566" t="s">
        <v>285</v>
      </c>
      <c r="AU1566" t="s">
        <v>286</v>
      </c>
      <c r="BU1566" s="1">
        <v>45411</v>
      </c>
      <c r="CB1566" t="s">
        <v>2752</v>
      </c>
      <c r="CC1566" t="s">
        <v>169</v>
      </c>
    </row>
    <row r="1567" spans="1:81" x14ac:dyDescent="0.35">
      <c r="A1567" t="s">
        <v>160</v>
      </c>
      <c r="B1567" t="s">
        <v>161</v>
      </c>
      <c r="C1567" t="s">
        <v>2813</v>
      </c>
      <c r="D1567" t="s">
        <v>1058</v>
      </c>
      <c r="E1567" t="s">
        <v>270</v>
      </c>
      <c r="F1567" t="s">
        <v>271</v>
      </c>
      <c r="G1567" s="1">
        <v>45467</v>
      </c>
      <c r="H1567" s="2">
        <v>0.37847222222222221</v>
      </c>
      <c r="I1567" t="s">
        <v>1059</v>
      </c>
      <c r="U1567" t="s">
        <v>273</v>
      </c>
      <c r="V1567" t="s">
        <v>274</v>
      </c>
      <c r="W1567" t="s">
        <v>2731</v>
      </c>
      <c r="X1567" t="s">
        <v>188</v>
      </c>
      <c r="Y1567" t="s">
        <v>7</v>
      </c>
      <c r="AD1567">
        <v>45.157600000000002</v>
      </c>
      <c r="AE1567">
        <v>-109.2688</v>
      </c>
      <c r="AK1567" t="s">
        <v>3301</v>
      </c>
      <c r="AN1567" t="s">
        <v>1081</v>
      </c>
      <c r="AP1567">
        <v>101.3</v>
      </c>
      <c r="AQ1567" t="s">
        <v>120</v>
      </c>
      <c r="AS1567" t="s">
        <v>285</v>
      </c>
      <c r="AU1567" t="s">
        <v>286</v>
      </c>
      <c r="BU1567" s="1">
        <v>45467</v>
      </c>
      <c r="CB1567" t="s">
        <v>2747</v>
      </c>
      <c r="CC1567" t="s">
        <v>169</v>
      </c>
    </row>
    <row r="1568" spans="1:81" x14ac:dyDescent="0.35">
      <c r="A1568" t="s">
        <v>160</v>
      </c>
      <c r="B1568" t="s">
        <v>161</v>
      </c>
      <c r="C1568" t="s">
        <v>2851</v>
      </c>
      <c r="D1568" t="s">
        <v>1058</v>
      </c>
      <c r="E1568" t="s">
        <v>270</v>
      </c>
      <c r="F1568" t="s">
        <v>271</v>
      </c>
      <c r="G1568" s="1">
        <v>45439</v>
      </c>
      <c r="H1568" s="2">
        <v>0.47569444444444442</v>
      </c>
      <c r="I1568" t="s">
        <v>1059</v>
      </c>
      <c r="U1568" t="s">
        <v>273</v>
      </c>
      <c r="V1568" t="s">
        <v>274</v>
      </c>
      <c r="W1568" t="s">
        <v>2731</v>
      </c>
      <c r="X1568" t="s">
        <v>162</v>
      </c>
      <c r="Y1568" t="s">
        <v>9</v>
      </c>
      <c r="AD1568">
        <v>45.373699999999999</v>
      </c>
      <c r="AE1568">
        <v>-109.14619999999999</v>
      </c>
      <c r="AK1568" t="s">
        <v>3302</v>
      </c>
      <c r="AN1568" t="s">
        <v>89</v>
      </c>
      <c r="AP1568">
        <v>53.7</v>
      </c>
      <c r="AQ1568" t="s">
        <v>122</v>
      </c>
      <c r="AS1568" t="s">
        <v>285</v>
      </c>
      <c r="AU1568" t="s">
        <v>286</v>
      </c>
      <c r="BU1568" s="1">
        <v>45439</v>
      </c>
      <c r="CB1568" t="s">
        <v>2736</v>
      </c>
      <c r="CC1568" t="s">
        <v>169</v>
      </c>
    </row>
    <row r="1569" spans="1:81" x14ac:dyDescent="0.35">
      <c r="A1569" t="s">
        <v>160</v>
      </c>
      <c r="B1569" t="s">
        <v>161</v>
      </c>
      <c r="C1569" t="s">
        <v>3122</v>
      </c>
      <c r="D1569" t="s">
        <v>269</v>
      </c>
      <c r="E1569" t="s">
        <v>270</v>
      </c>
      <c r="F1569" t="s">
        <v>271</v>
      </c>
      <c r="G1569" s="1">
        <v>45411</v>
      </c>
      <c r="H1569" s="2">
        <v>0.44722222222222224</v>
      </c>
      <c r="I1569" t="s">
        <v>1059</v>
      </c>
      <c r="U1569" t="s">
        <v>273</v>
      </c>
      <c r="V1569" t="s">
        <v>274</v>
      </c>
      <c r="W1569" t="s">
        <v>2731</v>
      </c>
      <c r="X1569" t="s">
        <v>190</v>
      </c>
      <c r="Y1569" t="s">
        <v>6</v>
      </c>
      <c r="AD1569">
        <v>45.150280000000002</v>
      </c>
      <c r="AE1569">
        <v>-109.34062</v>
      </c>
      <c r="AF1569" t="s">
        <v>276</v>
      </c>
      <c r="AG1569" t="s">
        <v>277</v>
      </c>
      <c r="AH1569" t="s">
        <v>278</v>
      </c>
      <c r="AJ1569" t="s">
        <v>279</v>
      </c>
      <c r="AK1569" t="s">
        <v>3303</v>
      </c>
      <c r="AM1569" t="s">
        <v>297</v>
      </c>
      <c r="AN1569" t="s">
        <v>332</v>
      </c>
      <c r="AO1569" t="s">
        <v>333</v>
      </c>
      <c r="AP1569">
        <v>115</v>
      </c>
      <c r="AQ1569" t="s">
        <v>284</v>
      </c>
      <c r="AS1569" t="s">
        <v>285</v>
      </c>
      <c r="AU1569" t="s">
        <v>286</v>
      </c>
      <c r="BE1569" t="s">
        <v>3124</v>
      </c>
      <c r="BO1569">
        <v>353.2</v>
      </c>
      <c r="BP1569" t="s">
        <v>288</v>
      </c>
      <c r="BQ1569" t="s">
        <v>335</v>
      </c>
      <c r="BS1569" t="s">
        <v>336</v>
      </c>
      <c r="BT1569" t="s">
        <v>291</v>
      </c>
      <c r="BU1569" s="1">
        <v>45441</v>
      </c>
      <c r="BW1569" t="s">
        <v>3304</v>
      </c>
      <c r="BX1569" t="s">
        <v>293</v>
      </c>
      <c r="BY1569">
        <v>1.5</v>
      </c>
      <c r="BZ1569" t="s">
        <v>284</v>
      </c>
      <c r="CB1569" t="s">
        <v>2752</v>
      </c>
      <c r="CC1569" t="s">
        <v>169</v>
      </c>
    </row>
    <row r="1570" spans="1:81" x14ac:dyDescent="0.35">
      <c r="A1570" t="s">
        <v>160</v>
      </c>
      <c r="B1570" t="s">
        <v>161</v>
      </c>
      <c r="C1570" t="s">
        <v>2951</v>
      </c>
      <c r="D1570" t="s">
        <v>269</v>
      </c>
      <c r="E1570" t="s">
        <v>270</v>
      </c>
      <c r="F1570" t="s">
        <v>271</v>
      </c>
      <c r="G1570" s="1">
        <v>45439</v>
      </c>
      <c r="H1570" s="2">
        <v>0.50694444444444442</v>
      </c>
      <c r="I1570" t="s">
        <v>1059</v>
      </c>
      <c r="U1570" t="s">
        <v>273</v>
      </c>
      <c r="V1570" t="s">
        <v>274</v>
      </c>
      <c r="W1570" t="s">
        <v>2731</v>
      </c>
      <c r="X1570" t="s">
        <v>170</v>
      </c>
      <c r="Y1570" t="s">
        <v>11</v>
      </c>
      <c r="AD1570">
        <v>45.457799999999999</v>
      </c>
      <c r="AE1570">
        <v>-109.0801</v>
      </c>
      <c r="AF1570" t="s">
        <v>276</v>
      </c>
      <c r="AG1570" t="s">
        <v>277</v>
      </c>
      <c r="AH1570" t="s">
        <v>278</v>
      </c>
      <c r="AJ1570" t="s">
        <v>279</v>
      </c>
      <c r="AK1570" t="s">
        <v>3305</v>
      </c>
      <c r="AM1570" t="s">
        <v>281</v>
      </c>
      <c r="AN1570" t="s">
        <v>1116</v>
      </c>
      <c r="AO1570" t="s">
        <v>333</v>
      </c>
      <c r="AP1570">
        <v>6</v>
      </c>
      <c r="AQ1570" t="s">
        <v>284</v>
      </c>
      <c r="AS1570" t="s">
        <v>285</v>
      </c>
      <c r="AU1570" t="s">
        <v>286</v>
      </c>
      <c r="BE1570" t="s">
        <v>2953</v>
      </c>
      <c r="BO1570">
        <v>365.1</v>
      </c>
      <c r="BP1570" t="s">
        <v>288</v>
      </c>
      <c r="BQ1570" t="s">
        <v>289</v>
      </c>
      <c r="BS1570" t="s">
        <v>290</v>
      </c>
      <c r="BT1570" t="s">
        <v>291</v>
      </c>
      <c r="BU1570" s="1">
        <v>45453</v>
      </c>
      <c r="BW1570" t="s">
        <v>3306</v>
      </c>
      <c r="BX1570" t="s">
        <v>293</v>
      </c>
      <c r="BY1570">
        <v>0.8</v>
      </c>
      <c r="BZ1570" t="s">
        <v>284</v>
      </c>
      <c r="CB1570" t="s">
        <v>2736</v>
      </c>
      <c r="CC1570" t="s">
        <v>169</v>
      </c>
    </row>
    <row r="1571" spans="1:81" x14ac:dyDescent="0.35">
      <c r="A1571" t="s">
        <v>160</v>
      </c>
      <c r="B1571" t="s">
        <v>161</v>
      </c>
      <c r="C1571" t="s">
        <v>2899</v>
      </c>
      <c r="D1571" t="s">
        <v>1058</v>
      </c>
      <c r="E1571" t="s">
        <v>270</v>
      </c>
      <c r="F1571" t="s">
        <v>271</v>
      </c>
      <c r="G1571" s="1">
        <v>45439</v>
      </c>
      <c r="H1571" s="2">
        <v>0.39930555555555558</v>
      </c>
      <c r="I1571" t="s">
        <v>1059</v>
      </c>
      <c r="U1571" t="s">
        <v>273</v>
      </c>
      <c r="V1571" t="s">
        <v>274</v>
      </c>
      <c r="W1571" t="s">
        <v>2731</v>
      </c>
      <c r="X1571" t="s">
        <v>190</v>
      </c>
      <c r="Y1571" t="s">
        <v>6</v>
      </c>
      <c r="AD1571">
        <v>45.150280000000002</v>
      </c>
      <c r="AE1571">
        <v>-109.34062</v>
      </c>
      <c r="AK1571" t="s">
        <v>3307</v>
      </c>
      <c r="AN1571" t="s">
        <v>89</v>
      </c>
      <c r="AP1571">
        <v>0.89</v>
      </c>
      <c r="AQ1571" t="s">
        <v>122</v>
      </c>
      <c r="AS1571" t="s">
        <v>285</v>
      </c>
      <c r="AU1571" t="s">
        <v>286</v>
      </c>
      <c r="BU1571" s="1">
        <v>45439</v>
      </c>
      <c r="CB1571" t="s">
        <v>2752</v>
      </c>
      <c r="CC1571" t="s">
        <v>169</v>
      </c>
    </row>
    <row r="1572" spans="1:81" x14ac:dyDescent="0.35">
      <c r="A1572" t="s">
        <v>160</v>
      </c>
      <c r="B1572" t="s">
        <v>161</v>
      </c>
      <c r="C1572" t="s">
        <v>2888</v>
      </c>
      <c r="D1572" t="s">
        <v>1058</v>
      </c>
      <c r="E1572" t="s">
        <v>270</v>
      </c>
      <c r="F1572" t="s">
        <v>271</v>
      </c>
      <c r="G1572" s="1">
        <v>45439</v>
      </c>
      <c r="H1572" s="2">
        <v>0.42152777777777778</v>
      </c>
      <c r="I1572" t="s">
        <v>1059</v>
      </c>
      <c r="U1572" t="s">
        <v>273</v>
      </c>
      <c r="V1572" t="s">
        <v>274</v>
      </c>
      <c r="W1572" t="s">
        <v>2731</v>
      </c>
      <c r="X1572" t="s">
        <v>172</v>
      </c>
      <c r="Y1572" t="s">
        <v>8</v>
      </c>
      <c r="AD1572">
        <v>45.277200000000001</v>
      </c>
      <c r="AE1572">
        <v>-109.20959999999999</v>
      </c>
      <c r="AK1572" t="s">
        <v>3308</v>
      </c>
      <c r="AN1572" t="s">
        <v>1081</v>
      </c>
      <c r="AP1572">
        <v>98.4</v>
      </c>
      <c r="AQ1572" t="s">
        <v>120</v>
      </c>
      <c r="AS1572" t="s">
        <v>285</v>
      </c>
      <c r="AU1572" t="s">
        <v>286</v>
      </c>
      <c r="BU1572" s="1">
        <v>45439</v>
      </c>
      <c r="CB1572" t="s">
        <v>2733</v>
      </c>
      <c r="CC1572" t="s">
        <v>169</v>
      </c>
    </row>
    <row r="1573" spans="1:81" x14ac:dyDescent="0.35">
      <c r="A1573" t="s">
        <v>160</v>
      </c>
      <c r="B1573" t="s">
        <v>161</v>
      </c>
      <c r="C1573" t="s">
        <v>2799</v>
      </c>
      <c r="D1573" t="s">
        <v>1058</v>
      </c>
      <c r="E1573" t="s">
        <v>270</v>
      </c>
      <c r="F1573" t="s">
        <v>271</v>
      </c>
      <c r="G1573" s="1">
        <v>45411</v>
      </c>
      <c r="H1573" s="2">
        <v>0.4826388888888889</v>
      </c>
      <c r="I1573" t="s">
        <v>1059</v>
      </c>
      <c r="U1573" t="s">
        <v>273</v>
      </c>
      <c r="V1573" t="s">
        <v>274</v>
      </c>
      <c r="W1573" t="s">
        <v>2731</v>
      </c>
      <c r="X1573" t="s">
        <v>172</v>
      </c>
      <c r="Y1573" t="s">
        <v>8</v>
      </c>
      <c r="AD1573">
        <v>45.277200000000001</v>
      </c>
      <c r="AE1573">
        <v>-109.20959999999999</v>
      </c>
      <c r="AK1573" t="s">
        <v>3309</v>
      </c>
      <c r="AN1573" t="s">
        <v>1292</v>
      </c>
      <c r="AP1573">
        <v>730.2</v>
      </c>
      <c r="AQ1573" t="s">
        <v>119</v>
      </c>
      <c r="AS1573" t="s">
        <v>285</v>
      </c>
      <c r="AU1573" t="s">
        <v>286</v>
      </c>
      <c r="BU1573" s="1">
        <v>45411</v>
      </c>
      <c r="CB1573" t="s">
        <v>2733</v>
      </c>
      <c r="CC1573" t="s">
        <v>169</v>
      </c>
    </row>
    <row r="1574" spans="1:81" x14ac:dyDescent="0.35">
      <c r="A1574" t="s">
        <v>160</v>
      </c>
      <c r="B1574" t="s">
        <v>161</v>
      </c>
      <c r="C1574" t="s">
        <v>2934</v>
      </c>
      <c r="D1574" t="s">
        <v>1058</v>
      </c>
      <c r="E1574" t="s">
        <v>270</v>
      </c>
      <c r="F1574" t="s">
        <v>271</v>
      </c>
      <c r="G1574" s="1">
        <v>45411</v>
      </c>
      <c r="H1574" s="2">
        <v>0.57013888888888886</v>
      </c>
      <c r="I1574" t="s">
        <v>1059</v>
      </c>
      <c r="U1574" t="s">
        <v>273</v>
      </c>
      <c r="V1574" t="s">
        <v>274</v>
      </c>
      <c r="W1574" t="s">
        <v>2731</v>
      </c>
      <c r="X1574" t="s">
        <v>170</v>
      </c>
      <c r="Y1574" t="s">
        <v>11</v>
      </c>
      <c r="AD1574">
        <v>45.457799999999999</v>
      </c>
      <c r="AE1574">
        <v>-109.0801</v>
      </c>
      <c r="AK1574" t="s">
        <v>3310</v>
      </c>
      <c r="AN1574" t="s">
        <v>1292</v>
      </c>
      <c r="AP1574">
        <v>752.1</v>
      </c>
      <c r="AQ1574" t="s">
        <v>119</v>
      </c>
      <c r="AS1574" t="s">
        <v>285</v>
      </c>
      <c r="AU1574" t="s">
        <v>286</v>
      </c>
      <c r="BU1574" s="1">
        <v>45411</v>
      </c>
      <c r="CB1574" t="s">
        <v>2736</v>
      </c>
      <c r="CC1574" t="s">
        <v>169</v>
      </c>
    </row>
    <row r="1575" spans="1:81" x14ac:dyDescent="0.35">
      <c r="A1575" t="s">
        <v>160</v>
      </c>
      <c r="B1575" t="s">
        <v>161</v>
      </c>
      <c r="C1575" t="s">
        <v>2785</v>
      </c>
      <c r="D1575" t="s">
        <v>1058</v>
      </c>
      <c r="E1575" t="s">
        <v>270</v>
      </c>
      <c r="F1575" t="s">
        <v>271</v>
      </c>
      <c r="G1575" s="1">
        <v>45439</v>
      </c>
      <c r="H1575" s="2">
        <v>0.49305555555555558</v>
      </c>
      <c r="I1575" t="s">
        <v>1059</v>
      </c>
      <c r="U1575" t="s">
        <v>273</v>
      </c>
      <c r="V1575" t="s">
        <v>274</v>
      </c>
      <c r="W1575" t="s">
        <v>2731</v>
      </c>
      <c r="X1575" t="s">
        <v>186</v>
      </c>
      <c r="Y1575" t="s">
        <v>12</v>
      </c>
      <c r="AD1575">
        <v>45.468200000000003</v>
      </c>
      <c r="AE1575">
        <v>-109.0895</v>
      </c>
      <c r="AK1575" t="s">
        <v>3311</v>
      </c>
      <c r="AN1575" t="s">
        <v>1081</v>
      </c>
      <c r="AP1575">
        <v>101.3</v>
      </c>
      <c r="AQ1575" t="s">
        <v>120</v>
      </c>
      <c r="AS1575" t="s">
        <v>285</v>
      </c>
      <c r="AU1575" t="s">
        <v>286</v>
      </c>
      <c r="BU1575" s="1">
        <v>45439</v>
      </c>
      <c r="CB1575" t="s">
        <v>2752</v>
      </c>
      <c r="CC1575" t="s">
        <v>169</v>
      </c>
    </row>
    <row r="1576" spans="1:81" x14ac:dyDescent="0.35">
      <c r="A1576" t="s">
        <v>160</v>
      </c>
      <c r="B1576" t="s">
        <v>161</v>
      </c>
      <c r="C1576" t="s">
        <v>3043</v>
      </c>
      <c r="D1576" t="s">
        <v>1058</v>
      </c>
      <c r="E1576" t="s">
        <v>270</v>
      </c>
      <c r="F1576" t="s">
        <v>271</v>
      </c>
      <c r="G1576" s="1">
        <v>45467</v>
      </c>
      <c r="H1576" s="2">
        <v>0.44861111111111113</v>
      </c>
      <c r="I1576" t="s">
        <v>1059</v>
      </c>
      <c r="U1576" t="s">
        <v>273</v>
      </c>
      <c r="V1576" t="s">
        <v>274</v>
      </c>
      <c r="W1576" t="s">
        <v>2731</v>
      </c>
      <c r="X1576" t="s">
        <v>182</v>
      </c>
      <c r="Y1576" t="s">
        <v>10</v>
      </c>
      <c r="AD1576">
        <v>45.384601000000004</v>
      </c>
      <c r="AE1576">
        <v>-109.14138199999999</v>
      </c>
      <c r="AK1576" t="s">
        <v>3312</v>
      </c>
      <c r="AN1576" t="s">
        <v>1081</v>
      </c>
      <c r="AP1576">
        <v>104.2</v>
      </c>
      <c r="AQ1576" t="s">
        <v>120</v>
      </c>
      <c r="AS1576" t="s">
        <v>285</v>
      </c>
      <c r="AU1576" t="s">
        <v>286</v>
      </c>
      <c r="BU1576" s="1">
        <v>45467</v>
      </c>
      <c r="CB1576" t="s">
        <v>2761</v>
      </c>
      <c r="CC1576" t="s">
        <v>169</v>
      </c>
    </row>
    <row r="1577" spans="1:81" x14ac:dyDescent="0.35">
      <c r="A1577" t="s">
        <v>160</v>
      </c>
      <c r="B1577" t="s">
        <v>161</v>
      </c>
      <c r="C1577" t="s">
        <v>3144</v>
      </c>
      <c r="D1577" t="s">
        <v>269</v>
      </c>
      <c r="E1577" t="s">
        <v>270</v>
      </c>
      <c r="F1577" t="s">
        <v>271</v>
      </c>
      <c r="G1577" s="1">
        <v>45439</v>
      </c>
      <c r="H1577" s="2">
        <v>0.37916666666666665</v>
      </c>
      <c r="I1577" t="s">
        <v>1059</v>
      </c>
      <c r="U1577" t="s">
        <v>273</v>
      </c>
      <c r="V1577" t="s">
        <v>274</v>
      </c>
      <c r="W1577" t="s">
        <v>2731</v>
      </c>
      <c r="X1577" t="s">
        <v>188</v>
      </c>
      <c r="Y1577" t="s">
        <v>7</v>
      </c>
      <c r="AD1577">
        <v>45.157600000000002</v>
      </c>
      <c r="AE1577">
        <v>-109.2688</v>
      </c>
      <c r="AF1577" t="s">
        <v>276</v>
      </c>
      <c r="AG1577" t="s">
        <v>277</v>
      </c>
      <c r="AH1577" t="s">
        <v>278</v>
      </c>
      <c r="AJ1577" t="s">
        <v>279</v>
      </c>
      <c r="AK1577" t="s">
        <v>3313</v>
      </c>
      <c r="AN1577" t="s">
        <v>312</v>
      </c>
      <c r="AP1577">
        <v>0.8</v>
      </c>
      <c r="AQ1577" t="s">
        <v>116</v>
      </c>
      <c r="AS1577" t="s">
        <v>285</v>
      </c>
      <c r="AU1577" t="s">
        <v>286</v>
      </c>
      <c r="BE1577" t="s">
        <v>3146</v>
      </c>
      <c r="BO1577" t="s">
        <v>314</v>
      </c>
      <c r="BP1577" t="s">
        <v>301</v>
      </c>
      <c r="BQ1577" t="s">
        <v>315</v>
      </c>
      <c r="BS1577" t="s">
        <v>316</v>
      </c>
      <c r="BT1577" t="s">
        <v>291</v>
      </c>
      <c r="BU1577" s="1">
        <v>45443</v>
      </c>
      <c r="BW1577" t="s">
        <v>3314</v>
      </c>
      <c r="BX1577" t="s">
        <v>293</v>
      </c>
      <c r="BY1577">
        <v>0.2</v>
      </c>
      <c r="BZ1577" t="s">
        <v>116</v>
      </c>
      <c r="CB1577" t="s">
        <v>2747</v>
      </c>
      <c r="CC1577" t="s">
        <v>169</v>
      </c>
    </row>
    <row r="1578" spans="1:81" x14ac:dyDescent="0.35">
      <c r="A1578" t="s">
        <v>160</v>
      </c>
      <c r="B1578" t="s">
        <v>161</v>
      </c>
      <c r="C1578" t="s">
        <v>2766</v>
      </c>
      <c r="D1578" t="s">
        <v>1058</v>
      </c>
      <c r="E1578" t="s">
        <v>270</v>
      </c>
      <c r="F1578" t="s">
        <v>271</v>
      </c>
      <c r="G1578" s="1">
        <v>45439</v>
      </c>
      <c r="H1578" s="2">
        <v>0.57013888888888886</v>
      </c>
      <c r="I1578" t="s">
        <v>1059</v>
      </c>
      <c r="U1578" t="s">
        <v>273</v>
      </c>
      <c r="V1578" t="s">
        <v>274</v>
      </c>
      <c r="W1578" t="s">
        <v>2731</v>
      </c>
      <c r="X1578" t="s">
        <v>176</v>
      </c>
      <c r="Y1578" t="s">
        <v>15</v>
      </c>
      <c r="AD1578">
        <v>45.520789999999998</v>
      </c>
      <c r="AE1578">
        <v>-108.83714000000001</v>
      </c>
      <c r="AK1578" t="s">
        <v>3315</v>
      </c>
      <c r="AN1578" t="s">
        <v>1081</v>
      </c>
      <c r="AP1578">
        <v>107</v>
      </c>
      <c r="AQ1578" t="s">
        <v>120</v>
      </c>
      <c r="AS1578" t="s">
        <v>285</v>
      </c>
      <c r="AU1578" t="s">
        <v>286</v>
      </c>
      <c r="BU1578" s="1">
        <v>45439</v>
      </c>
      <c r="CB1578" t="s">
        <v>2733</v>
      </c>
      <c r="CC1578" t="s">
        <v>169</v>
      </c>
    </row>
    <row r="1579" spans="1:81" x14ac:dyDescent="0.35">
      <c r="A1579" t="s">
        <v>160</v>
      </c>
      <c r="B1579" t="s">
        <v>161</v>
      </c>
      <c r="C1579" t="s">
        <v>3058</v>
      </c>
      <c r="D1579" t="s">
        <v>269</v>
      </c>
      <c r="E1579" t="s">
        <v>270</v>
      </c>
      <c r="F1579" t="s">
        <v>271</v>
      </c>
      <c r="G1579" s="1">
        <v>45439</v>
      </c>
      <c r="H1579" s="2">
        <v>0.52777777777777779</v>
      </c>
      <c r="I1579" t="s">
        <v>1059</v>
      </c>
      <c r="U1579" t="s">
        <v>273</v>
      </c>
      <c r="V1579" t="s">
        <v>274</v>
      </c>
      <c r="W1579" t="s">
        <v>2731</v>
      </c>
      <c r="X1579" t="s">
        <v>180</v>
      </c>
      <c r="Y1579" t="s">
        <v>13</v>
      </c>
      <c r="AD1579">
        <v>45.483319000000002</v>
      </c>
      <c r="AE1579">
        <v>-108.961457</v>
      </c>
      <c r="AF1579" t="s">
        <v>276</v>
      </c>
      <c r="AG1579" t="s">
        <v>277</v>
      </c>
      <c r="AH1579" t="s">
        <v>278</v>
      </c>
      <c r="AJ1579" t="s">
        <v>279</v>
      </c>
      <c r="AK1579" t="s">
        <v>3316</v>
      </c>
      <c r="AM1579" t="s">
        <v>297</v>
      </c>
      <c r="AN1579" t="s">
        <v>298</v>
      </c>
      <c r="AO1579" t="s">
        <v>283</v>
      </c>
      <c r="AP1579">
        <v>354</v>
      </c>
      <c r="AQ1579" t="s">
        <v>284</v>
      </c>
      <c r="AS1579" t="s">
        <v>285</v>
      </c>
      <c r="AU1579" t="s">
        <v>286</v>
      </c>
      <c r="BE1579" t="s">
        <v>2790</v>
      </c>
      <c r="BO1579" t="s">
        <v>300</v>
      </c>
      <c r="BP1579" t="s">
        <v>301</v>
      </c>
      <c r="BQ1579" t="s">
        <v>302</v>
      </c>
      <c r="BT1579" t="s">
        <v>291</v>
      </c>
      <c r="BU1579" s="1">
        <v>45455</v>
      </c>
      <c r="BW1579" t="s">
        <v>3317</v>
      </c>
      <c r="BX1579" t="s">
        <v>293</v>
      </c>
      <c r="BY1579">
        <v>25</v>
      </c>
      <c r="BZ1579" t="s">
        <v>284</v>
      </c>
      <c r="CB1579" t="s">
        <v>2761</v>
      </c>
      <c r="CC1579" t="s">
        <v>169</v>
      </c>
    </row>
    <row r="1580" spans="1:81" x14ac:dyDescent="0.35">
      <c r="A1580" t="s">
        <v>160</v>
      </c>
      <c r="B1580" t="s">
        <v>161</v>
      </c>
      <c r="C1580" t="s">
        <v>2781</v>
      </c>
      <c r="D1580" t="s">
        <v>320</v>
      </c>
      <c r="E1580" t="s">
        <v>270</v>
      </c>
      <c r="F1580" t="s">
        <v>271</v>
      </c>
      <c r="G1580" s="1">
        <v>45411</v>
      </c>
      <c r="H1580" s="2">
        <v>0.59097222222222223</v>
      </c>
      <c r="I1580" t="s">
        <v>1059</v>
      </c>
      <c r="U1580" t="s">
        <v>273</v>
      </c>
      <c r="V1580" t="s">
        <v>274</v>
      </c>
      <c r="W1580" t="s">
        <v>2731</v>
      </c>
      <c r="X1580" t="s">
        <v>180</v>
      </c>
      <c r="Y1580" t="s">
        <v>13</v>
      </c>
      <c r="AD1580">
        <v>45.483319000000002</v>
      </c>
      <c r="AE1580">
        <v>-108.961457</v>
      </c>
      <c r="AF1580" t="s">
        <v>276</v>
      </c>
      <c r="AG1580" t="s">
        <v>277</v>
      </c>
      <c r="AH1580" t="s">
        <v>278</v>
      </c>
      <c r="AJ1580" t="s">
        <v>279</v>
      </c>
      <c r="AK1580" t="s">
        <v>3318</v>
      </c>
      <c r="AM1580" t="s">
        <v>281</v>
      </c>
      <c r="AN1580" t="s">
        <v>1116</v>
      </c>
      <c r="AO1580" t="s">
        <v>333</v>
      </c>
      <c r="AP1580">
        <v>1.9</v>
      </c>
      <c r="AQ1580" t="s">
        <v>284</v>
      </c>
      <c r="AS1580" t="s">
        <v>285</v>
      </c>
      <c r="AU1580" t="s">
        <v>286</v>
      </c>
      <c r="BE1580" t="s">
        <v>2783</v>
      </c>
      <c r="BO1580">
        <v>365.1</v>
      </c>
      <c r="BP1580" t="s">
        <v>288</v>
      </c>
      <c r="BQ1580" t="s">
        <v>289</v>
      </c>
      <c r="BS1580" t="s">
        <v>290</v>
      </c>
      <c r="BT1580" t="s">
        <v>291</v>
      </c>
      <c r="BU1580" s="1">
        <v>45441</v>
      </c>
      <c r="BW1580" t="s">
        <v>3319</v>
      </c>
      <c r="BX1580" t="s">
        <v>293</v>
      </c>
      <c r="BY1580">
        <v>0.8</v>
      </c>
      <c r="BZ1580" t="s">
        <v>284</v>
      </c>
      <c r="CB1580" t="s">
        <v>2761</v>
      </c>
      <c r="CC1580" t="s">
        <v>169</v>
      </c>
    </row>
    <row r="1581" spans="1:81" x14ac:dyDescent="0.35">
      <c r="A1581" t="s">
        <v>160</v>
      </c>
      <c r="B1581" t="s">
        <v>161</v>
      </c>
      <c r="C1581" t="s">
        <v>2743</v>
      </c>
      <c r="D1581" t="s">
        <v>269</v>
      </c>
      <c r="E1581" t="s">
        <v>270</v>
      </c>
      <c r="F1581" t="s">
        <v>271</v>
      </c>
      <c r="G1581" s="1">
        <v>45467</v>
      </c>
      <c r="H1581" s="2">
        <v>0.37847222222222221</v>
      </c>
      <c r="I1581" t="s">
        <v>1059</v>
      </c>
      <c r="U1581" t="s">
        <v>273</v>
      </c>
      <c r="V1581" t="s">
        <v>274</v>
      </c>
      <c r="W1581" t="s">
        <v>2731</v>
      </c>
      <c r="X1581" t="s">
        <v>188</v>
      </c>
      <c r="Y1581" t="s">
        <v>7</v>
      </c>
      <c r="AD1581">
        <v>45.157600000000002</v>
      </c>
      <c r="AE1581">
        <v>-109.2688</v>
      </c>
      <c r="AF1581" t="s">
        <v>276</v>
      </c>
      <c r="AG1581" t="s">
        <v>277</v>
      </c>
      <c r="AH1581" t="s">
        <v>278</v>
      </c>
      <c r="AJ1581" t="s">
        <v>279</v>
      </c>
      <c r="AK1581" t="s">
        <v>3320</v>
      </c>
      <c r="AM1581" t="s">
        <v>281</v>
      </c>
      <c r="AN1581" t="s">
        <v>282</v>
      </c>
      <c r="AO1581" t="s">
        <v>283</v>
      </c>
      <c r="AP1581">
        <v>6.7</v>
      </c>
      <c r="AQ1581" t="s">
        <v>284</v>
      </c>
      <c r="AS1581" t="s">
        <v>285</v>
      </c>
      <c r="AU1581" t="s">
        <v>286</v>
      </c>
      <c r="BE1581" t="s">
        <v>2745</v>
      </c>
      <c r="BO1581">
        <v>365.1</v>
      </c>
      <c r="BP1581" t="s">
        <v>288</v>
      </c>
      <c r="BQ1581" t="s">
        <v>289</v>
      </c>
      <c r="BS1581" t="s">
        <v>290</v>
      </c>
      <c r="BT1581" t="s">
        <v>291</v>
      </c>
      <c r="BU1581" s="1">
        <v>45474</v>
      </c>
      <c r="BW1581" t="s">
        <v>3321</v>
      </c>
      <c r="BX1581" t="s">
        <v>293</v>
      </c>
      <c r="BY1581">
        <v>1.5</v>
      </c>
      <c r="BZ1581" t="s">
        <v>284</v>
      </c>
      <c r="CB1581" t="s">
        <v>2747</v>
      </c>
      <c r="CC1581" t="s">
        <v>169</v>
      </c>
    </row>
    <row r="1582" spans="1:81" x14ac:dyDescent="0.35">
      <c r="A1582" t="s">
        <v>160</v>
      </c>
      <c r="B1582" t="s">
        <v>161</v>
      </c>
      <c r="C1582" t="s">
        <v>2987</v>
      </c>
      <c r="D1582" t="s">
        <v>373</v>
      </c>
      <c r="E1582" t="s">
        <v>270</v>
      </c>
      <c r="F1582" t="s">
        <v>271</v>
      </c>
      <c r="G1582" s="1">
        <v>45439</v>
      </c>
      <c r="H1582" s="2">
        <v>0.44166666666666665</v>
      </c>
      <c r="I1582" t="s">
        <v>1059</v>
      </c>
      <c r="U1582" t="s">
        <v>273</v>
      </c>
      <c r="V1582" t="s">
        <v>274</v>
      </c>
      <c r="W1582" t="s">
        <v>2731</v>
      </c>
      <c r="X1582" t="s">
        <v>182</v>
      </c>
      <c r="Y1582" t="s">
        <v>10</v>
      </c>
      <c r="AD1582">
        <v>45.384601000000004</v>
      </c>
      <c r="AE1582">
        <v>-109.14138199999999</v>
      </c>
      <c r="AF1582" t="s">
        <v>276</v>
      </c>
      <c r="AG1582" t="s">
        <v>277</v>
      </c>
      <c r="AH1582" t="s">
        <v>278</v>
      </c>
      <c r="AJ1582" t="s">
        <v>279</v>
      </c>
      <c r="AK1582" t="s">
        <v>3322</v>
      </c>
      <c r="AL1582" t="s">
        <v>375</v>
      </c>
      <c r="AM1582" t="s">
        <v>281</v>
      </c>
      <c r="AN1582" t="s">
        <v>1116</v>
      </c>
      <c r="AO1582" t="s">
        <v>333</v>
      </c>
      <c r="AS1582" t="s">
        <v>285</v>
      </c>
      <c r="AU1582" t="s">
        <v>286</v>
      </c>
      <c r="BE1582" t="s">
        <v>2989</v>
      </c>
      <c r="BO1582">
        <v>365.1</v>
      </c>
      <c r="BP1582" t="s">
        <v>288</v>
      </c>
      <c r="BQ1582" t="s">
        <v>289</v>
      </c>
      <c r="BS1582" t="s">
        <v>290</v>
      </c>
      <c r="BT1582" t="s">
        <v>291</v>
      </c>
      <c r="BU1582" s="1">
        <v>45453</v>
      </c>
      <c r="BW1582" t="s">
        <v>3323</v>
      </c>
      <c r="BX1582" t="s">
        <v>293</v>
      </c>
      <c r="BY1582">
        <v>0.8</v>
      </c>
      <c r="BZ1582" t="s">
        <v>284</v>
      </c>
      <c r="CB1582" t="s">
        <v>2761</v>
      </c>
      <c r="CC1582" t="s">
        <v>169</v>
      </c>
    </row>
    <row r="1583" spans="1:81" x14ac:dyDescent="0.35">
      <c r="A1583" t="s">
        <v>160</v>
      </c>
      <c r="B1583" t="s">
        <v>161</v>
      </c>
      <c r="C1583" t="s">
        <v>2868</v>
      </c>
      <c r="D1583" t="s">
        <v>1058</v>
      </c>
      <c r="E1583" t="s">
        <v>270</v>
      </c>
      <c r="F1583" t="s">
        <v>271</v>
      </c>
      <c r="G1583" s="1">
        <v>45411</v>
      </c>
      <c r="H1583" s="2">
        <v>0.4201388888888889</v>
      </c>
      <c r="I1583" t="s">
        <v>1059</v>
      </c>
      <c r="U1583" t="s">
        <v>273</v>
      </c>
      <c r="V1583" t="s">
        <v>274</v>
      </c>
      <c r="W1583" t="s">
        <v>2731</v>
      </c>
      <c r="X1583" t="s">
        <v>188</v>
      </c>
      <c r="Y1583" t="s">
        <v>7</v>
      </c>
      <c r="AD1583">
        <v>45.157600000000002</v>
      </c>
      <c r="AE1583">
        <v>-109.2688</v>
      </c>
      <c r="AK1583" t="s">
        <v>3324</v>
      </c>
      <c r="AN1583" t="s">
        <v>1090</v>
      </c>
      <c r="AP1583">
        <v>12.17</v>
      </c>
      <c r="AQ1583" t="s">
        <v>116</v>
      </c>
      <c r="AS1583" t="s">
        <v>285</v>
      </c>
      <c r="AU1583" t="s">
        <v>286</v>
      </c>
      <c r="BU1583" s="1">
        <v>45411</v>
      </c>
      <c r="CB1583" t="s">
        <v>2747</v>
      </c>
      <c r="CC1583" t="s">
        <v>169</v>
      </c>
    </row>
    <row r="1584" spans="1:81" x14ac:dyDescent="0.35">
      <c r="A1584" t="s">
        <v>160</v>
      </c>
      <c r="B1584" t="s">
        <v>161</v>
      </c>
      <c r="C1584" t="s">
        <v>2994</v>
      </c>
      <c r="D1584" t="s">
        <v>269</v>
      </c>
      <c r="E1584" t="s">
        <v>270</v>
      </c>
      <c r="F1584" t="s">
        <v>271</v>
      </c>
      <c r="G1584" s="1">
        <v>45411</v>
      </c>
      <c r="H1584" s="2">
        <v>0.38333333333333336</v>
      </c>
      <c r="I1584" t="s">
        <v>1059</v>
      </c>
      <c r="U1584" t="s">
        <v>273</v>
      </c>
      <c r="V1584" t="s">
        <v>274</v>
      </c>
      <c r="W1584" t="s">
        <v>2731</v>
      </c>
      <c r="X1584" t="s">
        <v>174</v>
      </c>
      <c r="Y1584" t="s">
        <v>5</v>
      </c>
      <c r="AD1584">
        <v>45.085512000000001</v>
      </c>
      <c r="AE1584">
        <v>-109.329581</v>
      </c>
      <c r="AF1584" t="s">
        <v>276</v>
      </c>
      <c r="AG1584" t="s">
        <v>277</v>
      </c>
      <c r="AH1584" t="s">
        <v>278</v>
      </c>
      <c r="AJ1584" t="s">
        <v>279</v>
      </c>
      <c r="AK1584" t="s">
        <v>3325</v>
      </c>
      <c r="AM1584" t="s">
        <v>297</v>
      </c>
      <c r="AN1584" t="s">
        <v>298</v>
      </c>
      <c r="AO1584" t="s">
        <v>283</v>
      </c>
      <c r="AP1584">
        <v>266</v>
      </c>
      <c r="AQ1584" t="s">
        <v>284</v>
      </c>
      <c r="AS1584" t="s">
        <v>285</v>
      </c>
      <c r="AU1584" t="s">
        <v>286</v>
      </c>
      <c r="BE1584" t="s">
        <v>2996</v>
      </c>
      <c r="BO1584" t="s">
        <v>300</v>
      </c>
      <c r="BP1584" t="s">
        <v>301</v>
      </c>
      <c r="BQ1584" t="s">
        <v>302</v>
      </c>
      <c r="BT1584" t="s">
        <v>291</v>
      </c>
      <c r="BU1584" s="1">
        <v>45454</v>
      </c>
      <c r="BW1584" t="s">
        <v>3326</v>
      </c>
      <c r="BX1584" t="s">
        <v>293</v>
      </c>
      <c r="BY1584">
        <v>25</v>
      </c>
      <c r="BZ1584" t="s">
        <v>284</v>
      </c>
      <c r="CB1584" t="s">
        <v>2733</v>
      </c>
      <c r="CC1584" t="s">
        <v>169</v>
      </c>
    </row>
    <row r="1585" spans="1:81" x14ac:dyDescent="0.35">
      <c r="A1585" t="s">
        <v>160</v>
      </c>
      <c r="B1585" t="s">
        <v>161</v>
      </c>
      <c r="C1585" t="s">
        <v>2924</v>
      </c>
      <c r="D1585" t="s">
        <v>269</v>
      </c>
      <c r="E1585" t="s">
        <v>270</v>
      </c>
      <c r="F1585" t="s">
        <v>271</v>
      </c>
      <c r="G1585" s="1">
        <v>45439</v>
      </c>
      <c r="H1585" s="2">
        <v>0.57013888888888886</v>
      </c>
      <c r="I1585" t="s">
        <v>1059</v>
      </c>
      <c r="U1585" t="s">
        <v>273</v>
      </c>
      <c r="V1585" t="s">
        <v>274</v>
      </c>
      <c r="W1585" t="s">
        <v>2731</v>
      </c>
      <c r="X1585" t="s">
        <v>176</v>
      </c>
      <c r="Y1585" t="s">
        <v>15</v>
      </c>
      <c r="AD1585">
        <v>45.520789999999998</v>
      </c>
      <c r="AE1585">
        <v>-108.83714000000001</v>
      </c>
      <c r="AF1585" t="s">
        <v>276</v>
      </c>
      <c r="AG1585" t="s">
        <v>277</v>
      </c>
      <c r="AH1585" t="s">
        <v>278</v>
      </c>
      <c r="AJ1585" t="s">
        <v>279</v>
      </c>
      <c r="AK1585" t="s">
        <v>3327</v>
      </c>
      <c r="AM1585" t="s">
        <v>297</v>
      </c>
      <c r="AN1585" t="s">
        <v>332</v>
      </c>
      <c r="AO1585" t="s">
        <v>333</v>
      </c>
      <c r="AP1585">
        <v>88.1</v>
      </c>
      <c r="AQ1585" t="s">
        <v>284</v>
      </c>
      <c r="AS1585" t="s">
        <v>285</v>
      </c>
      <c r="AU1585" t="s">
        <v>286</v>
      </c>
      <c r="BE1585" t="s">
        <v>2926</v>
      </c>
      <c r="BO1585">
        <v>353.2</v>
      </c>
      <c r="BP1585" t="s">
        <v>288</v>
      </c>
      <c r="BQ1585" t="s">
        <v>335</v>
      </c>
      <c r="BS1585" t="s">
        <v>336</v>
      </c>
      <c r="BT1585" t="s">
        <v>291</v>
      </c>
      <c r="BU1585" s="1">
        <v>45453</v>
      </c>
      <c r="BW1585" t="s">
        <v>3328</v>
      </c>
      <c r="BX1585" t="s">
        <v>293</v>
      </c>
      <c r="BY1585">
        <v>1.5</v>
      </c>
      <c r="BZ1585" t="s">
        <v>284</v>
      </c>
      <c r="CB1585" t="s">
        <v>2733</v>
      </c>
      <c r="CC1585" t="s">
        <v>169</v>
      </c>
    </row>
    <row r="1586" spans="1:81" x14ac:dyDescent="0.35">
      <c r="A1586" t="s">
        <v>160</v>
      </c>
      <c r="B1586" t="s">
        <v>161</v>
      </c>
      <c r="C1586" t="s">
        <v>2939</v>
      </c>
      <c r="D1586" t="s">
        <v>1058</v>
      </c>
      <c r="E1586" t="s">
        <v>270</v>
      </c>
      <c r="F1586" t="s">
        <v>271</v>
      </c>
      <c r="G1586" s="1">
        <v>45411</v>
      </c>
      <c r="H1586" s="2">
        <v>0.55555555555555558</v>
      </c>
      <c r="I1586" t="s">
        <v>1059</v>
      </c>
      <c r="U1586" t="s">
        <v>273</v>
      </c>
      <c r="V1586" t="s">
        <v>274</v>
      </c>
      <c r="W1586" t="s">
        <v>2731</v>
      </c>
      <c r="X1586" t="s">
        <v>186</v>
      </c>
      <c r="Y1586" t="s">
        <v>12</v>
      </c>
      <c r="AD1586">
        <v>45.468200000000003</v>
      </c>
      <c r="AE1586">
        <v>-109.0895</v>
      </c>
      <c r="AK1586" t="s">
        <v>3329</v>
      </c>
      <c r="AN1586" t="s">
        <v>1078</v>
      </c>
      <c r="AP1586">
        <v>11.86</v>
      </c>
      <c r="AQ1586" t="s">
        <v>118</v>
      </c>
      <c r="AS1586" t="s">
        <v>285</v>
      </c>
      <c r="AU1586" t="s">
        <v>286</v>
      </c>
      <c r="BU1586" s="1">
        <v>45411</v>
      </c>
      <c r="CB1586" t="s">
        <v>2752</v>
      </c>
      <c r="CC1586" t="s">
        <v>169</v>
      </c>
    </row>
    <row r="1587" spans="1:81" x14ac:dyDescent="0.35">
      <c r="A1587" t="s">
        <v>160</v>
      </c>
      <c r="B1587" t="s">
        <v>161</v>
      </c>
      <c r="C1587" t="s">
        <v>2916</v>
      </c>
      <c r="D1587" t="s">
        <v>269</v>
      </c>
      <c r="E1587" t="s">
        <v>270</v>
      </c>
      <c r="F1587" t="s">
        <v>271</v>
      </c>
      <c r="G1587" s="1">
        <v>45411</v>
      </c>
      <c r="H1587" s="2">
        <v>0.50347222222222221</v>
      </c>
      <c r="I1587" t="s">
        <v>1059</v>
      </c>
      <c r="U1587" t="s">
        <v>273</v>
      </c>
      <c r="V1587" t="s">
        <v>274</v>
      </c>
      <c r="W1587" t="s">
        <v>2731</v>
      </c>
      <c r="X1587" t="s">
        <v>182</v>
      </c>
      <c r="Y1587" t="s">
        <v>10</v>
      </c>
      <c r="AD1587">
        <v>45.384601000000004</v>
      </c>
      <c r="AE1587">
        <v>-109.14138199999999</v>
      </c>
      <c r="AF1587" t="s">
        <v>276</v>
      </c>
      <c r="AG1587" t="s">
        <v>277</v>
      </c>
      <c r="AH1587" t="s">
        <v>278</v>
      </c>
      <c r="AJ1587" t="s">
        <v>279</v>
      </c>
      <c r="AK1587" t="s">
        <v>3330</v>
      </c>
      <c r="AN1587" t="s">
        <v>312</v>
      </c>
      <c r="AP1587">
        <v>6.4</v>
      </c>
      <c r="AQ1587" t="s">
        <v>116</v>
      </c>
      <c r="AS1587" t="s">
        <v>285</v>
      </c>
      <c r="AU1587" t="s">
        <v>286</v>
      </c>
      <c r="BE1587" t="s">
        <v>2918</v>
      </c>
      <c r="BO1587" t="s">
        <v>314</v>
      </c>
      <c r="BP1587" t="s">
        <v>301</v>
      </c>
      <c r="BQ1587" t="s">
        <v>315</v>
      </c>
      <c r="BS1587" t="s">
        <v>316</v>
      </c>
      <c r="BT1587" t="s">
        <v>291</v>
      </c>
      <c r="BU1587" s="1">
        <v>45415</v>
      </c>
      <c r="BW1587" t="s">
        <v>3331</v>
      </c>
      <c r="BX1587" t="s">
        <v>293</v>
      </c>
      <c r="BY1587">
        <v>0.2</v>
      </c>
      <c r="BZ1587" t="s">
        <v>116</v>
      </c>
      <c r="CB1587" t="s">
        <v>2761</v>
      </c>
      <c r="CC1587" t="s">
        <v>169</v>
      </c>
    </row>
    <row r="1588" spans="1:81" x14ac:dyDescent="0.35">
      <c r="A1588" t="s">
        <v>160</v>
      </c>
      <c r="B1588" t="s">
        <v>161</v>
      </c>
      <c r="C1588" t="s">
        <v>3003</v>
      </c>
      <c r="D1588" t="s">
        <v>269</v>
      </c>
      <c r="E1588" t="s">
        <v>270</v>
      </c>
      <c r="F1588" t="s">
        <v>271</v>
      </c>
      <c r="G1588" s="1">
        <v>45467</v>
      </c>
      <c r="H1588" s="2">
        <v>0.47222222222222221</v>
      </c>
      <c r="I1588" t="s">
        <v>1059</v>
      </c>
      <c r="U1588" t="s">
        <v>273</v>
      </c>
      <c r="V1588" t="s">
        <v>274</v>
      </c>
      <c r="W1588" t="s">
        <v>2731</v>
      </c>
      <c r="X1588" t="s">
        <v>162</v>
      </c>
      <c r="Y1588" t="s">
        <v>9</v>
      </c>
      <c r="AD1588">
        <v>45.373699999999999</v>
      </c>
      <c r="AE1588">
        <v>-109.14619999999999</v>
      </c>
      <c r="AF1588" t="s">
        <v>276</v>
      </c>
      <c r="AG1588" t="s">
        <v>277</v>
      </c>
      <c r="AH1588" t="s">
        <v>278</v>
      </c>
      <c r="AJ1588" t="s">
        <v>279</v>
      </c>
      <c r="AK1588" t="s">
        <v>3332</v>
      </c>
      <c r="AM1588" t="s">
        <v>281</v>
      </c>
      <c r="AN1588" t="s">
        <v>282</v>
      </c>
      <c r="AO1588" t="s">
        <v>283</v>
      </c>
      <c r="AP1588">
        <v>32</v>
      </c>
      <c r="AQ1588" t="s">
        <v>284</v>
      </c>
      <c r="AS1588" t="s">
        <v>285</v>
      </c>
      <c r="AU1588" t="s">
        <v>286</v>
      </c>
      <c r="BE1588" t="s">
        <v>3005</v>
      </c>
      <c r="BO1588">
        <v>365.1</v>
      </c>
      <c r="BP1588" t="s">
        <v>288</v>
      </c>
      <c r="BQ1588" t="s">
        <v>289</v>
      </c>
      <c r="BS1588" t="s">
        <v>290</v>
      </c>
      <c r="BT1588" t="s">
        <v>291</v>
      </c>
      <c r="BU1588" s="1">
        <v>45474</v>
      </c>
      <c r="BW1588" t="s">
        <v>3333</v>
      </c>
      <c r="BX1588" t="s">
        <v>293</v>
      </c>
      <c r="BY1588">
        <v>1.5</v>
      </c>
      <c r="BZ1588" t="s">
        <v>284</v>
      </c>
      <c r="CB1588" t="s">
        <v>2736</v>
      </c>
      <c r="CC1588" t="s">
        <v>169</v>
      </c>
    </row>
    <row r="1589" spans="1:81" x14ac:dyDescent="0.35">
      <c r="A1589" t="s">
        <v>160</v>
      </c>
      <c r="B1589" t="s">
        <v>161</v>
      </c>
      <c r="C1589" t="s">
        <v>2879</v>
      </c>
      <c r="D1589" t="s">
        <v>320</v>
      </c>
      <c r="E1589" t="s">
        <v>270</v>
      </c>
      <c r="F1589" t="s">
        <v>271</v>
      </c>
      <c r="G1589" s="1">
        <v>45467</v>
      </c>
      <c r="H1589" s="2">
        <v>0.42708333333333331</v>
      </c>
      <c r="I1589" t="s">
        <v>1059</v>
      </c>
      <c r="U1589" t="s">
        <v>273</v>
      </c>
      <c r="V1589" t="s">
        <v>274</v>
      </c>
      <c r="W1589" t="s">
        <v>2731</v>
      </c>
      <c r="X1589" t="s">
        <v>172</v>
      </c>
      <c r="Y1589" t="s">
        <v>8</v>
      </c>
      <c r="AD1589">
        <v>45.277200000000001</v>
      </c>
      <c r="AE1589">
        <v>-109.20959999999999</v>
      </c>
      <c r="AF1589" t="s">
        <v>276</v>
      </c>
      <c r="AG1589" t="s">
        <v>277</v>
      </c>
      <c r="AH1589" t="s">
        <v>278</v>
      </c>
      <c r="AJ1589" t="s">
        <v>279</v>
      </c>
      <c r="AK1589" t="s">
        <v>3334</v>
      </c>
      <c r="AN1589" t="s">
        <v>312</v>
      </c>
      <c r="AP1589">
        <v>11.3</v>
      </c>
      <c r="AQ1589" t="s">
        <v>116</v>
      </c>
      <c r="AS1589" t="s">
        <v>285</v>
      </c>
      <c r="AU1589" t="s">
        <v>286</v>
      </c>
      <c r="BE1589" t="s">
        <v>2820</v>
      </c>
      <c r="BO1589" t="s">
        <v>314</v>
      </c>
      <c r="BP1589" t="s">
        <v>301</v>
      </c>
      <c r="BQ1589" t="s">
        <v>315</v>
      </c>
      <c r="BS1589" t="s">
        <v>316</v>
      </c>
      <c r="BT1589" t="s">
        <v>291</v>
      </c>
      <c r="BU1589" s="1">
        <v>45470</v>
      </c>
      <c r="BW1589" t="s">
        <v>3335</v>
      </c>
      <c r="BX1589" t="s">
        <v>293</v>
      </c>
      <c r="BY1589">
        <v>0.2</v>
      </c>
      <c r="BZ1589" t="s">
        <v>116</v>
      </c>
      <c r="CB1589" t="s">
        <v>2733</v>
      </c>
      <c r="CC1589" t="s">
        <v>169</v>
      </c>
    </row>
    <row r="1590" spans="1:81" x14ac:dyDescent="0.35">
      <c r="A1590" t="s">
        <v>160</v>
      </c>
      <c r="B1590" t="s">
        <v>161</v>
      </c>
      <c r="C1590" t="s">
        <v>2805</v>
      </c>
      <c r="D1590" t="s">
        <v>269</v>
      </c>
      <c r="E1590" t="s">
        <v>270</v>
      </c>
      <c r="F1590" t="s">
        <v>271</v>
      </c>
      <c r="G1590" s="1">
        <v>45467</v>
      </c>
      <c r="H1590" s="2">
        <v>0.53125</v>
      </c>
      <c r="I1590" t="s">
        <v>1059</v>
      </c>
      <c r="U1590" t="s">
        <v>273</v>
      </c>
      <c r="V1590" t="s">
        <v>274</v>
      </c>
      <c r="W1590" t="s">
        <v>2731</v>
      </c>
      <c r="X1590" t="s">
        <v>180</v>
      </c>
      <c r="Y1590" t="s">
        <v>13</v>
      </c>
      <c r="AD1590">
        <v>45.483319000000002</v>
      </c>
      <c r="AE1590">
        <v>-108.961457</v>
      </c>
      <c r="AF1590" t="s">
        <v>276</v>
      </c>
      <c r="AG1590" t="s">
        <v>277</v>
      </c>
      <c r="AH1590" t="s">
        <v>278</v>
      </c>
      <c r="AJ1590" t="s">
        <v>279</v>
      </c>
      <c r="AK1590" t="s">
        <v>3336</v>
      </c>
      <c r="AM1590" t="s">
        <v>281</v>
      </c>
      <c r="AN1590" t="s">
        <v>282</v>
      </c>
      <c r="AO1590" t="s">
        <v>283</v>
      </c>
      <c r="AP1590">
        <v>24</v>
      </c>
      <c r="AQ1590" t="s">
        <v>284</v>
      </c>
      <c r="AS1590" t="s">
        <v>285</v>
      </c>
      <c r="AU1590" t="s">
        <v>286</v>
      </c>
      <c r="BE1590" t="s">
        <v>2807</v>
      </c>
      <c r="BO1590">
        <v>365.1</v>
      </c>
      <c r="BP1590" t="s">
        <v>288</v>
      </c>
      <c r="BQ1590" t="s">
        <v>289</v>
      </c>
      <c r="BS1590" t="s">
        <v>290</v>
      </c>
      <c r="BT1590" t="s">
        <v>291</v>
      </c>
      <c r="BU1590" s="1">
        <v>45474</v>
      </c>
      <c r="BW1590" t="s">
        <v>3337</v>
      </c>
      <c r="BX1590" t="s">
        <v>293</v>
      </c>
      <c r="BY1590">
        <v>1.5</v>
      </c>
      <c r="BZ1590" t="s">
        <v>284</v>
      </c>
      <c r="CB1590" t="s">
        <v>2761</v>
      </c>
      <c r="CC1590" t="s">
        <v>169</v>
      </c>
    </row>
    <row r="1591" spans="1:81" x14ac:dyDescent="0.35">
      <c r="A1591" t="s">
        <v>160</v>
      </c>
      <c r="B1591" t="s">
        <v>161</v>
      </c>
      <c r="C1591" t="s">
        <v>2830</v>
      </c>
      <c r="D1591" t="s">
        <v>269</v>
      </c>
      <c r="E1591" t="s">
        <v>270</v>
      </c>
      <c r="F1591" t="s">
        <v>271</v>
      </c>
      <c r="G1591" s="1">
        <v>45467</v>
      </c>
      <c r="H1591" s="2">
        <v>0.44861111111111113</v>
      </c>
      <c r="I1591" t="s">
        <v>1059</v>
      </c>
      <c r="U1591" t="s">
        <v>273</v>
      </c>
      <c r="V1591" t="s">
        <v>274</v>
      </c>
      <c r="W1591" t="s">
        <v>2731</v>
      </c>
      <c r="X1591" t="s">
        <v>182</v>
      </c>
      <c r="Y1591" t="s">
        <v>10</v>
      </c>
      <c r="AD1591">
        <v>45.384601000000004</v>
      </c>
      <c r="AE1591">
        <v>-109.14138199999999</v>
      </c>
      <c r="AF1591" t="s">
        <v>276</v>
      </c>
      <c r="AG1591" t="s">
        <v>277</v>
      </c>
      <c r="AH1591" t="s">
        <v>278</v>
      </c>
      <c r="AJ1591" t="s">
        <v>279</v>
      </c>
      <c r="AK1591" t="s">
        <v>3338</v>
      </c>
      <c r="AM1591" t="s">
        <v>297</v>
      </c>
      <c r="AN1591" t="s">
        <v>298</v>
      </c>
      <c r="AO1591" t="s">
        <v>283</v>
      </c>
      <c r="AP1591">
        <v>292</v>
      </c>
      <c r="AQ1591" t="s">
        <v>284</v>
      </c>
      <c r="AS1591" t="s">
        <v>285</v>
      </c>
      <c r="AU1591" t="s">
        <v>286</v>
      </c>
      <c r="BE1591" t="s">
        <v>2832</v>
      </c>
      <c r="BO1591" t="s">
        <v>300</v>
      </c>
      <c r="BP1591" t="s">
        <v>301</v>
      </c>
      <c r="BQ1591" t="s">
        <v>302</v>
      </c>
      <c r="BT1591" t="s">
        <v>291</v>
      </c>
      <c r="BU1591" s="1">
        <v>45474</v>
      </c>
      <c r="BW1591" t="s">
        <v>3339</v>
      </c>
      <c r="BX1591" t="s">
        <v>293</v>
      </c>
      <c r="BY1591">
        <v>25</v>
      </c>
      <c r="BZ1591" t="s">
        <v>284</v>
      </c>
      <c r="CB1591" t="s">
        <v>2761</v>
      </c>
      <c r="CC1591" t="s">
        <v>169</v>
      </c>
    </row>
    <row r="1592" spans="1:81" x14ac:dyDescent="0.35">
      <c r="A1592" t="s">
        <v>160</v>
      </c>
      <c r="B1592" t="s">
        <v>161</v>
      </c>
      <c r="C1592" t="s">
        <v>3122</v>
      </c>
      <c r="D1592" t="s">
        <v>269</v>
      </c>
      <c r="E1592" t="s">
        <v>270</v>
      </c>
      <c r="F1592" t="s">
        <v>271</v>
      </c>
      <c r="G1592" s="1">
        <v>45411</v>
      </c>
      <c r="H1592" s="2">
        <v>0.44722222222222224</v>
      </c>
      <c r="I1592" t="s">
        <v>1059</v>
      </c>
      <c r="U1592" t="s">
        <v>273</v>
      </c>
      <c r="V1592" t="s">
        <v>274</v>
      </c>
      <c r="W1592" t="s">
        <v>2731</v>
      </c>
      <c r="X1592" t="s">
        <v>190</v>
      </c>
      <c r="Y1592" t="s">
        <v>6</v>
      </c>
      <c r="AD1592">
        <v>45.150280000000002</v>
      </c>
      <c r="AE1592">
        <v>-109.34062</v>
      </c>
      <c r="AF1592" t="s">
        <v>276</v>
      </c>
      <c r="AG1592" t="s">
        <v>277</v>
      </c>
      <c r="AH1592" t="s">
        <v>278</v>
      </c>
      <c r="AJ1592" t="s">
        <v>279</v>
      </c>
      <c r="AK1592" t="s">
        <v>3340</v>
      </c>
      <c r="AM1592" t="s">
        <v>297</v>
      </c>
      <c r="AN1592" t="s">
        <v>298</v>
      </c>
      <c r="AO1592" t="s">
        <v>283</v>
      </c>
      <c r="AP1592">
        <v>168</v>
      </c>
      <c r="AQ1592" t="s">
        <v>284</v>
      </c>
      <c r="AS1592" t="s">
        <v>285</v>
      </c>
      <c r="AU1592" t="s">
        <v>286</v>
      </c>
      <c r="BE1592" t="s">
        <v>3124</v>
      </c>
      <c r="BO1592" t="s">
        <v>300</v>
      </c>
      <c r="BP1592" t="s">
        <v>301</v>
      </c>
      <c r="BQ1592" t="s">
        <v>302</v>
      </c>
      <c r="BT1592" t="s">
        <v>291</v>
      </c>
      <c r="BU1592" s="1">
        <v>45454</v>
      </c>
      <c r="BW1592" t="s">
        <v>3341</v>
      </c>
      <c r="BX1592" t="s">
        <v>293</v>
      </c>
      <c r="BY1592">
        <v>25</v>
      </c>
      <c r="BZ1592" t="s">
        <v>284</v>
      </c>
      <c r="CB1592" t="s">
        <v>2752</v>
      </c>
      <c r="CC1592" t="s">
        <v>169</v>
      </c>
    </row>
    <row r="1593" spans="1:81" x14ac:dyDescent="0.35">
      <c r="A1593" t="s">
        <v>160</v>
      </c>
      <c r="B1593" t="s">
        <v>161</v>
      </c>
      <c r="C1593" t="s">
        <v>2899</v>
      </c>
      <c r="D1593" t="s">
        <v>1058</v>
      </c>
      <c r="E1593" t="s">
        <v>270</v>
      </c>
      <c r="F1593" t="s">
        <v>271</v>
      </c>
      <c r="G1593" s="1">
        <v>45439</v>
      </c>
      <c r="H1593" s="2">
        <v>0.39930555555555558</v>
      </c>
      <c r="I1593" t="s">
        <v>1059</v>
      </c>
      <c r="U1593" t="s">
        <v>273</v>
      </c>
      <c r="V1593" t="s">
        <v>274</v>
      </c>
      <c r="W1593" t="s">
        <v>2731</v>
      </c>
      <c r="X1593" t="s">
        <v>190</v>
      </c>
      <c r="Y1593" t="s">
        <v>6</v>
      </c>
      <c r="AD1593">
        <v>45.150280000000002</v>
      </c>
      <c r="AE1593">
        <v>-109.34062</v>
      </c>
      <c r="AK1593" t="s">
        <v>3342</v>
      </c>
      <c r="AN1593" t="s">
        <v>27</v>
      </c>
      <c r="AP1593">
        <v>7.47</v>
      </c>
      <c r="AQ1593" t="s">
        <v>121</v>
      </c>
      <c r="AS1593" t="s">
        <v>285</v>
      </c>
      <c r="AU1593" t="s">
        <v>286</v>
      </c>
      <c r="BU1593" s="1">
        <v>45439</v>
      </c>
      <c r="CB1593" t="s">
        <v>2752</v>
      </c>
      <c r="CC1593" t="s">
        <v>169</v>
      </c>
    </row>
    <row r="1594" spans="1:81" x14ac:dyDescent="0.35">
      <c r="A1594" t="s">
        <v>160</v>
      </c>
      <c r="B1594" t="s">
        <v>161</v>
      </c>
      <c r="C1594" t="s">
        <v>2818</v>
      </c>
      <c r="D1594" t="s">
        <v>269</v>
      </c>
      <c r="E1594" t="s">
        <v>270</v>
      </c>
      <c r="F1594" t="s">
        <v>271</v>
      </c>
      <c r="G1594" s="1">
        <v>45467</v>
      </c>
      <c r="H1594" s="2">
        <v>0.42708333333333331</v>
      </c>
      <c r="I1594" t="s">
        <v>1059</v>
      </c>
      <c r="U1594" t="s">
        <v>273</v>
      </c>
      <c r="V1594" t="s">
        <v>274</v>
      </c>
      <c r="W1594" t="s">
        <v>2731</v>
      </c>
      <c r="X1594" t="s">
        <v>172</v>
      </c>
      <c r="Y1594" t="s">
        <v>8</v>
      </c>
      <c r="AD1594">
        <v>45.277200000000001</v>
      </c>
      <c r="AE1594">
        <v>-109.20959999999999</v>
      </c>
      <c r="AF1594" t="s">
        <v>276</v>
      </c>
      <c r="AG1594" t="s">
        <v>277</v>
      </c>
      <c r="AH1594" t="s">
        <v>278</v>
      </c>
      <c r="AJ1594" t="s">
        <v>279</v>
      </c>
      <c r="AK1594" t="s">
        <v>3343</v>
      </c>
      <c r="AN1594" t="s">
        <v>312</v>
      </c>
      <c r="AP1594">
        <v>12.7</v>
      </c>
      <c r="AQ1594" t="s">
        <v>116</v>
      </c>
      <c r="AS1594" t="s">
        <v>285</v>
      </c>
      <c r="AU1594" t="s">
        <v>286</v>
      </c>
      <c r="BE1594" t="s">
        <v>2820</v>
      </c>
      <c r="BO1594" t="s">
        <v>314</v>
      </c>
      <c r="BP1594" t="s">
        <v>301</v>
      </c>
      <c r="BQ1594" t="s">
        <v>315</v>
      </c>
      <c r="BS1594" t="s">
        <v>316</v>
      </c>
      <c r="BT1594" t="s">
        <v>291</v>
      </c>
      <c r="BU1594" s="1">
        <v>45470</v>
      </c>
      <c r="BW1594" t="s">
        <v>3344</v>
      </c>
      <c r="BX1594" t="s">
        <v>293</v>
      </c>
      <c r="BY1594">
        <v>0.2</v>
      </c>
      <c r="BZ1594" t="s">
        <v>116</v>
      </c>
      <c r="CB1594" t="s">
        <v>2733</v>
      </c>
      <c r="CC1594" t="s">
        <v>169</v>
      </c>
    </row>
    <row r="1595" spans="1:81" x14ac:dyDescent="0.35">
      <c r="A1595" t="s">
        <v>160</v>
      </c>
      <c r="B1595" t="s">
        <v>161</v>
      </c>
      <c r="C1595" t="s">
        <v>3122</v>
      </c>
      <c r="D1595" t="s">
        <v>269</v>
      </c>
      <c r="E1595" t="s">
        <v>270</v>
      </c>
      <c r="F1595" t="s">
        <v>271</v>
      </c>
      <c r="G1595" s="1">
        <v>45411</v>
      </c>
      <c r="H1595" s="2">
        <v>0.44722222222222224</v>
      </c>
      <c r="I1595" t="s">
        <v>1059</v>
      </c>
      <c r="U1595" t="s">
        <v>273</v>
      </c>
      <c r="V1595" t="s">
        <v>274</v>
      </c>
      <c r="W1595" t="s">
        <v>2731</v>
      </c>
      <c r="X1595" t="s">
        <v>190</v>
      </c>
      <c r="Y1595" t="s">
        <v>6</v>
      </c>
      <c r="AD1595">
        <v>45.150280000000002</v>
      </c>
      <c r="AE1595">
        <v>-109.34062</v>
      </c>
      <c r="AF1595" t="s">
        <v>276</v>
      </c>
      <c r="AG1595" t="s">
        <v>277</v>
      </c>
      <c r="AH1595" t="s">
        <v>278</v>
      </c>
      <c r="AJ1595" t="s">
        <v>279</v>
      </c>
      <c r="AK1595" t="s">
        <v>3345</v>
      </c>
      <c r="AN1595" t="s">
        <v>312</v>
      </c>
      <c r="AP1595">
        <v>1.4</v>
      </c>
      <c r="AQ1595" t="s">
        <v>116</v>
      </c>
      <c r="AS1595" t="s">
        <v>285</v>
      </c>
      <c r="AU1595" t="s">
        <v>286</v>
      </c>
      <c r="BE1595" t="s">
        <v>3124</v>
      </c>
      <c r="BO1595" t="s">
        <v>314</v>
      </c>
      <c r="BP1595" t="s">
        <v>301</v>
      </c>
      <c r="BQ1595" t="s">
        <v>315</v>
      </c>
      <c r="BS1595" t="s">
        <v>316</v>
      </c>
      <c r="BT1595" t="s">
        <v>291</v>
      </c>
      <c r="BU1595" s="1">
        <v>45415</v>
      </c>
      <c r="BW1595" t="s">
        <v>3346</v>
      </c>
      <c r="BX1595" t="s">
        <v>293</v>
      </c>
      <c r="BY1595">
        <v>0.2</v>
      </c>
      <c r="BZ1595" t="s">
        <v>116</v>
      </c>
      <c r="CB1595" t="s">
        <v>2752</v>
      </c>
      <c r="CC1595" t="s">
        <v>169</v>
      </c>
    </row>
    <row r="1596" spans="1:81" x14ac:dyDescent="0.35">
      <c r="A1596" t="s">
        <v>160</v>
      </c>
      <c r="B1596" t="s">
        <v>161</v>
      </c>
      <c r="C1596" t="s">
        <v>2757</v>
      </c>
      <c r="D1596" t="s">
        <v>1058</v>
      </c>
      <c r="E1596" t="s">
        <v>270</v>
      </c>
      <c r="F1596" t="s">
        <v>271</v>
      </c>
      <c r="G1596" s="1">
        <v>45467</v>
      </c>
      <c r="H1596" s="2">
        <v>0.39583333333333331</v>
      </c>
      <c r="I1596" t="s">
        <v>1059</v>
      </c>
      <c r="U1596" t="s">
        <v>273</v>
      </c>
      <c r="V1596" t="s">
        <v>274</v>
      </c>
      <c r="W1596" t="s">
        <v>2731</v>
      </c>
      <c r="X1596" t="s">
        <v>190</v>
      </c>
      <c r="Y1596" t="s">
        <v>6</v>
      </c>
      <c r="AD1596">
        <v>45.150280000000002</v>
      </c>
      <c r="AE1596">
        <v>-109.34062</v>
      </c>
      <c r="AK1596" t="s">
        <v>3347</v>
      </c>
      <c r="AN1596" t="s">
        <v>1078</v>
      </c>
      <c r="AP1596">
        <v>6.73</v>
      </c>
      <c r="AQ1596" t="s">
        <v>118</v>
      </c>
      <c r="AS1596" t="s">
        <v>285</v>
      </c>
      <c r="AU1596" t="s">
        <v>286</v>
      </c>
      <c r="BU1596" s="1">
        <v>45467</v>
      </c>
      <c r="CB1596" t="s">
        <v>2752</v>
      </c>
      <c r="CC1596" t="s">
        <v>169</v>
      </c>
    </row>
    <row r="1597" spans="1:81" x14ac:dyDescent="0.35">
      <c r="A1597" t="s">
        <v>160</v>
      </c>
      <c r="B1597" t="s">
        <v>161</v>
      </c>
      <c r="C1597" t="s">
        <v>3024</v>
      </c>
      <c r="D1597" t="s">
        <v>1058</v>
      </c>
      <c r="E1597" t="s">
        <v>270</v>
      </c>
      <c r="F1597" t="s">
        <v>271</v>
      </c>
      <c r="G1597" s="1">
        <v>45467</v>
      </c>
      <c r="H1597" s="2">
        <v>0.51041666666666663</v>
      </c>
      <c r="I1597" t="s">
        <v>1059</v>
      </c>
      <c r="U1597" t="s">
        <v>273</v>
      </c>
      <c r="V1597" t="s">
        <v>274</v>
      </c>
      <c r="W1597" t="s">
        <v>2731</v>
      </c>
      <c r="X1597" t="s">
        <v>170</v>
      </c>
      <c r="Y1597" t="s">
        <v>11</v>
      </c>
      <c r="AD1597">
        <v>45.457799999999999</v>
      </c>
      <c r="AE1597">
        <v>-109.0801</v>
      </c>
      <c r="AK1597" t="s">
        <v>3348</v>
      </c>
      <c r="AN1597" t="s">
        <v>89</v>
      </c>
      <c r="AP1597">
        <v>21.9</v>
      </c>
      <c r="AQ1597" t="s">
        <v>122</v>
      </c>
      <c r="AS1597" t="s">
        <v>285</v>
      </c>
      <c r="AU1597" t="s">
        <v>286</v>
      </c>
      <c r="BU1597" s="1">
        <v>45467</v>
      </c>
      <c r="CB1597" t="s">
        <v>2736</v>
      </c>
      <c r="CC1597" t="s">
        <v>169</v>
      </c>
    </row>
    <row r="1598" spans="1:81" x14ac:dyDescent="0.35">
      <c r="A1598" t="s">
        <v>160</v>
      </c>
      <c r="B1598" t="s">
        <v>161</v>
      </c>
      <c r="C1598" t="s">
        <v>2785</v>
      </c>
      <c r="D1598" t="s">
        <v>1058</v>
      </c>
      <c r="E1598" t="s">
        <v>270</v>
      </c>
      <c r="F1598" t="s">
        <v>271</v>
      </c>
      <c r="G1598" s="1">
        <v>45439</v>
      </c>
      <c r="H1598" s="2">
        <v>0.49305555555555558</v>
      </c>
      <c r="I1598" t="s">
        <v>1059</v>
      </c>
      <c r="U1598" t="s">
        <v>273</v>
      </c>
      <c r="V1598" t="s">
        <v>274</v>
      </c>
      <c r="W1598" t="s">
        <v>2731</v>
      </c>
      <c r="X1598" t="s">
        <v>186</v>
      </c>
      <c r="Y1598" t="s">
        <v>12</v>
      </c>
      <c r="AD1598">
        <v>45.468200000000003</v>
      </c>
      <c r="AE1598">
        <v>-109.0895</v>
      </c>
      <c r="AK1598" t="s">
        <v>3349</v>
      </c>
      <c r="AN1598" t="s">
        <v>1090</v>
      </c>
      <c r="AP1598">
        <v>10.6</v>
      </c>
      <c r="AQ1598" t="s">
        <v>116</v>
      </c>
      <c r="AS1598" t="s">
        <v>285</v>
      </c>
      <c r="AU1598" t="s">
        <v>286</v>
      </c>
      <c r="BU1598" s="1">
        <v>45439</v>
      </c>
      <c r="CB1598" t="s">
        <v>2752</v>
      </c>
      <c r="CC1598" t="s">
        <v>169</v>
      </c>
    </row>
    <row r="1599" spans="1:81" x14ac:dyDescent="0.35">
      <c r="A1599" t="s">
        <v>160</v>
      </c>
      <c r="B1599" t="s">
        <v>161</v>
      </c>
      <c r="C1599" t="s">
        <v>2759</v>
      </c>
      <c r="D1599" t="s">
        <v>1058</v>
      </c>
      <c r="E1599" t="s">
        <v>270</v>
      </c>
      <c r="F1599" t="s">
        <v>271</v>
      </c>
      <c r="G1599" s="1">
        <v>45411</v>
      </c>
      <c r="H1599" s="2">
        <v>0.59097222222222223</v>
      </c>
      <c r="I1599" t="s">
        <v>1059</v>
      </c>
      <c r="U1599" t="s">
        <v>273</v>
      </c>
      <c r="V1599" t="s">
        <v>274</v>
      </c>
      <c r="W1599" t="s">
        <v>2731</v>
      </c>
      <c r="X1599" t="s">
        <v>180</v>
      </c>
      <c r="Y1599" t="s">
        <v>13</v>
      </c>
      <c r="AD1599">
        <v>45.483319000000002</v>
      </c>
      <c r="AE1599">
        <v>-108.961457</v>
      </c>
      <c r="AK1599" t="s">
        <v>3350</v>
      </c>
      <c r="AN1599" t="s">
        <v>1090</v>
      </c>
      <c r="AP1599">
        <v>10.77</v>
      </c>
      <c r="AQ1599" t="s">
        <v>116</v>
      </c>
      <c r="AS1599" t="s">
        <v>285</v>
      </c>
      <c r="AU1599" t="s">
        <v>286</v>
      </c>
      <c r="BU1599" s="1">
        <v>45411</v>
      </c>
      <c r="CB1599" t="s">
        <v>2761</v>
      </c>
      <c r="CC1599" t="s">
        <v>169</v>
      </c>
    </row>
    <row r="1600" spans="1:81" x14ac:dyDescent="0.35">
      <c r="A1600" t="s">
        <v>160</v>
      </c>
      <c r="B1600" t="s">
        <v>161</v>
      </c>
      <c r="C1600" t="s">
        <v>2914</v>
      </c>
      <c r="D1600" t="s">
        <v>1058</v>
      </c>
      <c r="E1600" t="s">
        <v>270</v>
      </c>
      <c r="F1600" t="s">
        <v>271</v>
      </c>
      <c r="G1600" s="1">
        <v>45467</v>
      </c>
      <c r="H1600" s="2">
        <v>0.59375</v>
      </c>
      <c r="I1600" t="s">
        <v>1059</v>
      </c>
      <c r="U1600" t="s">
        <v>273</v>
      </c>
      <c r="V1600" t="s">
        <v>274</v>
      </c>
      <c r="W1600" t="s">
        <v>2731</v>
      </c>
      <c r="X1600" t="s">
        <v>176</v>
      </c>
      <c r="Y1600" t="s">
        <v>15</v>
      </c>
      <c r="AD1600">
        <v>45.520789999999998</v>
      </c>
      <c r="AE1600">
        <v>-108.83714000000001</v>
      </c>
      <c r="AK1600" t="s">
        <v>3351</v>
      </c>
      <c r="AN1600" t="s">
        <v>1090</v>
      </c>
      <c r="AP1600">
        <v>10.14</v>
      </c>
      <c r="AQ1600" t="s">
        <v>116</v>
      </c>
      <c r="AS1600" t="s">
        <v>285</v>
      </c>
      <c r="AU1600" t="s">
        <v>286</v>
      </c>
      <c r="BU1600" s="1">
        <v>45467</v>
      </c>
      <c r="CB1600" t="s">
        <v>2733</v>
      </c>
      <c r="CC1600" t="s">
        <v>169</v>
      </c>
    </row>
    <row r="1601" spans="1:81" x14ac:dyDescent="0.35">
      <c r="A1601" t="s">
        <v>160</v>
      </c>
      <c r="B1601" t="s">
        <v>161</v>
      </c>
      <c r="C1601" t="s">
        <v>2785</v>
      </c>
      <c r="D1601" t="s">
        <v>1058</v>
      </c>
      <c r="E1601" t="s">
        <v>270</v>
      </c>
      <c r="F1601" t="s">
        <v>271</v>
      </c>
      <c r="G1601" s="1">
        <v>45439</v>
      </c>
      <c r="H1601" s="2">
        <v>0.49305555555555558</v>
      </c>
      <c r="I1601" t="s">
        <v>1059</v>
      </c>
      <c r="U1601" t="s">
        <v>273</v>
      </c>
      <c r="V1601" t="s">
        <v>274</v>
      </c>
      <c r="W1601" t="s">
        <v>2731</v>
      </c>
      <c r="X1601" t="s">
        <v>186</v>
      </c>
      <c r="Y1601" t="s">
        <v>12</v>
      </c>
      <c r="AD1601">
        <v>45.468200000000003</v>
      </c>
      <c r="AE1601">
        <v>-109.0895</v>
      </c>
      <c r="AK1601" t="s">
        <v>3352</v>
      </c>
      <c r="AN1601" t="s">
        <v>89</v>
      </c>
      <c r="AP1601">
        <v>41.4</v>
      </c>
      <c r="AQ1601" t="s">
        <v>122</v>
      </c>
      <c r="AS1601" t="s">
        <v>285</v>
      </c>
      <c r="AU1601" t="s">
        <v>286</v>
      </c>
      <c r="BU1601" s="1">
        <v>45439</v>
      </c>
      <c r="CB1601" t="s">
        <v>2752</v>
      </c>
      <c r="CC1601" t="s">
        <v>169</v>
      </c>
    </row>
    <row r="1602" spans="1:81" x14ac:dyDescent="0.35">
      <c r="A1602" t="s">
        <v>160</v>
      </c>
      <c r="B1602" t="s">
        <v>161</v>
      </c>
      <c r="C1602" t="s">
        <v>2934</v>
      </c>
      <c r="D1602" t="s">
        <v>1058</v>
      </c>
      <c r="E1602" t="s">
        <v>270</v>
      </c>
      <c r="F1602" t="s">
        <v>271</v>
      </c>
      <c r="G1602" s="1">
        <v>45411</v>
      </c>
      <c r="H1602" s="2">
        <v>0.57013888888888886</v>
      </c>
      <c r="I1602" t="s">
        <v>1059</v>
      </c>
      <c r="U1602" t="s">
        <v>273</v>
      </c>
      <c r="V1602" t="s">
        <v>274</v>
      </c>
      <c r="W1602" t="s">
        <v>2731</v>
      </c>
      <c r="X1602" t="s">
        <v>170</v>
      </c>
      <c r="Y1602" t="s">
        <v>11</v>
      </c>
      <c r="AD1602">
        <v>45.457799999999999</v>
      </c>
      <c r="AE1602">
        <v>-109.0801</v>
      </c>
      <c r="AK1602" t="s">
        <v>3353</v>
      </c>
      <c r="AN1602" t="s">
        <v>1078</v>
      </c>
      <c r="AP1602">
        <v>13.46</v>
      </c>
      <c r="AQ1602" t="s">
        <v>118</v>
      </c>
      <c r="AS1602" t="s">
        <v>285</v>
      </c>
      <c r="AU1602" t="s">
        <v>286</v>
      </c>
      <c r="BU1602" s="1">
        <v>45411</v>
      </c>
      <c r="CB1602" t="s">
        <v>2736</v>
      </c>
      <c r="CC1602" t="s">
        <v>169</v>
      </c>
    </row>
    <row r="1603" spans="1:81" x14ac:dyDescent="0.35">
      <c r="A1603" t="s">
        <v>160</v>
      </c>
      <c r="B1603" t="s">
        <v>161</v>
      </c>
      <c r="C1603" t="s">
        <v>3161</v>
      </c>
      <c r="D1603" t="s">
        <v>269</v>
      </c>
      <c r="E1603" t="s">
        <v>270</v>
      </c>
      <c r="F1603" t="s">
        <v>271</v>
      </c>
      <c r="G1603" s="1">
        <v>45411</v>
      </c>
      <c r="H1603" s="2">
        <v>0.61527777777777781</v>
      </c>
      <c r="I1603" t="s">
        <v>1059</v>
      </c>
      <c r="U1603" t="s">
        <v>273</v>
      </c>
      <c r="V1603" t="s">
        <v>274</v>
      </c>
      <c r="W1603" t="s">
        <v>2731</v>
      </c>
      <c r="X1603" t="s">
        <v>184</v>
      </c>
      <c r="Y1603" t="s">
        <v>14</v>
      </c>
      <c r="AD1603">
        <v>45.517800000000001</v>
      </c>
      <c r="AE1603">
        <v>-108.8626</v>
      </c>
      <c r="AF1603" t="s">
        <v>276</v>
      </c>
      <c r="AG1603" t="s">
        <v>277</v>
      </c>
      <c r="AH1603" t="s">
        <v>278</v>
      </c>
      <c r="AJ1603" t="s">
        <v>279</v>
      </c>
      <c r="AK1603" t="s">
        <v>3354</v>
      </c>
      <c r="AM1603" t="s">
        <v>297</v>
      </c>
      <c r="AN1603" t="s">
        <v>332</v>
      </c>
      <c r="AO1603" t="s">
        <v>333</v>
      </c>
      <c r="AP1603">
        <v>26.4</v>
      </c>
      <c r="AQ1603" t="s">
        <v>284</v>
      </c>
      <c r="AS1603" t="s">
        <v>285</v>
      </c>
      <c r="AU1603" t="s">
        <v>286</v>
      </c>
      <c r="BE1603" t="s">
        <v>3163</v>
      </c>
      <c r="BO1603">
        <v>353.2</v>
      </c>
      <c r="BP1603" t="s">
        <v>288</v>
      </c>
      <c r="BQ1603" t="s">
        <v>335</v>
      </c>
      <c r="BS1603" t="s">
        <v>336</v>
      </c>
      <c r="BT1603" t="s">
        <v>291</v>
      </c>
      <c r="BU1603" s="1">
        <v>45441</v>
      </c>
      <c r="BW1603" t="s">
        <v>3355</v>
      </c>
      <c r="BX1603" t="s">
        <v>293</v>
      </c>
      <c r="BY1603">
        <v>1.5</v>
      </c>
      <c r="BZ1603" t="s">
        <v>284</v>
      </c>
      <c r="CB1603" t="s">
        <v>2752</v>
      </c>
      <c r="CC1603" t="s">
        <v>169</v>
      </c>
    </row>
    <row r="1604" spans="1:81" x14ac:dyDescent="0.35">
      <c r="A1604" t="s">
        <v>160</v>
      </c>
      <c r="B1604" t="s">
        <v>161</v>
      </c>
      <c r="C1604" t="s">
        <v>2879</v>
      </c>
      <c r="D1604" t="s">
        <v>320</v>
      </c>
      <c r="E1604" t="s">
        <v>270</v>
      </c>
      <c r="F1604" t="s">
        <v>271</v>
      </c>
      <c r="G1604" s="1">
        <v>45467</v>
      </c>
      <c r="H1604" s="2">
        <v>0.42708333333333331</v>
      </c>
      <c r="I1604" t="s">
        <v>1059</v>
      </c>
      <c r="U1604" t="s">
        <v>273</v>
      </c>
      <c r="V1604" t="s">
        <v>274</v>
      </c>
      <c r="W1604" t="s">
        <v>2731</v>
      </c>
      <c r="X1604" t="s">
        <v>172</v>
      </c>
      <c r="Y1604" t="s">
        <v>8</v>
      </c>
      <c r="AD1604">
        <v>45.277200000000001</v>
      </c>
      <c r="AE1604">
        <v>-109.20959999999999</v>
      </c>
      <c r="AF1604" t="s">
        <v>276</v>
      </c>
      <c r="AG1604" t="s">
        <v>277</v>
      </c>
      <c r="AH1604" t="s">
        <v>278</v>
      </c>
      <c r="AJ1604" t="s">
        <v>279</v>
      </c>
      <c r="AK1604" t="s">
        <v>3356</v>
      </c>
      <c r="AM1604" t="s">
        <v>297</v>
      </c>
      <c r="AN1604" t="s">
        <v>298</v>
      </c>
      <c r="AO1604" t="s">
        <v>283</v>
      </c>
      <c r="AP1604">
        <v>260</v>
      </c>
      <c r="AQ1604" t="s">
        <v>284</v>
      </c>
      <c r="AS1604" t="s">
        <v>285</v>
      </c>
      <c r="AU1604" t="s">
        <v>286</v>
      </c>
      <c r="BE1604" t="s">
        <v>2820</v>
      </c>
      <c r="BO1604" t="s">
        <v>300</v>
      </c>
      <c r="BP1604" t="s">
        <v>301</v>
      </c>
      <c r="BQ1604" t="s">
        <v>302</v>
      </c>
      <c r="BT1604" t="s">
        <v>291</v>
      </c>
      <c r="BU1604" s="1">
        <v>45474</v>
      </c>
      <c r="BW1604" t="s">
        <v>3357</v>
      </c>
      <c r="BX1604" t="s">
        <v>293</v>
      </c>
      <c r="BY1604">
        <v>25</v>
      </c>
      <c r="BZ1604" t="s">
        <v>284</v>
      </c>
      <c r="CB1604" t="s">
        <v>2733</v>
      </c>
      <c r="CC1604" t="s">
        <v>169</v>
      </c>
    </row>
    <row r="1605" spans="1:81" x14ac:dyDescent="0.35">
      <c r="A1605" t="s">
        <v>160</v>
      </c>
      <c r="B1605" t="s">
        <v>161</v>
      </c>
      <c r="C1605" t="s">
        <v>2916</v>
      </c>
      <c r="D1605" t="s">
        <v>269</v>
      </c>
      <c r="E1605" t="s">
        <v>270</v>
      </c>
      <c r="F1605" t="s">
        <v>271</v>
      </c>
      <c r="G1605" s="1">
        <v>45411</v>
      </c>
      <c r="H1605" s="2">
        <v>0.50347222222222221</v>
      </c>
      <c r="I1605" t="s">
        <v>1059</v>
      </c>
      <c r="U1605" t="s">
        <v>273</v>
      </c>
      <c r="V1605" t="s">
        <v>274</v>
      </c>
      <c r="W1605" t="s">
        <v>2731</v>
      </c>
      <c r="X1605" t="s">
        <v>182</v>
      </c>
      <c r="Y1605" t="s">
        <v>10</v>
      </c>
      <c r="AD1605">
        <v>45.384601000000004</v>
      </c>
      <c r="AE1605">
        <v>-109.14138199999999</v>
      </c>
      <c r="AF1605" t="s">
        <v>276</v>
      </c>
      <c r="AG1605" t="s">
        <v>277</v>
      </c>
      <c r="AH1605" t="s">
        <v>278</v>
      </c>
      <c r="AJ1605" t="s">
        <v>279</v>
      </c>
      <c r="AK1605" t="s">
        <v>3358</v>
      </c>
      <c r="AM1605" t="s">
        <v>297</v>
      </c>
      <c r="AN1605" t="s">
        <v>298</v>
      </c>
      <c r="AO1605" t="s">
        <v>283</v>
      </c>
      <c r="AP1605">
        <v>364</v>
      </c>
      <c r="AQ1605" t="s">
        <v>284</v>
      </c>
      <c r="AS1605" t="s">
        <v>285</v>
      </c>
      <c r="AU1605" t="s">
        <v>286</v>
      </c>
      <c r="BE1605" t="s">
        <v>2918</v>
      </c>
      <c r="BO1605" t="s">
        <v>300</v>
      </c>
      <c r="BP1605" t="s">
        <v>301</v>
      </c>
      <c r="BQ1605" t="s">
        <v>302</v>
      </c>
      <c r="BT1605" t="s">
        <v>291</v>
      </c>
      <c r="BU1605" s="1">
        <v>45454</v>
      </c>
      <c r="BW1605" t="s">
        <v>3359</v>
      </c>
      <c r="BX1605" t="s">
        <v>293</v>
      </c>
      <c r="BY1605">
        <v>25</v>
      </c>
      <c r="BZ1605" t="s">
        <v>284</v>
      </c>
      <c r="CB1605" t="s">
        <v>2761</v>
      </c>
      <c r="CC1605" t="s">
        <v>169</v>
      </c>
    </row>
    <row r="1606" spans="1:81" x14ac:dyDescent="0.35">
      <c r="A1606" t="s">
        <v>160</v>
      </c>
      <c r="B1606" t="s">
        <v>161</v>
      </c>
      <c r="C1606" t="s">
        <v>3043</v>
      </c>
      <c r="D1606" t="s">
        <v>1058</v>
      </c>
      <c r="E1606" t="s">
        <v>270</v>
      </c>
      <c r="F1606" t="s">
        <v>271</v>
      </c>
      <c r="G1606" s="1">
        <v>45467</v>
      </c>
      <c r="H1606" s="2">
        <v>0.44861111111111113</v>
      </c>
      <c r="I1606" t="s">
        <v>1059</v>
      </c>
      <c r="U1606" t="s">
        <v>273</v>
      </c>
      <c r="V1606" t="s">
        <v>274</v>
      </c>
      <c r="W1606" t="s">
        <v>2731</v>
      </c>
      <c r="X1606" t="s">
        <v>182</v>
      </c>
      <c r="Y1606" t="s">
        <v>10</v>
      </c>
      <c r="AD1606">
        <v>45.384601000000004</v>
      </c>
      <c r="AE1606">
        <v>-109.14138199999999</v>
      </c>
      <c r="AK1606" t="s">
        <v>3360</v>
      </c>
      <c r="AN1606" t="s">
        <v>27</v>
      </c>
      <c r="AP1606">
        <v>7.73</v>
      </c>
      <c r="AQ1606" t="s">
        <v>121</v>
      </c>
      <c r="AS1606" t="s">
        <v>285</v>
      </c>
      <c r="AU1606" t="s">
        <v>286</v>
      </c>
      <c r="BU1606" s="1">
        <v>45467</v>
      </c>
      <c r="CB1606" t="s">
        <v>2761</v>
      </c>
      <c r="CC1606" t="s">
        <v>169</v>
      </c>
    </row>
    <row r="1607" spans="1:81" x14ac:dyDescent="0.35">
      <c r="A1607" t="s">
        <v>160</v>
      </c>
      <c r="B1607" t="s">
        <v>161</v>
      </c>
      <c r="C1607" t="s">
        <v>2864</v>
      </c>
      <c r="D1607" t="s">
        <v>1058</v>
      </c>
      <c r="E1607" t="s">
        <v>270</v>
      </c>
      <c r="F1607" t="s">
        <v>271</v>
      </c>
      <c r="G1607" s="1">
        <v>45467</v>
      </c>
      <c r="H1607" s="2">
        <v>0.47222222222222221</v>
      </c>
      <c r="I1607" t="s">
        <v>1059</v>
      </c>
      <c r="U1607" t="s">
        <v>273</v>
      </c>
      <c r="V1607" t="s">
        <v>274</v>
      </c>
      <c r="W1607" t="s">
        <v>2731</v>
      </c>
      <c r="X1607" t="s">
        <v>162</v>
      </c>
      <c r="Y1607" t="s">
        <v>9</v>
      </c>
      <c r="AD1607">
        <v>45.373699999999999</v>
      </c>
      <c r="AE1607">
        <v>-109.14619999999999</v>
      </c>
      <c r="AK1607" t="s">
        <v>3361</v>
      </c>
      <c r="AN1607" t="s">
        <v>1292</v>
      </c>
      <c r="AP1607">
        <v>747.1</v>
      </c>
      <c r="AQ1607" t="s">
        <v>119</v>
      </c>
      <c r="AS1607" t="s">
        <v>285</v>
      </c>
      <c r="AU1607" t="s">
        <v>286</v>
      </c>
      <c r="BU1607" s="1">
        <v>45467</v>
      </c>
      <c r="CB1607" t="s">
        <v>2736</v>
      </c>
      <c r="CC1607" t="s">
        <v>169</v>
      </c>
    </row>
    <row r="1608" spans="1:81" x14ac:dyDescent="0.35">
      <c r="A1608" t="s">
        <v>160</v>
      </c>
      <c r="B1608" t="s">
        <v>161</v>
      </c>
      <c r="C1608" t="s">
        <v>2743</v>
      </c>
      <c r="D1608" t="s">
        <v>269</v>
      </c>
      <c r="E1608" t="s">
        <v>270</v>
      </c>
      <c r="F1608" t="s">
        <v>271</v>
      </c>
      <c r="G1608" s="1">
        <v>45467</v>
      </c>
      <c r="H1608" s="2">
        <v>0.37847222222222221</v>
      </c>
      <c r="I1608" t="s">
        <v>1059</v>
      </c>
      <c r="U1608" t="s">
        <v>273</v>
      </c>
      <c r="V1608" t="s">
        <v>274</v>
      </c>
      <c r="W1608" t="s">
        <v>2731</v>
      </c>
      <c r="X1608" t="s">
        <v>188</v>
      </c>
      <c r="Y1608" t="s">
        <v>7</v>
      </c>
      <c r="AD1608">
        <v>45.157600000000002</v>
      </c>
      <c r="AE1608">
        <v>-109.2688</v>
      </c>
      <c r="AF1608" t="s">
        <v>276</v>
      </c>
      <c r="AG1608" t="s">
        <v>277</v>
      </c>
      <c r="AH1608" t="s">
        <v>278</v>
      </c>
      <c r="AJ1608" t="s">
        <v>279</v>
      </c>
      <c r="AK1608" t="s">
        <v>3362</v>
      </c>
      <c r="AM1608" t="s">
        <v>297</v>
      </c>
      <c r="AN1608" t="s">
        <v>298</v>
      </c>
      <c r="AO1608" t="s">
        <v>283</v>
      </c>
      <c r="AP1608">
        <v>216</v>
      </c>
      <c r="AQ1608" t="s">
        <v>284</v>
      </c>
      <c r="AS1608" t="s">
        <v>285</v>
      </c>
      <c r="AU1608" t="s">
        <v>286</v>
      </c>
      <c r="BE1608" t="s">
        <v>2745</v>
      </c>
      <c r="BO1608" t="s">
        <v>300</v>
      </c>
      <c r="BP1608" t="s">
        <v>301</v>
      </c>
      <c r="BQ1608" t="s">
        <v>302</v>
      </c>
      <c r="BT1608" t="s">
        <v>291</v>
      </c>
      <c r="BU1608" s="1">
        <v>45474</v>
      </c>
      <c r="BW1608" t="s">
        <v>3363</v>
      </c>
      <c r="BX1608" t="s">
        <v>293</v>
      </c>
      <c r="BY1608">
        <v>25</v>
      </c>
      <c r="BZ1608" t="s">
        <v>284</v>
      </c>
      <c r="CB1608" t="s">
        <v>2747</v>
      </c>
      <c r="CC1608" t="s">
        <v>169</v>
      </c>
    </row>
    <row r="1609" spans="1:81" x14ac:dyDescent="0.35">
      <c r="A1609" t="s">
        <v>160</v>
      </c>
      <c r="B1609" t="s">
        <v>161</v>
      </c>
      <c r="C1609" t="s">
        <v>3115</v>
      </c>
      <c r="D1609" t="s">
        <v>1058</v>
      </c>
      <c r="E1609" t="s">
        <v>270</v>
      </c>
      <c r="F1609" t="s">
        <v>271</v>
      </c>
      <c r="G1609" s="1">
        <v>45439</v>
      </c>
      <c r="H1609" s="2">
        <v>0.55694444444444446</v>
      </c>
      <c r="I1609" t="s">
        <v>1059</v>
      </c>
      <c r="U1609" t="s">
        <v>273</v>
      </c>
      <c r="V1609" t="s">
        <v>274</v>
      </c>
      <c r="W1609" t="s">
        <v>2731</v>
      </c>
      <c r="X1609" t="s">
        <v>184</v>
      </c>
      <c r="Y1609" t="s">
        <v>14</v>
      </c>
      <c r="AD1609">
        <v>45.517800000000001</v>
      </c>
      <c r="AE1609">
        <v>-108.8626</v>
      </c>
      <c r="AK1609" t="s">
        <v>3364</v>
      </c>
      <c r="AN1609" t="s">
        <v>1081</v>
      </c>
      <c r="AP1609">
        <v>106.8</v>
      </c>
      <c r="AQ1609" t="s">
        <v>120</v>
      </c>
      <c r="AS1609" t="s">
        <v>285</v>
      </c>
      <c r="AU1609" t="s">
        <v>286</v>
      </c>
      <c r="BU1609" s="1">
        <v>45439</v>
      </c>
      <c r="CB1609" t="s">
        <v>2752</v>
      </c>
      <c r="CC1609" t="s">
        <v>169</v>
      </c>
    </row>
    <row r="1610" spans="1:81" x14ac:dyDescent="0.35">
      <c r="A1610" t="s">
        <v>160</v>
      </c>
      <c r="B1610" t="s">
        <v>161</v>
      </c>
      <c r="C1610" t="s">
        <v>3084</v>
      </c>
      <c r="D1610" t="s">
        <v>1058</v>
      </c>
      <c r="E1610" t="s">
        <v>270</v>
      </c>
      <c r="F1610" t="s">
        <v>271</v>
      </c>
      <c r="G1610" s="1">
        <v>45439</v>
      </c>
      <c r="H1610" s="2">
        <v>0.37916666666666665</v>
      </c>
      <c r="I1610" t="s">
        <v>1059</v>
      </c>
      <c r="U1610" t="s">
        <v>273</v>
      </c>
      <c r="V1610" t="s">
        <v>274</v>
      </c>
      <c r="W1610" t="s">
        <v>2731</v>
      </c>
      <c r="X1610" t="s">
        <v>188</v>
      </c>
      <c r="Y1610" t="s">
        <v>7</v>
      </c>
      <c r="AD1610">
        <v>45.157600000000002</v>
      </c>
      <c r="AE1610">
        <v>-109.2688</v>
      </c>
      <c r="AK1610" t="s">
        <v>3365</v>
      </c>
      <c r="AN1610" t="s">
        <v>27</v>
      </c>
      <c r="AP1610">
        <v>7.51</v>
      </c>
      <c r="AQ1610" t="s">
        <v>121</v>
      </c>
      <c r="AS1610" t="s">
        <v>285</v>
      </c>
      <c r="AU1610" t="s">
        <v>286</v>
      </c>
      <c r="BU1610" s="1">
        <v>45439</v>
      </c>
      <c r="CB1610" t="s">
        <v>2747</v>
      </c>
      <c r="CC1610" t="s">
        <v>169</v>
      </c>
    </row>
    <row r="1611" spans="1:81" x14ac:dyDescent="0.35">
      <c r="A1611" t="s">
        <v>160</v>
      </c>
      <c r="B1611" t="s">
        <v>161</v>
      </c>
      <c r="C1611" t="s">
        <v>2762</v>
      </c>
      <c r="D1611" t="s">
        <v>269</v>
      </c>
      <c r="E1611" t="s">
        <v>270</v>
      </c>
      <c r="F1611" t="s">
        <v>271</v>
      </c>
      <c r="G1611" s="1">
        <v>45439</v>
      </c>
      <c r="H1611" s="2">
        <v>0.35833333333333334</v>
      </c>
      <c r="I1611" t="s">
        <v>1059</v>
      </c>
      <c r="U1611" t="s">
        <v>273</v>
      </c>
      <c r="V1611" t="s">
        <v>274</v>
      </c>
      <c r="W1611" t="s">
        <v>2731</v>
      </c>
      <c r="X1611" t="s">
        <v>174</v>
      </c>
      <c r="Y1611" t="s">
        <v>5</v>
      </c>
      <c r="AD1611">
        <v>45.085512000000001</v>
      </c>
      <c r="AE1611">
        <v>-109.329581</v>
      </c>
      <c r="AF1611" t="s">
        <v>276</v>
      </c>
      <c r="AG1611" t="s">
        <v>277</v>
      </c>
      <c r="AH1611" t="s">
        <v>278</v>
      </c>
      <c r="AJ1611" t="s">
        <v>279</v>
      </c>
      <c r="AK1611" t="s">
        <v>3366</v>
      </c>
      <c r="AM1611" t="s">
        <v>297</v>
      </c>
      <c r="AN1611" t="s">
        <v>298</v>
      </c>
      <c r="AO1611" t="s">
        <v>283</v>
      </c>
      <c r="AP1611">
        <v>238</v>
      </c>
      <c r="AQ1611" t="s">
        <v>284</v>
      </c>
      <c r="AS1611" t="s">
        <v>285</v>
      </c>
      <c r="AU1611" t="s">
        <v>286</v>
      </c>
      <c r="BE1611" t="s">
        <v>2764</v>
      </c>
      <c r="BO1611" t="s">
        <v>300</v>
      </c>
      <c r="BP1611" t="s">
        <v>301</v>
      </c>
      <c r="BQ1611" t="s">
        <v>302</v>
      </c>
      <c r="BT1611" t="s">
        <v>291</v>
      </c>
      <c r="BU1611" s="1">
        <v>45455</v>
      </c>
      <c r="BW1611" t="s">
        <v>3367</v>
      </c>
      <c r="BX1611" t="s">
        <v>293</v>
      </c>
      <c r="BY1611">
        <v>25</v>
      </c>
      <c r="BZ1611" t="s">
        <v>284</v>
      </c>
      <c r="CB1611" t="s">
        <v>2733</v>
      </c>
      <c r="CC1611" t="s">
        <v>169</v>
      </c>
    </row>
    <row r="1612" spans="1:81" x14ac:dyDescent="0.35">
      <c r="A1612" t="s">
        <v>160</v>
      </c>
      <c r="B1612" t="s">
        <v>161</v>
      </c>
      <c r="C1612" t="s">
        <v>2868</v>
      </c>
      <c r="D1612" t="s">
        <v>1058</v>
      </c>
      <c r="E1612" t="s">
        <v>270</v>
      </c>
      <c r="F1612" t="s">
        <v>271</v>
      </c>
      <c r="G1612" s="1">
        <v>45411</v>
      </c>
      <c r="H1612" s="2">
        <v>0.4201388888888889</v>
      </c>
      <c r="I1612" t="s">
        <v>1059</v>
      </c>
      <c r="U1612" t="s">
        <v>273</v>
      </c>
      <c r="V1612" t="s">
        <v>274</v>
      </c>
      <c r="W1612" t="s">
        <v>2731</v>
      </c>
      <c r="X1612" t="s">
        <v>188</v>
      </c>
      <c r="Y1612" t="s">
        <v>7</v>
      </c>
      <c r="AD1612">
        <v>45.157600000000002</v>
      </c>
      <c r="AE1612">
        <v>-109.2688</v>
      </c>
      <c r="AK1612" t="s">
        <v>3368</v>
      </c>
      <c r="AN1612" t="s">
        <v>1081</v>
      </c>
      <c r="AP1612">
        <v>94.6</v>
      </c>
      <c r="AQ1612" t="s">
        <v>120</v>
      </c>
      <c r="AS1612" t="s">
        <v>285</v>
      </c>
      <c r="AU1612" t="s">
        <v>286</v>
      </c>
      <c r="BU1612" s="1">
        <v>45411</v>
      </c>
      <c r="CB1612" t="s">
        <v>2747</v>
      </c>
      <c r="CC1612" t="s">
        <v>169</v>
      </c>
    </row>
    <row r="1613" spans="1:81" x14ac:dyDescent="0.35">
      <c r="A1613" t="s">
        <v>160</v>
      </c>
      <c r="B1613" t="s">
        <v>161</v>
      </c>
      <c r="C1613" t="s">
        <v>2907</v>
      </c>
      <c r="D1613" t="s">
        <v>269</v>
      </c>
      <c r="E1613" t="s">
        <v>270</v>
      </c>
      <c r="F1613" t="s">
        <v>271</v>
      </c>
      <c r="G1613" s="1">
        <v>45439</v>
      </c>
      <c r="H1613" s="2">
        <v>0.42152777777777778</v>
      </c>
      <c r="I1613" t="s">
        <v>1059</v>
      </c>
      <c r="U1613" t="s">
        <v>273</v>
      </c>
      <c r="V1613" t="s">
        <v>274</v>
      </c>
      <c r="W1613" t="s">
        <v>2731</v>
      </c>
      <c r="X1613" t="s">
        <v>172</v>
      </c>
      <c r="Y1613" t="s">
        <v>8</v>
      </c>
      <c r="AD1613">
        <v>45.277200000000001</v>
      </c>
      <c r="AE1613">
        <v>-109.20959999999999</v>
      </c>
      <c r="AF1613" t="s">
        <v>276</v>
      </c>
      <c r="AG1613" t="s">
        <v>277</v>
      </c>
      <c r="AH1613" t="s">
        <v>278</v>
      </c>
      <c r="AJ1613" t="s">
        <v>279</v>
      </c>
      <c r="AK1613" t="s">
        <v>3369</v>
      </c>
      <c r="AM1613" t="s">
        <v>281</v>
      </c>
      <c r="AN1613" t="s">
        <v>1116</v>
      </c>
      <c r="AO1613" t="s">
        <v>333</v>
      </c>
      <c r="AP1613">
        <v>11.6</v>
      </c>
      <c r="AQ1613" t="s">
        <v>284</v>
      </c>
      <c r="AS1613" t="s">
        <v>285</v>
      </c>
      <c r="AU1613" t="s">
        <v>286</v>
      </c>
      <c r="BE1613" t="s">
        <v>2909</v>
      </c>
      <c r="BO1613">
        <v>365.1</v>
      </c>
      <c r="BP1613" t="s">
        <v>288</v>
      </c>
      <c r="BQ1613" t="s">
        <v>289</v>
      </c>
      <c r="BS1613" t="s">
        <v>290</v>
      </c>
      <c r="BT1613" t="s">
        <v>291</v>
      </c>
      <c r="BU1613" s="1">
        <v>45453</v>
      </c>
      <c r="BW1613" t="s">
        <v>3370</v>
      </c>
      <c r="BX1613" t="s">
        <v>293</v>
      </c>
      <c r="BY1613">
        <v>0.8</v>
      </c>
      <c r="BZ1613" t="s">
        <v>284</v>
      </c>
      <c r="CB1613" t="s">
        <v>2733</v>
      </c>
      <c r="CC1613" t="s">
        <v>169</v>
      </c>
    </row>
    <row r="1614" spans="1:81" x14ac:dyDescent="0.35">
      <c r="A1614" t="s">
        <v>160</v>
      </c>
      <c r="B1614" t="s">
        <v>161</v>
      </c>
      <c r="C1614" t="s">
        <v>2794</v>
      </c>
      <c r="D1614" t="s">
        <v>269</v>
      </c>
      <c r="E1614" t="s">
        <v>270</v>
      </c>
      <c r="F1614" t="s">
        <v>271</v>
      </c>
      <c r="G1614" s="1">
        <v>45467</v>
      </c>
      <c r="H1614" s="2">
        <v>0.59375</v>
      </c>
      <c r="I1614" t="s">
        <v>1059</v>
      </c>
      <c r="U1614" t="s">
        <v>273</v>
      </c>
      <c r="V1614" t="s">
        <v>274</v>
      </c>
      <c r="W1614" t="s">
        <v>2731</v>
      </c>
      <c r="X1614" t="s">
        <v>176</v>
      </c>
      <c r="Y1614" t="s">
        <v>15</v>
      </c>
      <c r="AD1614">
        <v>45.520789999999998</v>
      </c>
      <c r="AE1614">
        <v>-108.83714000000001</v>
      </c>
      <c r="AF1614" t="s">
        <v>276</v>
      </c>
      <c r="AG1614" t="s">
        <v>277</v>
      </c>
      <c r="AH1614" t="s">
        <v>278</v>
      </c>
      <c r="AJ1614" t="s">
        <v>279</v>
      </c>
      <c r="AK1614" t="s">
        <v>3371</v>
      </c>
      <c r="AM1614" t="s">
        <v>297</v>
      </c>
      <c r="AN1614" t="s">
        <v>332</v>
      </c>
      <c r="AO1614" t="s">
        <v>333</v>
      </c>
      <c r="AP1614">
        <v>23.7</v>
      </c>
      <c r="AQ1614" t="s">
        <v>284</v>
      </c>
      <c r="AS1614" t="s">
        <v>285</v>
      </c>
      <c r="AU1614" t="s">
        <v>286</v>
      </c>
      <c r="BE1614" t="s">
        <v>2741</v>
      </c>
      <c r="BO1614">
        <v>353.2</v>
      </c>
      <c r="BP1614" t="s">
        <v>288</v>
      </c>
      <c r="BQ1614" t="s">
        <v>335</v>
      </c>
      <c r="BS1614" t="s">
        <v>336</v>
      </c>
      <c r="BT1614" t="s">
        <v>291</v>
      </c>
      <c r="BU1614" s="1">
        <v>45496</v>
      </c>
      <c r="BW1614" t="s">
        <v>3372</v>
      </c>
      <c r="BX1614" t="s">
        <v>293</v>
      </c>
      <c r="BY1614">
        <v>1.5</v>
      </c>
      <c r="BZ1614" t="s">
        <v>284</v>
      </c>
      <c r="CB1614" t="s">
        <v>2761</v>
      </c>
      <c r="CC1614" t="s">
        <v>169</v>
      </c>
    </row>
    <row r="1615" spans="1:81" x14ac:dyDescent="0.35">
      <c r="A1615" t="s">
        <v>160</v>
      </c>
      <c r="B1615" t="s">
        <v>161</v>
      </c>
      <c r="C1615" t="s">
        <v>2987</v>
      </c>
      <c r="D1615" t="s">
        <v>373</v>
      </c>
      <c r="E1615" t="s">
        <v>270</v>
      </c>
      <c r="F1615" t="s">
        <v>271</v>
      </c>
      <c r="G1615" s="1">
        <v>45439</v>
      </c>
      <c r="H1615" s="2">
        <v>0.44166666666666665</v>
      </c>
      <c r="I1615" t="s">
        <v>1059</v>
      </c>
      <c r="U1615" t="s">
        <v>273</v>
      </c>
      <c r="V1615" t="s">
        <v>274</v>
      </c>
      <c r="W1615" t="s">
        <v>2731</v>
      </c>
      <c r="X1615" t="s">
        <v>182</v>
      </c>
      <c r="Y1615" t="s">
        <v>10</v>
      </c>
      <c r="AD1615">
        <v>45.384601000000004</v>
      </c>
      <c r="AE1615">
        <v>-109.14138199999999</v>
      </c>
      <c r="AF1615" t="s">
        <v>276</v>
      </c>
      <c r="AG1615" t="s">
        <v>277</v>
      </c>
      <c r="AH1615" t="s">
        <v>278</v>
      </c>
      <c r="AJ1615" t="s">
        <v>279</v>
      </c>
      <c r="AK1615" t="s">
        <v>3373</v>
      </c>
      <c r="AL1615" t="s">
        <v>375</v>
      </c>
      <c r="AM1615" t="s">
        <v>281</v>
      </c>
      <c r="AN1615" t="s">
        <v>282</v>
      </c>
      <c r="AO1615" t="s">
        <v>283</v>
      </c>
      <c r="AS1615" t="s">
        <v>285</v>
      </c>
      <c r="AU1615" t="s">
        <v>286</v>
      </c>
      <c r="BE1615" t="s">
        <v>2989</v>
      </c>
      <c r="BO1615">
        <v>365.1</v>
      </c>
      <c r="BP1615" t="s">
        <v>288</v>
      </c>
      <c r="BQ1615" t="s">
        <v>289</v>
      </c>
      <c r="BS1615" t="s">
        <v>290</v>
      </c>
      <c r="BT1615" t="s">
        <v>291</v>
      </c>
      <c r="BU1615" s="1">
        <v>45455</v>
      </c>
      <c r="BW1615" t="s">
        <v>3374</v>
      </c>
      <c r="BX1615" t="s">
        <v>293</v>
      </c>
      <c r="BY1615">
        <v>1.5</v>
      </c>
      <c r="BZ1615" t="s">
        <v>284</v>
      </c>
      <c r="CB1615" t="s">
        <v>2761</v>
      </c>
      <c r="CC1615" t="s">
        <v>169</v>
      </c>
    </row>
    <row r="1616" spans="1:81" x14ac:dyDescent="0.35">
      <c r="A1616" t="s">
        <v>160</v>
      </c>
      <c r="B1616" t="s">
        <v>161</v>
      </c>
      <c r="C1616" t="s">
        <v>2809</v>
      </c>
      <c r="D1616" t="s">
        <v>269</v>
      </c>
      <c r="E1616" t="s">
        <v>270</v>
      </c>
      <c r="F1616" t="s">
        <v>271</v>
      </c>
      <c r="G1616" s="1">
        <v>45467</v>
      </c>
      <c r="H1616" s="2">
        <v>0.57986111111111116</v>
      </c>
      <c r="I1616" t="s">
        <v>1059</v>
      </c>
      <c r="U1616" t="s">
        <v>273</v>
      </c>
      <c r="V1616" t="s">
        <v>274</v>
      </c>
      <c r="W1616" t="s">
        <v>2731</v>
      </c>
      <c r="X1616" t="s">
        <v>184</v>
      </c>
      <c r="Y1616" t="s">
        <v>14</v>
      </c>
      <c r="AD1616">
        <v>45.517800000000001</v>
      </c>
      <c r="AE1616">
        <v>-108.8626</v>
      </c>
      <c r="AF1616" t="s">
        <v>276</v>
      </c>
      <c r="AG1616" t="s">
        <v>277</v>
      </c>
      <c r="AH1616" t="s">
        <v>278</v>
      </c>
      <c r="AJ1616" t="s">
        <v>279</v>
      </c>
      <c r="AK1616" t="s">
        <v>3375</v>
      </c>
      <c r="AN1616" t="s">
        <v>312</v>
      </c>
      <c r="AP1616">
        <v>52</v>
      </c>
      <c r="AQ1616" t="s">
        <v>116</v>
      </c>
      <c r="AS1616" t="s">
        <v>285</v>
      </c>
      <c r="AU1616" t="s">
        <v>286</v>
      </c>
      <c r="BE1616" t="s">
        <v>2811</v>
      </c>
      <c r="BO1616" t="s">
        <v>314</v>
      </c>
      <c r="BP1616" t="s">
        <v>301</v>
      </c>
      <c r="BQ1616" t="s">
        <v>315</v>
      </c>
      <c r="BS1616" t="s">
        <v>316</v>
      </c>
      <c r="BT1616" t="s">
        <v>291</v>
      </c>
      <c r="BU1616" s="1">
        <v>45470</v>
      </c>
      <c r="BW1616" t="s">
        <v>3376</v>
      </c>
      <c r="BX1616" t="s">
        <v>293</v>
      </c>
      <c r="BY1616">
        <v>0.2</v>
      </c>
      <c r="BZ1616" t="s">
        <v>116</v>
      </c>
      <c r="CB1616" t="s">
        <v>2752</v>
      </c>
      <c r="CC1616" t="s">
        <v>169</v>
      </c>
    </row>
    <row r="1617" spans="1:81" x14ac:dyDescent="0.35">
      <c r="A1617" t="s">
        <v>160</v>
      </c>
      <c r="B1617" t="s">
        <v>161</v>
      </c>
      <c r="C1617" t="s">
        <v>2864</v>
      </c>
      <c r="D1617" t="s">
        <v>1058</v>
      </c>
      <c r="E1617" t="s">
        <v>270</v>
      </c>
      <c r="F1617" t="s">
        <v>271</v>
      </c>
      <c r="G1617" s="1">
        <v>45467</v>
      </c>
      <c r="H1617" s="2">
        <v>0.47222222222222221</v>
      </c>
      <c r="I1617" t="s">
        <v>1059</v>
      </c>
      <c r="U1617" t="s">
        <v>273</v>
      </c>
      <c r="V1617" t="s">
        <v>274</v>
      </c>
      <c r="W1617" t="s">
        <v>2731</v>
      </c>
      <c r="X1617" t="s">
        <v>162</v>
      </c>
      <c r="Y1617" t="s">
        <v>9</v>
      </c>
      <c r="AD1617">
        <v>45.373699999999999</v>
      </c>
      <c r="AE1617">
        <v>-109.14619999999999</v>
      </c>
      <c r="AK1617" t="s">
        <v>3377</v>
      </c>
      <c r="AN1617" t="s">
        <v>1090</v>
      </c>
      <c r="AP1617">
        <v>11.25</v>
      </c>
      <c r="AQ1617" t="s">
        <v>116</v>
      </c>
      <c r="AS1617" t="s">
        <v>285</v>
      </c>
      <c r="AU1617" t="s">
        <v>286</v>
      </c>
      <c r="BU1617" s="1">
        <v>45467</v>
      </c>
      <c r="CB1617" t="s">
        <v>2736</v>
      </c>
      <c r="CC1617" t="s">
        <v>169</v>
      </c>
    </row>
    <row r="1618" spans="1:81" x14ac:dyDescent="0.35">
      <c r="A1618" t="s">
        <v>160</v>
      </c>
      <c r="B1618" t="s">
        <v>161</v>
      </c>
      <c r="C1618" t="s">
        <v>2855</v>
      </c>
      <c r="D1618" t="s">
        <v>1058</v>
      </c>
      <c r="E1618" t="s">
        <v>270</v>
      </c>
      <c r="F1618" t="s">
        <v>271</v>
      </c>
      <c r="G1618" s="1">
        <v>45411</v>
      </c>
      <c r="H1618" s="2">
        <v>0.44722222222222224</v>
      </c>
      <c r="I1618" t="s">
        <v>1059</v>
      </c>
      <c r="U1618" t="s">
        <v>273</v>
      </c>
      <c r="V1618" t="s">
        <v>274</v>
      </c>
      <c r="W1618" t="s">
        <v>2731</v>
      </c>
      <c r="X1618" t="s">
        <v>190</v>
      </c>
      <c r="Y1618" t="s">
        <v>6</v>
      </c>
      <c r="AD1618">
        <v>45.150280000000002</v>
      </c>
      <c r="AE1618">
        <v>-109.34062</v>
      </c>
      <c r="AK1618" t="s">
        <v>3378</v>
      </c>
      <c r="AN1618" t="s">
        <v>1292</v>
      </c>
      <c r="AP1618">
        <v>696.8</v>
      </c>
      <c r="AQ1618" t="s">
        <v>119</v>
      </c>
      <c r="AS1618" t="s">
        <v>285</v>
      </c>
      <c r="AU1618" t="s">
        <v>286</v>
      </c>
      <c r="BU1618" s="1">
        <v>45411</v>
      </c>
      <c r="CB1618" t="s">
        <v>2752</v>
      </c>
      <c r="CC1618" t="s">
        <v>169</v>
      </c>
    </row>
    <row r="1619" spans="1:81" x14ac:dyDescent="0.35">
      <c r="A1619" t="s">
        <v>160</v>
      </c>
      <c r="B1619" t="s">
        <v>161</v>
      </c>
      <c r="C1619" t="s">
        <v>2834</v>
      </c>
      <c r="D1619" t="s">
        <v>1058</v>
      </c>
      <c r="E1619" t="s">
        <v>270</v>
      </c>
      <c r="F1619" t="s">
        <v>271</v>
      </c>
      <c r="G1619" s="1">
        <v>45467</v>
      </c>
      <c r="H1619" s="2">
        <v>0.53125</v>
      </c>
      <c r="I1619" t="s">
        <v>1059</v>
      </c>
      <c r="U1619" t="s">
        <v>273</v>
      </c>
      <c r="V1619" t="s">
        <v>274</v>
      </c>
      <c r="W1619" t="s">
        <v>2731</v>
      </c>
      <c r="X1619" t="s">
        <v>180</v>
      </c>
      <c r="Y1619" t="s">
        <v>13</v>
      </c>
      <c r="AD1619">
        <v>45.483319000000002</v>
      </c>
      <c r="AE1619">
        <v>-108.961457</v>
      </c>
      <c r="AK1619" t="s">
        <v>3379</v>
      </c>
      <c r="AN1619" t="s">
        <v>1292</v>
      </c>
      <c r="AP1619">
        <v>764.1</v>
      </c>
      <c r="AQ1619" t="s">
        <v>119</v>
      </c>
      <c r="AS1619" t="s">
        <v>285</v>
      </c>
      <c r="AU1619" t="s">
        <v>286</v>
      </c>
      <c r="BU1619" s="1">
        <v>45467</v>
      </c>
      <c r="CB1619" t="s">
        <v>2761</v>
      </c>
      <c r="CC1619" t="s">
        <v>169</v>
      </c>
    </row>
    <row r="1620" spans="1:81" x14ac:dyDescent="0.35">
      <c r="A1620" t="s">
        <v>160</v>
      </c>
      <c r="B1620" t="s">
        <v>161</v>
      </c>
      <c r="C1620" t="s">
        <v>2799</v>
      </c>
      <c r="D1620" t="s">
        <v>1058</v>
      </c>
      <c r="E1620" t="s">
        <v>270</v>
      </c>
      <c r="F1620" t="s">
        <v>271</v>
      </c>
      <c r="G1620" s="1">
        <v>45411</v>
      </c>
      <c r="H1620" s="2">
        <v>0.4826388888888889</v>
      </c>
      <c r="I1620" t="s">
        <v>1059</v>
      </c>
      <c r="U1620" t="s">
        <v>273</v>
      </c>
      <c r="V1620" t="s">
        <v>274</v>
      </c>
      <c r="W1620" t="s">
        <v>2731</v>
      </c>
      <c r="X1620" t="s">
        <v>172</v>
      </c>
      <c r="Y1620" t="s">
        <v>8</v>
      </c>
      <c r="AD1620">
        <v>45.277200000000001</v>
      </c>
      <c r="AE1620">
        <v>-109.20959999999999</v>
      </c>
      <c r="AK1620" t="s">
        <v>3380</v>
      </c>
      <c r="AN1620" t="s">
        <v>1090</v>
      </c>
      <c r="AP1620">
        <v>11.43</v>
      </c>
      <c r="AQ1620" t="s">
        <v>116</v>
      </c>
      <c r="AS1620" t="s">
        <v>285</v>
      </c>
      <c r="AU1620" t="s">
        <v>286</v>
      </c>
      <c r="BU1620" s="1">
        <v>45411</v>
      </c>
      <c r="CB1620" t="s">
        <v>2733</v>
      </c>
      <c r="CC1620" t="s">
        <v>169</v>
      </c>
    </row>
    <row r="1621" spans="1:81" x14ac:dyDescent="0.35">
      <c r="A1621" t="s">
        <v>160</v>
      </c>
      <c r="B1621" t="s">
        <v>161</v>
      </c>
      <c r="C1621" t="s">
        <v>2934</v>
      </c>
      <c r="D1621" t="s">
        <v>1058</v>
      </c>
      <c r="E1621" t="s">
        <v>270</v>
      </c>
      <c r="F1621" t="s">
        <v>271</v>
      </c>
      <c r="G1621" s="1">
        <v>45411</v>
      </c>
      <c r="H1621" s="2">
        <v>0.57013888888888886</v>
      </c>
      <c r="I1621" t="s">
        <v>1059</v>
      </c>
      <c r="U1621" t="s">
        <v>273</v>
      </c>
      <c r="V1621" t="s">
        <v>274</v>
      </c>
      <c r="W1621" t="s">
        <v>2731</v>
      </c>
      <c r="X1621" t="s">
        <v>170</v>
      </c>
      <c r="Y1621" t="s">
        <v>11</v>
      </c>
      <c r="AD1621">
        <v>45.457799999999999</v>
      </c>
      <c r="AE1621">
        <v>-109.0801</v>
      </c>
      <c r="AK1621" t="s">
        <v>3381</v>
      </c>
      <c r="AN1621" t="s">
        <v>1062</v>
      </c>
      <c r="AP1621">
        <v>155</v>
      </c>
      <c r="AQ1621" t="s">
        <v>117</v>
      </c>
      <c r="AS1621" t="s">
        <v>285</v>
      </c>
      <c r="AU1621" t="s">
        <v>286</v>
      </c>
      <c r="BU1621" s="1">
        <v>45411</v>
      </c>
      <c r="CB1621" t="s">
        <v>2736</v>
      </c>
      <c r="CC1621" t="s">
        <v>169</v>
      </c>
    </row>
    <row r="1622" spans="1:81" x14ac:dyDescent="0.35">
      <c r="A1622" t="s">
        <v>160</v>
      </c>
      <c r="B1622" t="s">
        <v>161</v>
      </c>
      <c r="C1622" t="s">
        <v>2864</v>
      </c>
      <c r="D1622" t="s">
        <v>1058</v>
      </c>
      <c r="E1622" t="s">
        <v>270</v>
      </c>
      <c r="F1622" t="s">
        <v>271</v>
      </c>
      <c r="G1622" s="1">
        <v>45467</v>
      </c>
      <c r="H1622" s="2">
        <v>0.47222222222222221</v>
      </c>
      <c r="I1622" t="s">
        <v>1059</v>
      </c>
      <c r="U1622" t="s">
        <v>273</v>
      </c>
      <c r="V1622" t="s">
        <v>274</v>
      </c>
      <c r="W1622" t="s">
        <v>2731</v>
      </c>
      <c r="X1622" t="s">
        <v>162</v>
      </c>
      <c r="Y1622" t="s">
        <v>9</v>
      </c>
      <c r="AD1622">
        <v>45.373699999999999</v>
      </c>
      <c r="AE1622">
        <v>-109.14619999999999</v>
      </c>
      <c r="AK1622" t="s">
        <v>3382</v>
      </c>
      <c r="AN1622" t="s">
        <v>1078</v>
      </c>
      <c r="AP1622">
        <v>16.89</v>
      </c>
      <c r="AQ1622" t="s">
        <v>118</v>
      </c>
      <c r="AS1622" t="s">
        <v>285</v>
      </c>
      <c r="AU1622" t="s">
        <v>286</v>
      </c>
      <c r="BU1622" s="1">
        <v>45467</v>
      </c>
      <c r="CB1622" t="s">
        <v>2736</v>
      </c>
      <c r="CC1622" t="s">
        <v>169</v>
      </c>
    </row>
    <row r="1623" spans="1:81" x14ac:dyDescent="0.35">
      <c r="A1623" t="s">
        <v>160</v>
      </c>
      <c r="B1623" t="s">
        <v>161</v>
      </c>
      <c r="C1623" t="s">
        <v>2826</v>
      </c>
      <c r="D1623" t="s">
        <v>269</v>
      </c>
      <c r="E1623" t="s">
        <v>270</v>
      </c>
      <c r="F1623" t="s">
        <v>271</v>
      </c>
      <c r="G1623" s="1">
        <v>45411</v>
      </c>
      <c r="H1623" s="2">
        <v>0.4201388888888889</v>
      </c>
      <c r="I1623" t="s">
        <v>1059</v>
      </c>
      <c r="U1623" t="s">
        <v>273</v>
      </c>
      <c r="V1623" t="s">
        <v>274</v>
      </c>
      <c r="W1623" t="s">
        <v>2731</v>
      </c>
      <c r="X1623" t="s">
        <v>188</v>
      </c>
      <c r="Y1623" t="s">
        <v>7</v>
      </c>
      <c r="AD1623">
        <v>45.157600000000002</v>
      </c>
      <c r="AE1623">
        <v>-109.2688</v>
      </c>
      <c r="AF1623" t="s">
        <v>276</v>
      </c>
      <c r="AG1623" t="s">
        <v>277</v>
      </c>
      <c r="AH1623" t="s">
        <v>278</v>
      </c>
      <c r="AJ1623" t="s">
        <v>279</v>
      </c>
      <c r="AK1623" t="s">
        <v>3383</v>
      </c>
      <c r="AM1623" t="s">
        <v>281</v>
      </c>
      <c r="AN1623" t="s">
        <v>1116</v>
      </c>
      <c r="AO1623" t="s">
        <v>333</v>
      </c>
      <c r="AP1623">
        <v>1</v>
      </c>
      <c r="AQ1623" t="s">
        <v>284</v>
      </c>
      <c r="AS1623" t="s">
        <v>285</v>
      </c>
      <c r="AU1623" t="s">
        <v>286</v>
      </c>
      <c r="BE1623" t="s">
        <v>2828</v>
      </c>
      <c r="BO1623">
        <v>365.1</v>
      </c>
      <c r="BP1623" t="s">
        <v>288</v>
      </c>
      <c r="BQ1623" t="s">
        <v>289</v>
      </c>
      <c r="BS1623" t="s">
        <v>290</v>
      </c>
      <c r="BT1623" t="s">
        <v>291</v>
      </c>
      <c r="BU1623" s="1">
        <v>45441</v>
      </c>
      <c r="BW1623" t="s">
        <v>3384</v>
      </c>
      <c r="BX1623" t="s">
        <v>293</v>
      </c>
      <c r="BY1623">
        <v>0.8</v>
      </c>
      <c r="BZ1623" t="s">
        <v>284</v>
      </c>
      <c r="CB1623" t="s">
        <v>2747</v>
      </c>
      <c r="CC1623" t="s">
        <v>169</v>
      </c>
    </row>
    <row r="1624" spans="1:81" x14ac:dyDescent="0.35">
      <c r="A1624" t="s">
        <v>160</v>
      </c>
      <c r="B1624" t="s">
        <v>161</v>
      </c>
      <c r="C1624" t="s">
        <v>2826</v>
      </c>
      <c r="D1624" t="s">
        <v>269</v>
      </c>
      <c r="E1624" t="s">
        <v>270</v>
      </c>
      <c r="F1624" t="s">
        <v>271</v>
      </c>
      <c r="G1624" s="1">
        <v>45411</v>
      </c>
      <c r="H1624" s="2">
        <v>0.4201388888888889</v>
      </c>
      <c r="I1624" t="s">
        <v>1059</v>
      </c>
      <c r="U1624" t="s">
        <v>273</v>
      </c>
      <c r="V1624" t="s">
        <v>274</v>
      </c>
      <c r="W1624" t="s">
        <v>2731</v>
      </c>
      <c r="X1624" t="s">
        <v>188</v>
      </c>
      <c r="Y1624" t="s">
        <v>7</v>
      </c>
      <c r="AD1624">
        <v>45.157600000000002</v>
      </c>
      <c r="AE1624">
        <v>-109.2688</v>
      </c>
      <c r="AF1624" t="s">
        <v>276</v>
      </c>
      <c r="AG1624" t="s">
        <v>277</v>
      </c>
      <c r="AH1624" t="s">
        <v>278</v>
      </c>
      <c r="AJ1624" t="s">
        <v>279</v>
      </c>
      <c r="AK1624" t="s">
        <v>3385</v>
      </c>
      <c r="AM1624" t="s">
        <v>297</v>
      </c>
      <c r="AN1624" t="s">
        <v>298</v>
      </c>
      <c r="AO1624" t="s">
        <v>283</v>
      </c>
      <c r="AP1624">
        <v>189</v>
      </c>
      <c r="AQ1624" t="s">
        <v>284</v>
      </c>
      <c r="AS1624" t="s">
        <v>285</v>
      </c>
      <c r="AU1624" t="s">
        <v>286</v>
      </c>
      <c r="BE1624" t="s">
        <v>2828</v>
      </c>
      <c r="BO1624" t="s">
        <v>300</v>
      </c>
      <c r="BP1624" t="s">
        <v>301</v>
      </c>
      <c r="BQ1624" t="s">
        <v>302</v>
      </c>
      <c r="BT1624" t="s">
        <v>291</v>
      </c>
      <c r="BU1624" s="1">
        <v>45454</v>
      </c>
      <c r="BW1624" t="s">
        <v>3386</v>
      </c>
      <c r="BX1624" t="s">
        <v>293</v>
      </c>
      <c r="BY1624">
        <v>25</v>
      </c>
      <c r="BZ1624" t="s">
        <v>284</v>
      </c>
      <c r="CB1624" t="s">
        <v>2747</v>
      </c>
      <c r="CC1624" t="s">
        <v>169</v>
      </c>
    </row>
    <row r="1625" spans="1:81" x14ac:dyDescent="0.35">
      <c r="A1625" t="s">
        <v>160</v>
      </c>
      <c r="B1625" t="s">
        <v>161</v>
      </c>
      <c r="C1625" t="s">
        <v>3024</v>
      </c>
      <c r="D1625" t="s">
        <v>1058</v>
      </c>
      <c r="E1625" t="s">
        <v>270</v>
      </c>
      <c r="F1625" t="s">
        <v>271</v>
      </c>
      <c r="G1625" s="1">
        <v>45467</v>
      </c>
      <c r="H1625" s="2">
        <v>0.51041666666666663</v>
      </c>
      <c r="I1625" t="s">
        <v>1059</v>
      </c>
      <c r="U1625" t="s">
        <v>273</v>
      </c>
      <c r="V1625" t="s">
        <v>274</v>
      </c>
      <c r="W1625" t="s">
        <v>2731</v>
      </c>
      <c r="X1625" t="s">
        <v>170</v>
      </c>
      <c r="Y1625" t="s">
        <v>11</v>
      </c>
      <c r="AD1625">
        <v>45.457799999999999</v>
      </c>
      <c r="AE1625">
        <v>-109.0801</v>
      </c>
      <c r="AK1625" t="s">
        <v>3387</v>
      </c>
      <c r="AN1625" t="s">
        <v>27</v>
      </c>
      <c r="AP1625">
        <v>7.76</v>
      </c>
      <c r="AQ1625" t="s">
        <v>121</v>
      </c>
      <c r="AS1625" t="s">
        <v>285</v>
      </c>
      <c r="AU1625" t="s">
        <v>286</v>
      </c>
      <c r="BU1625" s="1">
        <v>45467</v>
      </c>
      <c r="CB1625" t="s">
        <v>2736</v>
      </c>
      <c r="CC1625" t="s">
        <v>169</v>
      </c>
    </row>
    <row r="1626" spans="1:81" x14ac:dyDescent="0.35">
      <c r="A1626" t="s">
        <v>160</v>
      </c>
      <c r="B1626" t="s">
        <v>161</v>
      </c>
      <c r="C1626" t="s">
        <v>2772</v>
      </c>
      <c r="D1626" t="s">
        <v>1058</v>
      </c>
      <c r="E1626" t="s">
        <v>270</v>
      </c>
      <c r="F1626" t="s">
        <v>271</v>
      </c>
      <c r="G1626" s="1">
        <v>45411</v>
      </c>
      <c r="H1626" s="2">
        <v>0.63263888888888886</v>
      </c>
      <c r="I1626" t="s">
        <v>1059</v>
      </c>
      <c r="U1626" t="s">
        <v>273</v>
      </c>
      <c r="V1626" t="s">
        <v>274</v>
      </c>
      <c r="W1626" t="s">
        <v>2731</v>
      </c>
      <c r="X1626" t="s">
        <v>176</v>
      </c>
      <c r="Y1626" t="s">
        <v>15</v>
      </c>
      <c r="AD1626">
        <v>45.520789999999998</v>
      </c>
      <c r="AE1626">
        <v>-108.83714000000001</v>
      </c>
      <c r="AK1626" t="s">
        <v>3388</v>
      </c>
      <c r="AN1626" t="s">
        <v>89</v>
      </c>
      <c r="AP1626">
        <v>5.61</v>
      </c>
      <c r="AQ1626" t="s">
        <v>122</v>
      </c>
      <c r="AS1626" t="s">
        <v>285</v>
      </c>
      <c r="AU1626" t="s">
        <v>286</v>
      </c>
      <c r="BU1626" s="1">
        <v>45411</v>
      </c>
      <c r="CB1626" t="s">
        <v>2733</v>
      </c>
      <c r="CC1626" t="s">
        <v>169</v>
      </c>
    </row>
    <row r="1627" spans="1:81" x14ac:dyDescent="0.35">
      <c r="A1627" t="s">
        <v>160</v>
      </c>
      <c r="B1627" t="s">
        <v>161</v>
      </c>
      <c r="C1627" t="s">
        <v>2991</v>
      </c>
      <c r="D1627" t="s">
        <v>269</v>
      </c>
      <c r="E1627" t="s">
        <v>270</v>
      </c>
      <c r="F1627" t="s">
        <v>271</v>
      </c>
      <c r="G1627" s="1">
        <v>45439</v>
      </c>
      <c r="H1627" s="2">
        <v>0.44166666666666665</v>
      </c>
      <c r="I1627" t="s">
        <v>1059</v>
      </c>
      <c r="U1627" t="s">
        <v>273</v>
      </c>
      <c r="V1627" t="s">
        <v>274</v>
      </c>
      <c r="W1627" t="s">
        <v>2731</v>
      </c>
      <c r="X1627" t="s">
        <v>182</v>
      </c>
      <c r="Y1627" t="s">
        <v>10</v>
      </c>
      <c r="AD1627">
        <v>45.384601000000004</v>
      </c>
      <c r="AE1627">
        <v>-109.14138199999999</v>
      </c>
      <c r="AF1627" t="s">
        <v>276</v>
      </c>
      <c r="AG1627" t="s">
        <v>277</v>
      </c>
      <c r="AH1627" t="s">
        <v>278</v>
      </c>
      <c r="AJ1627" t="s">
        <v>279</v>
      </c>
      <c r="AK1627" t="s">
        <v>3389</v>
      </c>
      <c r="AN1627" t="s">
        <v>312</v>
      </c>
      <c r="AP1627">
        <v>14.7</v>
      </c>
      <c r="AQ1627" t="s">
        <v>116</v>
      </c>
      <c r="AS1627" t="s">
        <v>285</v>
      </c>
      <c r="AU1627" t="s">
        <v>286</v>
      </c>
      <c r="BE1627" t="s">
        <v>2989</v>
      </c>
      <c r="BO1627" t="s">
        <v>314</v>
      </c>
      <c r="BP1627" t="s">
        <v>301</v>
      </c>
      <c r="BQ1627" t="s">
        <v>315</v>
      </c>
      <c r="BS1627" t="s">
        <v>316</v>
      </c>
      <c r="BT1627" t="s">
        <v>291</v>
      </c>
      <c r="BU1627" s="1">
        <v>45443</v>
      </c>
      <c r="BW1627" t="s">
        <v>3390</v>
      </c>
      <c r="BX1627" t="s">
        <v>293</v>
      </c>
      <c r="BY1627">
        <v>0.2</v>
      </c>
      <c r="BZ1627" t="s">
        <v>116</v>
      </c>
      <c r="CB1627" t="s">
        <v>2761</v>
      </c>
      <c r="CC1627" t="s">
        <v>169</v>
      </c>
    </row>
    <row r="1628" spans="1:81" x14ac:dyDescent="0.35">
      <c r="A1628" t="s">
        <v>160</v>
      </c>
      <c r="B1628" t="s">
        <v>161</v>
      </c>
      <c r="C1628" t="s">
        <v>2801</v>
      </c>
      <c r="D1628" t="s">
        <v>269</v>
      </c>
      <c r="E1628" t="s">
        <v>270</v>
      </c>
      <c r="F1628" t="s">
        <v>271</v>
      </c>
      <c r="G1628" s="1">
        <v>45467</v>
      </c>
      <c r="H1628" s="2">
        <v>0.39583333333333331</v>
      </c>
      <c r="I1628" t="s">
        <v>1059</v>
      </c>
      <c r="U1628" t="s">
        <v>273</v>
      </c>
      <c r="V1628" t="s">
        <v>274</v>
      </c>
      <c r="W1628" t="s">
        <v>2731</v>
      </c>
      <c r="X1628" t="s">
        <v>190</v>
      </c>
      <c r="Y1628" t="s">
        <v>6</v>
      </c>
      <c r="AD1628">
        <v>45.150280000000002</v>
      </c>
      <c r="AE1628">
        <v>-109.34062</v>
      </c>
      <c r="AF1628" t="s">
        <v>276</v>
      </c>
      <c r="AG1628" t="s">
        <v>277</v>
      </c>
      <c r="AH1628" t="s">
        <v>278</v>
      </c>
      <c r="AJ1628" t="s">
        <v>279</v>
      </c>
      <c r="AK1628" t="s">
        <v>3391</v>
      </c>
      <c r="AM1628" t="s">
        <v>281</v>
      </c>
      <c r="AN1628" t="s">
        <v>1116</v>
      </c>
      <c r="AO1628" t="s">
        <v>333</v>
      </c>
      <c r="AP1628">
        <v>1.2</v>
      </c>
      <c r="AQ1628" t="s">
        <v>284</v>
      </c>
      <c r="AS1628" t="s">
        <v>285</v>
      </c>
      <c r="AU1628" t="s">
        <v>286</v>
      </c>
      <c r="BE1628" t="s">
        <v>2803</v>
      </c>
      <c r="BO1628">
        <v>365.1</v>
      </c>
      <c r="BP1628" t="s">
        <v>288</v>
      </c>
      <c r="BQ1628" t="s">
        <v>289</v>
      </c>
      <c r="BS1628" t="s">
        <v>290</v>
      </c>
      <c r="BT1628" t="s">
        <v>291</v>
      </c>
      <c r="BU1628" s="1">
        <v>45505</v>
      </c>
      <c r="BW1628" t="s">
        <v>3392</v>
      </c>
      <c r="BX1628" t="s">
        <v>293</v>
      </c>
      <c r="BY1628">
        <v>0.8</v>
      </c>
      <c r="BZ1628" t="s">
        <v>284</v>
      </c>
      <c r="CB1628" t="s">
        <v>2752</v>
      </c>
      <c r="CC1628" t="s">
        <v>169</v>
      </c>
    </row>
    <row r="1629" spans="1:81" x14ac:dyDescent="0.35">
      <c r="A1629" t="s">
        <v>160</v>
      </c>
      <c r="B1629" t="s">
        <v>161</v>
      </c>
      <c r="C1629" t="s">
        <v>3015</v>
      </c>
      <c r="D1629" t="s">
        <v>1058</v>
      </c>
      <c r="E1629" t="s">
        <v>270</v>
      </c>
      <c r="F1629" t="s">
        <v>271</v>
      </c>
      <c r="G1629" s="1">
        <v>45411</v>
      </c>
      <c r="H1629" s="2">
        <v>0.61527777777777781</v>
      </c>
      <c r="I1629" t="s">
        <v>1059</v>
      </c>
      <c r="U1629" t="s">
        <v>273</v>
      </c>
      <c r="V1629" t="s">
        <v>274</v>
      </c>
      <c r="W1629" t="s">
        <v>2731</v>
      </c>
      <c r="X1629" t="s">
        <v>184</v>
      </c>
      <c r="Y1629" t="s">
        <v>14</v>
      </c>
      <c r="AD1629">
        <v>45.517800000000001</v>
      </c>
      <c r="AE1629">
        <v>-108.8626</v>
      </c>
      <c r="AK1629" t="s">
        <v>3393</v>
      </c>
      <c r="AN1629" t="s">
        <v>27</v>
      </c>
      <c r="AP1629">
        <v>8.7200000000000006</v>
      </c>
      <c r="AQ1629" t="s">
        <v>121</v>
      </c>
      <c r="AS1629" t="s">
        <v>285</v>
      </c>
      <c r="AU1629" t="s">
        <v>286</v>
      </c>
      <c r="BU1629" s="1">
        <v>45411</v>
      </c>
      <c r="CB1629" t="s">
        <v>2752</v>
      </c>
      <c r="CC1629" t="s">
        <v>169</v>
      </c>
    </row>
    <row r="1630" spans="1:81" x14ac:dyDescent="0.35">
      <c r="A1630" t="s">
        <v>160</v>
      </c>
      <c r="B1630" t="s">
        <v>161</v>
      </c>
      <c r="C1630" t="s">
        <v>2855</v>
      </c>
      <c r="D1630" t="s">
        <v>1058</v>
      </c>
      <c r="E1630" t="s">
        <v>270</v>
      </c>
      <c r="F1630" t="s">
        <v>271</v>
      </c>
      <c r="G1630" s="1">
        <v>45411</v>
      </c>
      <c r="H1630" s="2">
        <v>0.44722222222222224</v>
      </c>
      <c r="I1630" t="s">
        <v>1059</v>
      </c>
      <c r="U1630" t="s">
        <v>273</v>
      </c>
      <c r="V1630" t="s">
        <v>274</v>
      </c>
      <c r="W1630" t="s">
        <v>2731</v>
      </c>
      <c r="X1630" t="s">
        <v>190</v>
      </c>
      <c r="Y1630" t="s">
        <v>6</v>
      </c>
      <c r="AD1630">
        <v>45.150280000000002</v>
      </c>
      <c r="AE1630">
        <v>-109.34062</v>
      </c>
      <c r="AK1630" t="s">
        <v>3394</v>
      </c>
      <c r="AN1630" t="s">
        <v>1078</v>
      </c>
      <c r="AP1630">
        <v>4.5199999999999996</v>
      </c>
      <c r="AQ1630" t="s">
        <v>118</v>
      </c>
      <c r="AS1630" t="s">
        <v>285</v>
      </c>
      <c r="AU1630" t="s">
        <v>286</v>
      </c>
      <c r="BU1630" s="1">
        <v>45411</v>
      </c>
      <c r="CB1630" t="s">
        <v>2752</v>
      </c>
      <c r="CC1630" t="s">
        <v>169</v>
      </c>
    </row>
    <row r="1631" spans="1:81" x14ac:dyDescent="0.35">
      <c r="A1631" t="s">
        <v>160</v>
      </c>
      <c r="B1631" t="s">
        <v>161</v>
      </c>
      <c r="C1631" t="s">
        <v>2934</v>
      </c>
      <c r="D1631" t="s">
        <v>1058</v>
      </c>
      <c r="E1631" t="s">
        <v>270</v>
      </c>
      <c r="F1631" t="s">
        <v>271</v>
      </c>
      <c r="G1631" s="1">
        <v>45411</v>
      </c>
      <c r="H1631" s="2">
        <v>0.57013888888888886</v>
      </c>
      <c r="I1631" t="s">
        <v>1059</v>
      </c>
      <c r="U1631" t="s">
        <v>273</v>
      </c>
      <c r="V1631" t="s">
        <v>274</v>
      </c>
      <c r="W1631" t="s">
        <v>2731</v>
      </c>
      <c r="X1631" t="s">
        <v>170</v>
      </c>
      <c r="Y1631" t="s">
        <v>11</v>
      </c>
      <c r="AD1631">
        <v>45.457799999999999</v>
      </c>
      <c r="AE1631">
        <v>-109.0801</v>
      </c>
      <c r="AK1631" t="s">
        <v>3395</v>
      </c>
      <c r="AN1631" t="s">
        <v>89</v>
      </c>
      <c r="AP1631">
        <v>4.12</v>
      </c>
      <c r="AQ1631" t="s">
        <v>122</v>
      </c>
      <c r="AS1631" t="s">
        <v>285</v>
      </c>
      <c r="AU1631" t="s">
        <v>286</v>
      </c>
      <c r="BU1631" s="1">
        <v>45411</v>
      </c>
      <c r="CB1631" t="s">
        <v>2736</v>
      </c>
      <c r="CC1631" t="s">
        <v>169</v>
      </c>
    </row>
    <row r="1632" spans="1:81" x14ac:dyDescent="0.35">
      <c r="A1632" t="s">
        <v>160</v>
      </c>
      <c r="B1632" t="s">
        <v>161</v>
      </c>
      <c r="C1632" t="s">
        <v>2914</v>
      </c>
      <c r="D1632" t="s">
        <v>1058</v>
      </c>
      <c r="E1632" t="s">
        <v>270</v>
      </c>
      <c r="F1632" t="s">
        <v>271</v>
      </c>
      <c r="G1632" s="1">
        <v>45467</v>
      </c>
      <c r="H1632" s="2">
        <v>0.59375</v>
      </c>
      <c r="I1632" t="s">
        <v>1059</v>
      </c>
      <c r="U1632" t="s">
        <v>273</v>
      </c>
      <c r="V1632" t="s">
        <v>274</v>
      </c>
      <c r="W1632" t="s">
        <v>2731</v>
      </c>
      <c r="X1632" t="s">
        <v>176</v>
      </c>
      <c r="Y1632" t="s">
        <v>15</v>
      </c>
      <c r="AD1632">
        <v>45.520789999999998</v>
      </c>
      <c r="AE1632">
        <v>-108.83714000000001</v>
      </c>
      <c r="AK1632" t="s">
        <v>3396</v>
      </c>
      <c r="AN1632" t="s">
        <v>1292</v>
      </c>
      <c r="AP1632">
        <v>770.9</v>
      </c>
      <c r="AQ1632" t="s">
        <v>119</v>
      </c>
      <c r="AS1632" t="s">
        <v>285</v>
      </c>
      <c r="AU1632" t="s">
        <v>286</v>
      </c>
      <c r="BU1632" s="1">
        <v>45467</v>
      </c>
      <c r="CB1632" t="s">
        <v>2733</v>
      </c>
      <c r="CC1632" t="s">
        <v>169</v>
      </c>
    </row>
    <row r="1633" spans="1:81" x14ac:dyDescent="0.35">
      <c r="A1633" t="s">
        <v>160</v>
      </c>
      <c r="B1633" t="s">
        <v>161</v>
      </c>
      <c r="C1633" t="s">
        <v>3003</v>
      </c>
      <c r="D1633" t="s">
        <v>269</v>
      </c>
      <c r="E1633" t="s">
        <v>270</v>
      </c>
      <c r="F1633" t="s">
        <v>271</v>
      </c>
      <c r="G1633" s="1">
        <v>45467</v>
      </c>
      <c r="H1633" s="2">
        <v>0.47222222222222221</v>
      </c>
      <c r="I1633" t="s">
        <v>1059</v>
      </c>
      <c r="U1633" t="s">
        <v>273</v>
      </c>
      <c r="V1633" t="s">
        <v>274</v>
      </c>
      <c r="W1633" t="s">
        <v>2731</v>
      </c>
      <c r="X1633" t="s">
        <v>162</v>
      </c>
      <c r="Y1633" t="s">
        <v>9</v>
      </c>
      <c r="AD1633">
        <v>45.373699999999999</v>
      </c>
      <c r="AE1633">
        <v>-109.14619999999999</v>
      </c>
      <c r="AF1633" t="s">
        <v>276</v>
      </c>
      <c r="AG1633" t="s">
        <v>277</v>
      </c>
      <c r="AH1633" t="s">
        <v>278</v>
      </c>
      <c r="AJ1633" t="s">
        <v>279</v>
      </c>
      <c r="AK1633" t="s">
        <v>3397</v>
      </c>
      <c r="AN1633" t="s">
        <v>312</v>
      </c>
      <c r="AP1633">
        <v>17.899999999999999</v>
      </c>
      <c r="AQ1633" t="s">
        <v>116</v>
      </c>
      <c r="AS1633" t="s">
        <v>285</v>
      </c>
      <c r="AU1633" t="s">
        <v>286</v>
      </c>
      <c r="BE1633" t="s">
        <v>3005</v>
      </c>
      <c r="BO1633" t="s">
        <v>314</v>
      </c>
      <c r="BP1633" t="s">
        <v>301</v>
      </c>
      <c r="BQ1633" t="s">
        <v>315</v>
      </c>
      <c r="BS1633" t="s">
        <v>316</v>
      </c>
      <c r="BT1633" t="s">
        <v>291</v>
      </c>
      <c r="BU1633" s="1">
        <v>45470</v>
      </c>
      <c r="BW1633" t="s">
        <v>3398</v>
      </c>
      <c r="BX1633" t="s">
        <v>293</v>
      </c>
      <c r="BY1633">
        <v>0.2</v>
      </c>
      <c r="BZ1633" t="s">
        <v>116</v>
      </c>
      <c r="CB1633" t="s">
        <v>2736</v>
      </c>
      <c r="CC1633" t="s">
        <v>169</v>
      </c>
    </row>
    <row r="1634" spans="1:81" x14ac:dyDescent="0.35">
      <c r="A1634" t="s">
        <v>160</v>
      </c>
      <c r="B1634" t="s">
        <v>161</v>
      </c>
      <c r="C1634" t="s">
        <v>3003</v>
      </c>
      <c r="D1634" t="s">
        <v>269</v>
      </c>
      <c r="E1634" t="s">
        <v>270</v>
      </c>
      <c r="F1634" t="s">
        <v>271</v>
      </c>
      <c r="G1634" s="1">
        <v>45467</v>
      </c>
      <c r="H1634" s="2">
        <v>0.47222222222222221</v>
      </c>
      <c r="I1634" t="s">
        <v>1059</v>
      </c>
      <c r="U1634" t="s">
        <v>273</v>
      </c>
      <c r="V1634" t="s">
        <v>274</v>
      </c>
      <c r="W1634" t="s">
        <v>2731</v>
      </c>
      <c r="X1634" t="s">
        <v>162</v>
      </c>
      <c r="Y1634" t="s">
        <v>9</v>
      </c>
      <c r="AD1634">
        <v>45.373699999999999</v>
      </c>
      <c r="AE1634">
        <v>-109.14619999999999</v>
      </c>
      <c r="AF1634" t="s">
        <v>276</v>
      </c>
      <c r="AG1634" t="s">
        <v>277</v>
      </c>
      <c r="AH1634" t="s">
        <v>278</v>
      </c>
      <c r="AJ1634" t="s">
        <v>279</v>
      </c>
      <c r="AK1634" t="s">
        <v>3399</v>
      </c>
      <c r="AM1634" t="s">
        <v>297</v>
      </c>
      <c r="AN1634" t="s">
        <v>298</v>
      </c>
      <c r="AO1634" t="s">
        <v>283</v>
      </c>
      <c r="AP1634">
        <v>374</v>
      </c>
      <c r="AQ1634" t="s">
        <v>284</v>
      </c>
      <c r="AS1634" t="s">
        <v>285</v>
      </c>
      <c r="AU1634" t="s">
        <v>286</v>
      </c>
      <c r="BE1634" t="s">
        <v>3005</v>
      </c>
      <c r="BO1634" t="s">
        <v>300</v>
      </c>
      <c r="BP1634" t="s">
        <v>301</v>
      </c>
      <c r="BQ1634" t="s">
        <v>302</v>
      </c>
      <c r="BT1634" t="s">
        <v>291</v>
      </c>
      <c r="BU1634" s="1">
        <v>45474</v>
      </c>
      <c r="BW1634" t="s">
        <v>3400</v>
      </c>
      <c r="BX1634" t="s">
        <v>293</v>
      </c>
      <c r="BY1634">
        <v>25</v>
      </c>
      <c r="BZ1634" t="s">
        <v>284</v>
      </c>
      <c r="CB1634" t="s">
        <v>2736</v>
      </c>
      <c r="CC1634" t="s">
        <v>169</v>
      </c>
    </row>
    <row r="1635" spans="1:81" x14ac:dyDescent="0.35">
      <c r="A1635" t="s">
        <v>160</v>
      </c>
      <c r="B1635" t="s">
        <v>161</v>
      </c>
      <c r="C1635" t="s">
        <v>2805</v>
      </c>
      <c r="D1635" t="s">
        <v>269</v>
      </c>
      <c r="E1635" t="s">
        <v>270</v>
      </c>
      <c r="F1635" t="s">
        <v>271</v>
      </c>
      <c r="G1635" s="1">
        <v>45467</v>
      </c>
      <c r="H1635" s="2">
        <v>0.53125</v>
      </c>
      <c r="I1635" t="s">
        <v>1059</v>
      </c>
      <c r="U1635" t="s">
        <v>273</v>
      </c>
      <c r="V1635" t="s">
        <v>274</v>
      </c>
      <c r="W1635" t="s">
        <v>2731</v>
      </c>
      <c r="X1635" t="s">
        <v>180</v>
      </c>
      <c r="Y1635" t="s">
        <v>13</v>
      </c>
      <c r="AD1635">
        <v>45.483319000000002</v>
      </c>
      <c r="AE1635">
        <v>-108.961457</v>
      </c>
      <c r="AF1635" t="s">
        <v>276</v>
      </c>
      <c r="AG1635" t="s">
        <v>277</v>
      </c>
      <c r="AH1635" t="s">
        <v>278</v>
      </c>
      <c r="AJ1635" t="s">
        <v>279</v>
      </c>
      <c r="AK1635" t="s">
        <v>3401</v>
      </c>
      <c r="AM1635" t="s">
        <v>281</v>
      </c>
      <c r="AN1635" t="s">
        <v>1116</v>
      </c>
      <c r="AO1635" t="s">
        <v>333</v>
      </c>
      <c r="AP1635">
        <v>2.2000000000000002</v>
      </c>
      <c r="AQ1635" t="s">
        <v>284</v>
      </c>
      <c r="AS1635" t="s">
        <v>285</v>
      </c>
      <c r="AU1635" t="s">
        <v>286</v>
      </c>
      <c r="BE1635" t="s">
        <v>2807</v>
      </c>
      <c r="BO1635">
        <v>365.1</v>
      </c>
      <c r="BP1635" t="s">
        <v>288</v>
      </c>
      <c r="BQ1635" t="s">
        <v>289</v>
      </c>
      <c r="BS1635" t="s">
        <v>290</v>
      </c>
      <c r="BT1635" t="s">
        <v>291</v>
      </c>
      <c r="BU1635" s="1">
        <v>45505</v>
      </c>
      <c r="BW1635" t="s">
        <v>3402</v>
      </c>
      <c r="BX1635" t="s">
        <v>293</v>
      </c>
      <c r="BY1635">
        <v>0.8</v>
      </c>
      <c r="BZ1635" t="s">
        <v>284</v>
      </c>
      <c r="CB1635" t="s">
        <v>2761</v>
      </c>
      <c r="CC1635" t="s">
        <v>169</v>
      </c>
    </row>
    <row r="1636" spans="1:81" x14ac:dyDescent="0.35">
      <c r="A1636" t="s">
        <v>160</v>
      </c>
      <c r="B1636" t="s">
        <v>161</v>
      </c>
      <c r="C1636" t="s">
        <v>2851</v>
      </c>
      <c r="D1636" t="s">
        <v>1058</v>
      </c>
      <c r="E1636" t="s">
        <v>270</v>
      </c>
      <c r="F1636" t="s">
        <v>271</v>
      </c>
      <c r="G1636" s="1">
        <v>45439</v>
      </c>
      <c r="H1636" s="2">
        <v>0.47569444444444442</v>
      </c>
      <c r="I1636" t="s">
        <v>1059</v>
      </c>
      <c r="U1636" t="s">
        <v>273</v>
      </c>
      <c r="V1636" t="s">
        <v>274</v>
      </c>
      <c r="W1636" t="s">
        <v>2731</v>
      </c>
      <c r="X1636" t="s">
        <v>162</v>
      </c>
      <c r="Y1636" t="s">
        <v>9</v>
      </c>
      <c r="AD1636">
        <v>45.373699999999999</v>
      </c>
      <c r="AE1636">
        <v>-109.14619999999999</v>
      </c>
      <c r="AK1636" t="s">
        <v>3403</v>
      </c>
      <c r="AN1636" t="s">
        <v>27</v>
      </c>
      <c r="AP1636">
        <v>8.5299999999999994</v>
      </c>
      <c r="AQ1636" t="s">
        <v>121</v>
      </c>
      <c r="AS1636" t="s">
        <v>285</v>
      </c>
      <c r="AU1636" t="s">
        <v>286</v>
      </c>
      <c r="BU1636" s="1">
        <v>45439</v>
      </c>
      <c r="CB1636" t="s">
        <v>2736</v>
      </c>
      <c r="CC1636" t="s">
        <v>169</v>
      </c>
    </row>
    <row r="1637" spans="1:81" x14ac:dyDescent="0.35">
      <c r="A1637" t="s">
        <v>160</v>
      </c>
      <c r="B1637" t="s">
        <v>161</v>
      </c>
      <c r="C1637" t="s">
        <v>3115</v>
      </c>
      <c r="D1637" t="s">
        <v>1058</v>
      </c>
      <c r="E1637" t="s">
        <v>270</v>
      </c>
      <c r="F1637" t="s">
        <v>271</v>
      </c>
      <c r="G1637" s="1">
        <v>45439</v>
      </c>
      <c r="H1637" s="2">
        <v>0.55694444444444446</v>
      </c>
      <c r="I1637" t="s">
        <v>1059</v>
      </c>
      <c r="U1637" t="s">
        <v>273</v>
      </c>
      <c r="V1637" t="s">
        <v>274</v>
      </c>
      <c r="W1637" t="s">
        <v>2731</v>
      </c>
      <c r="X1637" t="s">
        <v>184</v>
      </c>
      <c r="Y1637" t="s">
        <v>14</v>
      </c>
      <c r="AD1637">
        <v>45.517800000000001</v>
      </c>
      <c r="AE1637">
        <v>-108.8626</v>
      </c>
      <c r="AK1637" t="s">
        <v>3404</v>
      </c>
      <c r="AN1637" t="s">
        <v>89</v>
      </c>
      <c r="AP1637">
        <v>34.799999999999997</v>
      </c>
      <c r="AQ1637" t="s">
        <v>122</v>
      </c>
      <c r="AS1637" t="s">
        <v>285</v>
      </c>
      <c r="AU1637" t="s">
        <v>286</v>
      </c>
      <c r="BU1637" s="1">
        <v>45439</v>
      </c>
      <c r="CB1637" t="s">
        <v>2752</v>
      </c>
      <c r="CC1637" t="s">
        <v>169</v>
      </c>
    </row>
    <row r="1638" spans="1:81" x14ac:dyDescent="0.35">
      <c r="A1638" t="s">
        <v>160</v>
      </c>
      <c r="B1638" t="s">
        <v>161</v>
      </c>
      <c r="C1638" t="s">
        <v>3122</v>
      </c>
      <c r="D1638" t="s">
        <v>269</v>
      </c>
      <c r="E1638" t="s">
        <v>270</v>
      </c>
      <c r="F1638" t="s">
        <v>271</v>
      </c>
      <c r="G1638" s="1">
        <v>45411</v>
      </c>
      <c r="H1638" s="2">
        <v>0.44722222222222224</v>
      </c>
      <c r="I1638" t="s">
        <v>1059</v>
      </c>
      <c r="U1638" t="s">
        <v>273</v>
      </c>
      <c r="V1638" t="s">
        <v>274</v>
      </c>
      <c r="W1638" t="s">
        <v>2731</v>
      </c>
      <c r="X1638" t="s">
        <v>190</v>
      </c>
      <c r="Y1638" t="s">
        <v>6</v>
      </c>
      <c r="AD1638">
        <v>45.150280000000002</v>
      </c>
      <c r="AE1638">
        <v>-109.34062</v>
      </c>
      <c r="AF1638" t="s">
        <v>276</v>
      </c>
      <c r="AG1638" t="s">
        <v>277</v>
      </c>
      <c r="AH1638" t="s">
        <v>278</v>
      </c>
      <c r="AJ1638" t="s">
        <v>279</v>
      </c>
      <c r="AK1638" t="s">
        <v>3405</v>
      </c>
      <c r="AM1638" t="s">
        <v>281</v>
      </c>
      <c r="AN1638" t="s">
        <v>282</v>
      </c>
      <c r="AO1638" t="s">
        <v>283</v>
      </c>
      <c r="AP1638">
        <v>4.3</v>
      </c>
      <c r="AQ1638" t="s">
        <v>284</v>
      </c>
      <c r="AS1638" t="s">
        <v>285</v>
      </c>
      <c r="AU1638" t="s">
        <v>286</v>
      </c>
      <c r="BE1638" t="s">
        <v>3124</v>
      </c>
      <c r="BO1638">
        <v>365.1</v>
      </c>
      <c r="BP1638" t="s">
        <v>288</v>
      </c>
      <c r="BQ1638" t="s">
        <v>289</v>
      </c>
      <c r="BS1638" t="s">
        <v>290</v>
      </c>
      <c r="BT1638" t="s">
        <v>291</v>
      </c>
      <c r="BU1638" s="1">
        <v>45454</v>
      </c>
      <c r="BW1638" t="s">
        <v>3406</v>
      </c>
      <c r="BX1638" t="s">
        <v>293</v>
      </c>
      <c r="BY1638">
        <v>1.5</v>
      </c>
      <c r="BZ1638" t="s">
        <v>284</v>
      </c>
      <c r="CB1638" t="s">
        <v>2752</v>
      </c>
      <c r="CC1638" t="s">
        <v>169</v>
      </c>
    </row>
    <row r="1639" spans="1:81" x14ac:dyDescent="0.35">
      <c r="A1639" t="s">
        <v>160</v>
      </c>
      <c r="B1639" t="s">
        <v>161</v>
      </c>
      <c r="C1639" t="s">
        <v>2778</v>
      </c>
      <c r="D1639" t="s">
        <v>1058</v>
      </c>
      <c r="E1639" t="s">
        <v>270</v>
      </c>
      <c r="F1639" t="s">
        <v>271</v>
      </c>
      <c r="G1639" s="1">
        <v>45467</v>
      </c>
      <c r="H1639" s="2">
        <v>0.3611111111111111</v>
      </c>
      <c r="I1639" t="s">
        <v>1059</v>
      </c>
      <c r="U1639" t="s">
        <v>273</v>
      </c>
      <c r="V1639" t="s">
        <v>274</v>
      </c>
      <c r="W1639" t="s">
        <v>2731</v>
      </c>
      <c r="X1639" t="s">
        <v>174</v>
      </c>
      <c r="Y1639" t="s">
        <v>5</v>
      </c>
      <c r="AD1639">
        <v>45.085512000000001</v>
      </c>
      <c r="AE1639">
        <v>-109.329581</v>
      </c>
      <c r="AK1639" t="s">
        <v>3407</v>
      </c>
      <c r="AN1639" t="s">
        <v>1081</v>
      </c>
      <c r="AP1639">
        <v>100.2</v>
      </c>
      <c r="AQ1639" t="s">
        <v>120</v>
      </c>
      <c r="AS1639" t="s">
        <v>285</v>
      </c>
      <c r="AU1639" t="s">
        <v>286</v>
      </c>
      <c r="BU1639" s="1">
        <v>45467</v>
      </c>
      <c r="CB1639" t="s">
        <v>2733</v>
      </c>
      <c r="CC1639" t="s">
        <v>169</v>
      </c>
    </row>
    <row r="1640" spans="1:81" x14ac:dyDescent="0.35">
      <c r="A1640" t="s">
        <v>160</v>
      </c>
      <c r="B1640" t="s">
        <v>161</v>
      </c>
      <c r="C1640" t="s">
        <v>2920</v>
      </c>
      <c r="D1640" t="s">
        <v>1058</v>
      </c>
      <c r="E1640" t="s">
        <v>270</v>
      </c>
      <c r="F1640" t="s">
        <v>271</v>
      </c>
      <c r="G1640" s="1">
        <v>45467</v>
      </c>
      <c r="H1640" s="2">
        <v>0.42708333333333331</v>
      </c>
      <c r="I1640" t="s">
        <v>1059</v>
      </c>
      <c r="U1640" t="s">
        <v>273</v>
      </c>
      <c r="V1640" t="s">
        <v>274</v>
      </c>
      <c r="W1640" t="s">
        <v>2731</v>
      </c>
      <c r="X1640" t="s">
        <v>172</v>
      </c>
      <c r="Y1640" t="s">
        <v>8</v>
      </c>
      <c r="AD1640">
        <v>45.277200000000001</v>
      </c>
      <c r="AE1640">
        <v>-109.20959999999999</v>
      </c>
      <c r="AK1640" t="s">
        <v>3408</v>
      </c>
      <c r="AN1640" t="s">
        <v>1078</v>
      </c>
      <c r="AP1640">
        <v>10.31</v>
      </c>
      <c r="AQ1640" t="s">
        <v>118</v>
      </c>
      <c r="AS1640" t="s">
        <v>285</v>
      </c>
      <c r="AU1640" t="s">
        <v>286</v>
      </c>
      <c r="BU1640" s="1">
        <v>45467</v>
      </c>
      <c r="CB1640" t="s">
        <v>2733</v>
      </c>
      <c r="CC1640" t="s">
        <v>169</v>
      </c>
    </row>
    <row r="1641" spans="1:81" x14ac:dyDescent="0.35">
      <c r="A1641" t="s">
        <v>160</v>
      </c>
      <c r="B1641" t="s">
        <v>161</v>
      </c>
      <c r="C1641" t="s">
        <v>2748</v>
      </c>
      <c r="D1641" t="s">
        <v>269</v>
      </c>
      <c r="E1641" t="s">
        <v>270</v>
      </c>
      <c r="F1641" t="s">
        <v>271</v>
      </c>
      <c r="G1641" s="1">
        <v>45439</v>
      </c>
      <c r="H1641" s="2">
        <v>0.55694444444444446</v>
      </c>
      <c r="I1641" t="s">
        <v>1059</v>
      </c>
      <c r="U1641" t="s">
        <v>273</v>
      </c>
      <c r="V1641" t="s">
        <v>274</v>
      </c>
      <c r="W1641" t="s">
        <v>2731</v>
      </c>
      <c r="X1641" t="s">
        <v>184</v>
      </c>
      <c r="Y1641" t="s">
        <v>14</v>
      </c>
      <c r="AD1641">
        <v>45.517800000000001</v>
      </c>
      <c r="AE1641">
        <v>-108.8626</v>
      </c>
      <c r="AF1641" t="s">
        <v>276</v>
      </c>
      <c r="AG1641" t="s">
        <v>277</v>
      </c>
      <c r="AH1641" t="s">
        <v>278</v>
      </c>
      <c r="AJ1641" t="s">
        <v>279</v>
      </c>
      <c r="AK1641" t="s">
        <v>3409</v>
      </c>
      <c r="AM1641" t="s">
        <v>297</v>
      </c>
      <c r="AN1641" t="s">
        <v>298</v>
      </c>
      <c r="AO1641" t="s">
        <v>283</v>
      </c>
      <c r="AP1641">
        <v>385</v>
      </c>
      <c r="AQ1641" t="s">
        <v>284</v>
      </c>
      <c r="AS1641" t="s">
        <v>285</v>
      </c>
      <c r="AU1641" t="s">
        <v>286</v>
      </c>
      <c r="BE1641" t="s">
        <v>2750</v>
      </c>
      <c r="BO1641" t="s">
        <v>300</v>
      </c>
      <c r="BP1641" t="s">
        <v>301</v>
      </c>
      <c r="BQ1641" t="s">
        <v>302</v>
      </c>
      <c r="BT1641" t="s">
        <v>291</v>
      </c>
      <c r="BU1641" s="1">
        <v>45455</v>
      </c>
      <c r="BW1641" t="s">
        <v>3410</v>
      </c>
      <c r="BX1641" t="s">
        <v>293</v>
      </c>
      <c r="BY1641">
        <v>25</v>
      </c>
      <c r="BZ1641" t="s">
        <v>284</v>
      </c>
      <c r="CB1641" t="s">
        <v>2752</v>
      </c>
      <c r="CC1641" t="s">
        <v>169</v>
      </c>
    </row>
    <row r="1642" spans="1:81" x14ac:dyDescent="0.35">
      <c r="A1642" t="s">
        <v>160</v>
      </c>
      <c r="B1642" t="s">
        <v>161</v>
      </c>
      <c r="C1642" t="s">
        <v>2792</v>
      </c>
      <c r="D1642" t="s">
        <v>1058</v>
      </c>
      <c r="E1642" t="s">
        <v>270</v>
      </c>
      <c r="F1642" t="s">
        <v>271</v>
      </c>
      <c r="G1642" s="1">
        <v>45439</v>
      </c>
      <c r="H1642" s="2">
        <v>0.52777777777777779</v>
      </c>
      <c r="I1642" t="s">
        <v>1059</v>
      </c>
      <c r="U1642" t="s">
        <v>273</v>
      </c>
      <c r="V1642" t="s">
        <v>274</v>
      </c>
      <c r="W1642" t="s">
        <v>2731</v>
      </c>
      <c r="X1642" t="s">
        <v>180</v>
      </c>
      <c r="Y1642" t="s">
        <v>13</v>
      </c>
      <c r="AD1642">
        <v>45.483319000000002</v>
      </c>
      <c r="AE1642">
        <v>-108.961457</v>
      </c>
      <c r="AK1642" t="s">
        <v>3411</v>
      </c>
      <c r="AN1642" t="s">
        <v>1062</v>
      </c>
      <c r="AP1642">
        <v>281</v>
      </c>
      <c r="AQ1642" t="s">
        <v>117</v>
      </c>
      <c r="AS1642" t="s">
        <v>285</v>
      </c>
      <c r="AU1642" t="s">
        <v>286</v>
      </c>
      <c r="BU1642" s="1">
        <v>45439</v>
      </c>
      <c r="CB1642" t="s">
        <v>2761</v>
      </c>
      <c r="CC1642" t="s">
        <v>169</v>
      </c>
    </row>
    <row r="1643" spans="1:81" x14ac:dyDescent="0.35">
      <c r="A1643" t="s">
        <v>160</v>
      </c>
      <c r="B1643" t="s">
        <v>161</v>
      </c>
      <c r="C1643" t="s">
        <v>3144</v>
      </c>
      <c r="D1643" t="s">
        <v>269</v>
      </c>
      <c r="E1643" t="s">
        <v>270</v>
      </c>
      <c r="F1643" t="s">
        <v>271</v>
      </c>
      <c r="G1643" s="1">
        <v>45439</v>
      </c>
      <c r="H1643" s="2">
        <v>0.37916666666666665</v>
      </c>
      <c r="I1643" t="s">
        <v>1059</v>
      </c>
      <c r="U1643" t="s">
        <v>273</v>
      </c>
      <c r="V1643" t="s">
        <v>274</v>
      </c>
      <c r="W1643" t="s">
        <v>2731</v>
      </c>
      <c r="X1643" t="s">
        <v>188</v>
      </c>
      <c r="Y1643" t="s">
        <v>7</v>
      </c>
      <c r="AD1643">
        <v>45.157600000000002</v>
      </c>
      <c r="AE1643">
        <v>-109.2688</v>
      </c>
      <c r="AF1643" t="s">
        <v>276</v>
      </c>
      <c r="AG1643" t="s">
        <v>277</v>
      </c>
      <c r="AH1643" t="s">
        <v>278</v>
      </c>
      <c r="AJ1643" t="s">
        <v>279</v>
      </c>
      <c r="AK1643" t="s">
        <v>3412</v>
      </c>
      <c r="AM1643" t="s">
        <v>281</v>
      </c>
      <c r="AN1643" t="s">
        <v>1116</v>
      </c>
      <c r="AO1643" t="s">
        <v>333</v>
      </c>
      <c r="AP1643">
        <v>1.1000000000000001</v>
      </c>
      <c r="AQ1643" t="s">
        <v>284</v>
      </c>
      <c r="AS1643" t="s">
        <v>285</v>
      </c>
      <c r="AU1643" t="s">
        <v>286</v>
      </c>
      <c r="BE1643" t="s">
        <v>3146</v>
      </c>
      <c r="BO1643">
        <v>365.1</v>
      </c>
      <c r="BP1643" t="s">
        <v>288</v>
      </c>
      <c r="BQ1643" t="s">
        <v>289</v>
      </c>
      <c r="BS1643" t="s">
        <v>290</v>
      </c>
      <c r="BT1643" t="s">
        <v>291</v>
      </c>
      <c r="BU1643" s="1">
        <v>45453</v>
      </c>
      <c r="BW1643" t="s">
        <v>3413</v>
      </c>
      <c r="BX1643" t="s">
        <v>293</v>
      </c>
      <c r="BY1643">
        <v>0.8</v>
      </c>
      <c r="BZ1643" t="s">
        <v>284</v>
      </c>
      <c r="CB1643" t="s">
        <v>2747</v>
      </c>
      <c r="CC1643" t="s">
        <v>169</v>
      </c>
    </row>
    <row r="1644" spans="1:81" x14ac:dyDescent="0.35">
      <c r="A1644" t="s">
        <v>160</v>
      </c>
      <c r="B1644" t="s">
        <v>161</v>
      </c>
      <c r="C1644" t="s">
        <v>3035</v>
      </c>
      <c r="D1644" t="s">
        <v>269</v>
      </c>
      <c r="E1644" t="s">
        <v>270</v>
      </c>
      <c r="F1644" t="s">
        <v>271</v>
      </c>
      <c r="G1644" s="1">
        <v>45467</v>
      </c>
      <c r="H1644" s="2">
        <v>0.3611111111111111</v>
      </c>
      <c r="I1644" t="s">
        <v>1059</v>
      </c>
      <c r="U1644" t="s">
        <v>273</v>
      </c>
      <c r="V1644" t="s">
        <v>274</v>
      </c>
      <c r="W1644" t="s">
        <v>2731</v>
      </c>
      <c r="X1644" t="s">
        <v>174</v>
      </c>
      <c r="Y1644" t="s">
        <v>5</v>
      </c>
      <c r="AD1644">
        <v>45.085512000000001</v>
      </c>
      <c r="AE1644">
        <v>-109.329581</v>
      </c>
      <c r="AF1644" t="s">
        <v>276</v>
      </c>
      <c r="AG1644" t="s">
        <v>277</v>
      </c>
      <c r="AH1644" t="s">
        <v>278</v>
      </c>
      <c r="AJ1644" t="s">
        <v>279</v>
      </c>
      <c r="AK1644" t="s">
        <v>3414</v>
      </c>
      <c r="AM1644" t="s">
        <v>281</v>
      </c>
      <c r="AN1644" t="s">
        <v>1116</v>
      </c>
      <c r="AO1644" t="s">
        <v>333</v>
      </c>
      <c r="AP1644">
        <v>1.3</v>
      </c>
      <c r="AQ1644" t="s">
        <v>284</v>
      </c>
      <c r="AS1644" t="s">
        <v>285</v>
      </c>
      <c r="AU1644" t="s">
        <v>286</v>
      </c>
      <c r="BE1644" t="s">
        <v>3037</v>
      </c>
      <c r="BO1644">
        <v>365.1</v>
      </c>
      <c r="BP1644" t="s">
        <v>288</v>
      </c>
      <c r="BQ1644" t="s">
        <v>289</v>
      </c>
      <c r="BS1644" t="s">
        <v>290</v>
      </c>
      <c r="BT1644" t="s">
        <v>291</v>
      </c>
      <c r="BU1644" s="1">
        <v>45505</v>
      </c>
      <c r="BW1644" t="s">
        <v>3415</v>
      </c>
      <c r="BX1644" t="s">
        <v>293</v>
      </c>
      <c r="BY1644">
        <v>0.8</v>
      </c>
      <c r="BZ1644" t="s">
        <v>284</v>
      </c>
      <c r="CB1644" t="s">
        <v>2733</v>
      </c>
      <c r="CC1644" t="s">
        <v>169</v>
      </c>
    </row>
    <row r="1645" spans="1:81" x14ac:dyDescent="0.35">
      <c r="A1645" t="s">
        <v>160</v>
      </c>
      <c r="B1645" t="s">
        <v>161</v>
      </c>
      <c r="C1645" t="s">
        <v>2739</v>
      </c>
      <c r="D1645" t="s">
        <v>373</v>
      </c>
      <c r="E1645" t="s">
        <v>270</v>
      </c>
      <c r="F1645" t="s">
        <v>271</v>
      </c>
      <c r="G1645" s="1">
        <v>45467</v>
      </c>
      <c r="H1645" s="2">
        <v>0.59375</v>
      </c>
      <c r="I1645" t="s">
        <v>1059</v>
      </c>
      <c r="U1645" t="s">
        <v>273</v>
      </c>
      <c r="V1645" t="s">
        <v>274</v>
      </c>
      <c r="W1645" t="s">
        <v>2731</v>
      </c>
      <c r="X1645" t="s">
        <v>176</v>
      </c>
      <c r="Y1645" t="s">
        <v>15</v>
      </c>
      <c r="AD1645">
        <v>45.520789999999998</v>
      </c>
      <c r="AE1645">
        <v>-108.83714000000001</v>
      </c>
      <c r="AF1645" t="s">
        <v>276</v>
      </c>
      <c r="AG1645" t="s">
        <v>277</v>
      </c>
      <c r="AH1645" t="s">
        <v>278</v>
      </c>
      <c r="AJ1645" t="s">
        <v>279</v>
      </c>
      <c r="AK1645" t="s">
        <v>3416</v>
      </c>
      <c r="AL1645" t="s">
        <v>375</v>
      </c>
      <c r="AM1645" t="s">
        <v>297</v>
      </c>
      <c r="AN1645" t="s">
        <v>298</v>
      </c>
      <c r="AO1645" t="s">
        <v>283</v>
      </c>
      <c r="AS1645" t="s">
        <v>285</v>
      </c>
      <c r="AU1645" t="s">
        <v>286</v>
      </c>
      <c r="BE1645" t="s">
        <v>2741</v>
      </c>
      <c r="BO1645" t="s">
        <v>300</v>
      </c>
      <c r="BP1645" t="s">
        <v>301</v>
      </c>
      <c r="BQ1645" t="s">
        <v>302</v>
      </c>
      <c r="BT1645" t="s">
        <v>291</v>
      </c>
      <c r="BU1645" s="1">
        <v>45474</v>
      </c>
      <c r="BW1645" t="s">
        <v>3417</v>
      </c>
      <c r="BX1645" t="s">
        <v>293</v>
      </c>
      <c r="BY1645">
        <v>25</v>
      </c>
      <c r="BZ1645" t="s">
        <v>284</v>
      </c>
      <c r="CB1645" t="s">
        <v>2733</v>
      </c>
      <c r="CC1645" t="s">
        <v>169</v>
      </c>
    </row>
    <row r="1646" spans="1:81" x14ac:dyDescent="0.35">
      <c r="A1646" t="s">
        <v>160</v>
      </c>
      <c r="B1646" t="s">
        <v>161</v>
      </c>
      <c r="C1646" t="s">
        <v>3015</v>
      </c>
      <c r="D1646" t="s">
        <v>1058</v>
      </c>
      <c r="E1646" t="s">
        <v>270</v>
      </c>
      <c r="F1646" t="s">
        <v>271</v>
      </c>
      <c r="G1646" s="1">
        <v>45411</v>
      </c>
      <c r="H1646" s="2">
        <v>0.61527777777777781</v>
      </c>
      <c r="I1646" t="s">
        <v>1059</v>
      </c>
      <c r="U1646" t="s">
        <v>273</v>
      </c>
      <c r="V1646" t="s">
        <v>274</v>
      </c>
      <c r="W1646" t="s">
        <v>2731</v>
      </c>
      <c r="X1646" t="s">
        <v>184</v>
      </c>
      <c r="Y1646" t="s">
        <v>14</v>
      </c>
      <c r="AD1646">
        <v>45.517800000000001</v>
      </c>
      <c r="AE1646">
        <v>-108.8626</v>
      </c>
      <c r="AK1646" t="s">
        <v>3418</v>
      </c>
      <c r="AN1646" t="s">
        <v>1090</v>
      </c>
      <c r="AP1646">
        <v>10.94</v>
      </c>
      <c r="AQ1646" t="s">
        <v>116</v>
      </c>
      <c r="AS1646" t="s">
        <v>285</v>
      </c>
      <c r="AU1646" t="s">
        <v>286</v>
      </c>
      <c r="BU1646" s="1">
        <v>45411</v>
      </c>
      <c r="CB1646" t="s">
        <v>2761</v>
      </c>
      <c r="CC1646" t="s">
        <v>169</v>
      </c>
    </row>
    <row r="1647" spans="1:81" x14ac:dyDescent="0.35">
      <c r="A1647" t="s">
        <v>160</v>
      </c>
      <c r="B1647" t="s">
        <v>161</v>
      </c>
      <c r="C1647" t="s">
        <v>3003</v>
      </c>
      <c r="D1647" t="s">
        <v>269</v>
      </c>
      <c r="E1647" t="s">
        <v>270</v>
      </c>
      <c r="F1647" t="s">
        <v>271</v>
      </c>
      <c r="G1647" s="1">
        <v>45467</v>
      </c>
      <c r="H1647" s="2">
        <v>0.47222222222222221</v>
      </c>
      <c r="I1647" t="s">
        <v>1059</v>
      </c>
      <c r="U1647" t="s">
        <v>273</v>
      </c>
      <c r="V1647" t="s">
        <v>274</v>
      </c>
      <c r="W1647" t="s">
        <v>2731</v>
      </c>
      <c r="X1647" t="s">
        <v>162</v>
      </c>
      <c r="Y1647" t="s">
        <v>9</v>
      </c>
      <c r="AD1647">
        <v>45.373699999999999</v>
      </c>
      <c r="AE1647">
        <v>-109.14619999999999</v>
      </c>
      <c r="AF1647" t="s">
        <v>276</v>
      </c>
      <c r="AG1647" t="s">
        <v>277</v>
      </c>
      <c r="AH1647" t="s">
        <v>278</v>
      </c>
      <c r="AJ1647" t="s">
        <v>279</v>
      </c>
      <c r="AK1647" t="s">
        <v>3419</v>
      </c>
      <c r="AM1647" t="s">
        <v>297</v>
      </c>
      <c r="AN1647" t="s">
        <v>332</v>
      </c>
      <c r="AO1647" t="s">
        <v>333</v>
      </c>
      <c r="AP1647">
        <v>23.4</v>
      </c>
      <c r="AQ1647" t="s">
        <v>284</v>
      </c>
      <c r="AS1647" t="s">
        <v>285</v>
      </c>
      <c r="AU1647" t="s">
        <v>286</v>
      </c>
      <c r="BE1647" t="s">
        <v>3005</v>
      </c>
      <c r="BO1647">
        <v>353.2</v>
      </c>
      <c r="BP1647" t="s">
        <v>288</v>
      </c>
      <c r="BQ1647" t="s">
        <v>335</v>
      </c>
      <c r="BS1647" t="s">
        <v>336</v>
      </c>
      <c r="BT1647" t="s">
        <v>291</v>
      </c>
      <c r="BU1647" s="1">
        <v>45496</v>
      </c>
      <c r="BW1647" t="s">
        <v>3420</v>
      </c>
      <c r="BX1647" t="s">
        <v>293</v>
      </c>
      <c r="BY1647">
        <v>1.5</v>
      </c>
      <c r="BZ1647" t="s">
        <v>284</v>
      </c>
      <c r="CB1647" t="s">
        <v>2736</v>
      </c>
      <c r="CC1647" t="s">
        <v>169</v>
      </c>
    </row>
    <row r="1648" spans="1:81" x14ac:dyDescent="0.35">
      <c r="A1648" t="s">
        <v>160</v>
      </c>
      <c r="B1648" t="s">
        <v>161</v>
      </c>
      <c r="C1648" t="s">
        <v>3084</v>
      </c>
      <c r="D1648" t="s">
        <v>1058</v>
      </c>
      <c r="E1648" t="s">
        <v>270</v>
      </c>
      <c r="F1648" t="s">
        <v>271</v>
      </c>
      <c r="G1648" s="1">
        <v>45439</v>
      </c>
      <c r="H1648" s="2">
        <v>0.37916666666666665</v>
      </c>
      <c r="I1648" t="s">
        <v>1059</v>
      </c>
      <c r="U1648" t="s">
        <v>273</v>
      </c>
      <c r="V1648" t="s">
        <v>274</v>
      </c>
      <c r="W1648" t="s">
        <v>2731</v>
      </c>
      <c r="X1648" t="s">
        <v>188</v>
      </c>
      <c r="Y1648" t="s">
        <v>7</v>
      </c>
      <c r="AD1648">
        <v>45.157600000000002</v>
      </c>
      <c r="AE1648">
        <v>-109.2688</v>
      </c>
      <c r="AK1648" t="s">
        <v>3421</v>
      </c>
      <c r="AN1648" t="s">
        <v>1292</v>
      </c>
      <c r="AP1648">
        <v>720.5</v>
      </c>
      <c r="AQ1648" t="s">
        <v>119</v>
      </c>
      <c r="AS1648" t="s">
        <v>285</v>
      </c>
      <c r="AU1648" t="s">
        <v>286</v>
      </c>
      <c r="BU1648" s="1">
        <v>45439</v>
      </c>
      <c r="CB1648" t="s">
        <v>2747</v>
      </c>
      <c r="CC1648" t="s">
        <v>169</v>
      </c>
    </row>
    <row r="1649" spans="1:81" x14ac:dyDescent="0.35">
      <c r="A1649" t="s">
        <v>160</v>
      </c>
      <c r="B1649" t="s">
        <v>161</v>
      </c>
      <c r="C1649" t="s">
        <v>3161</v>
      </c>
      <c r="D1649" t="s">
        <v>269</v>
      </c>
      <c r="E1649" t="s">
        <v>270</v>
      </c>
      <c r="F1649" t="s">
        <v>271</v>
      </c>
      <c r="G1649" s="1">
        <v>45411</v>
      </c>
      <c r="H1649" s="2">
        <v>0.61527777777777781</v>
      </c>
      <c r="I1649" t="s">
        <v>1059</v>
      </c>
      <c r="U1649" t="s">
        <v>273</v>
      </c>
      <c r="V1649" t="s">
        <v>274</v>
      </c>
      <c r="W1649" t="s">
        <v>2731</v>
      </c>
      <c r="X1649" t="s">
        <v>184</v>
      </c>
      <c r="Y1649" t="s">
        <v>14</v>
      </c>
      <c r="AD1649">
        <v>45.517800000000001</v>
      </c>
      <c r="AE1649">
        <v>-108.8626</v>
      </c>
      <c r="AF1649" t="s">
        <v>276</v>
      </c>
      <c r="AG1649" t="s">
        <v>277</v>
      </c>
      <c r="AH1649" t="s">
        <v>278</v>
      </c>
      <c r="AJ1649" t="s">
        <v>279</v>
      </c>
      <c r="AK1649" t="s">
        <v>3422</v>
      </c>
      <c r="AM1649" t="s">
        <v>281</v>
      </c>
      <c r="AN1649" t="s">
        <v>282</v>
      </c>
      <c r="AO1649" t="s">
        <v>283</v>
      </c>
      <c r="AP1649">
        <v>15.3</v>
      </c>
      <c r="AQ1649" t="s">
        <v>284</v>
      </c>
      <c r="AS1649" t="s">
        <v>285</v>
      </c>
      <c r="AU1649" t="s">
        <v>286</v>
      </c>
      <c r="BE1649" t="s">
        <v>3163</v>
      </c>
      <c r="BO1649">
        <v>365.1</v>
      </c>
      <c r="BP1649" t="s">
        <v>288</v>
      </c>
      <c r="BQ1649" t="s">
        <v>289</v>
      </c>
      <c r="BS1649" t="s">
        <v>290</v>
      </c>
      <c r="BT1649" t="s">
        <v>291</v>
      </c>
      <c r="BU1649" s="1">
        <v>45454</v>
      </c>
      <c r="BW1649" t="s">
        <v>3423</v>
      </c>
      <c r="BX1649" t="s">
        <v>293</v>
      </c>
      <c r="BY1649">
        <v>1.5</v>
      </c>
      <c r="BZ1649" t="s">
        <v>284</v>
      </c>
      <c r="CB1649" t="s">
        <v>2752</v>
      </c>
      <c r="CC1649" t="s">
        <v>169</v>
      </c>
    </row>
    <row r="1650" spans="1:81" x14ac:dyDescent="0.35">
      <c r="A1650" t="s">
        <v>160</v>
      </c>
      <c r="B1650" t="s">
        <v>161</v>
      </c>
      <c r="C1650" t="s">
        <v>2916</v>
      </c>
      <c r="D1650" t="s">
        <v>269</v>
      </c>
      <c r="E1650" t="s">
        <v>270</v>
      </c>
      <c r="F1650" t="s">
        <v>271</v>
      </c>
      <c r="G1650" s="1">
        <v>45411</v>
      </c>
      <c r="H1650" s="2">
        <v>0.50347222222222221</v>
      </c>
      <c r="I1650" t="s">
        <v>1059</v>
      </c>
      <c r="U1650" t="s">
        <v>273</v>
      </c>
      <c r="V1650" t="s">
        <v>274</v>
      </c>
      <c r="W1650" t="s">
        <v>2731</v>
      </c>
      <c r="X1650" t="s">
        <v>182</v>
      </c>
      <c r="Y1650" t="s">
        <v>10</v>
      </c>
      <c r="AD1650">
        <v>45.384601000000004</v>
      </c>
      <c r="AE1650">
        <v>-109.14138199999999</v>
      </c>
      <c r="AF1650" t="s">
        <v>276</v>
      </c>
      <c r="AG1650" t="s">
        <v>277</v>
      </c>
      <c r="AH1650" t="s">
        <v>278</v>
      </c>
      <c r="AJ1650" t="s">
        <v>279</v>
      </c>
      <c r="AK1650" t="s">
        <v>3424</v>
      </c>
      <c r="AM1650" t="s">
        <v>297</v>
      </c>
      <c r="AN1650" t="s">
        <v>332</v>
      </c>
      <c r="AO1650" t="s">
        <v>333</v>
      </c>
      <c r="AP1650">
        <v>199</v>
      </c>
      <c r="AQ1650" t="s">
        <v>284</v>
      </c>
      <c r="AS1650" t="s">
        <v>285</v>
      </c>
      <c r="AU1650" t="s">
        <v>286</v>
      </c>
      <c r="BE1650" t="s">
        <v>2918</v>
      </c>
      <c r="BO1650">
        <v>353.2</v>
      </c>
      <c r="BP1650" t="s">
        <v>288</v>
      </c>
      <c r="BQ1650" t="s">
        <v>335</v>
      </c>
      <c r="BS1650" t="s">
        <v>336</v>
      </c>
      <c r="BT1650" t="s">
        <v>291</v>
      </c>
      <c r="BU1650" s="1">
        <v>45441</v>
      </c>
      <c r="BW1650" t="s">
        <v>3425</v>
      </c>
      <c r="BX1650" t="s">
        <v>293</v>
      </c>
      <c r="BY1650">
        <v>1.5</v>
      </c>
      <c r="BZ1650" t="s">
        <v>284</v>
      </c>
      <c r="CB1650" t="s">
        <v>2761</v>
      </c>
      <c r="CC1650" t="s">
        <v>169</v>
      </c>
    </row>
    <row r="1651" spans="1:81" x14ac:dyDescent="0.35">
      <c r="A1651" t="s">
        <v>160</v>
      </c>
      <c r="B1651" t="s">
        <v>161</v>
      </c>
      <c r="C1651" t="s">
        <v>2901</v>
      </c>
      <c r="D1651" t="s">
        <v>1058</v>
      </c>
      <c r="E1651" t="s">
        <v>270</v>
      </c>
      <c r="F1651" t="s">
        <v>271</v>
      </c>
      <c r="G1651" s="1">
        <v>45467</v>
      </c>
      <c r="H1651" s="2">
        <v>0.49652777777777779</v>
      </c>
      <c r="I1651" t="s">
        <v>1059</v>
      </c>
      <c r="U1651" t="s">
        <v>273</v>
      </c>
      <c r="V1651" t="s">
        <v>274</v>
      </c>
      <c r="W1651" t="s">
        <v>2731</v>
      </c>
      <c r="X1651" t="s">
        <v>186</v>
      </c>
      <c r="Y1651" t="s">
        <v>12</v>
      </c>
      <c r="AD1651">
        <v>45.468200000000003</v>
      </c>
      <c r="AE1651">
        <v>-109.0895</v>
      </c>
      <c r="AK1651" t="s">
        <v>3426</v>
      </c>
      <c r="AN1651" t="s">
        <v>1081</v>
      </c>
      <c r="AP1651">
        <v>113</v>
      </c>
      <c r="AQ1651" t="s">
        <v>120</v>
      </c>
      <c r="AS1651" t="s">
        <v>285</v>
      </c>
      <c r="AU1651" t="s">
        <v>286</v>
      </c>
      <c r="BU1651" s="1">
        <v>45467</v>
      </c>
      <c r="CB1651" t="s">
        <v>2752</v>
      </c>
      <c r="CC1651" t="s">
        <v>169</v>
      </c>
    </row>
    <row r="1652" spans="1:81" x14ac:dyDescent="0.35">
      <c r="A1652" t="s">
        <v>160</v>
      </c>
      <c r="B1652" t="s">
        <v>161</v>
      </c>
      <c r="C1652" t="s">
        <v>2868</v>
      </c>
      <c r="D1652" t="s">
        <v>1058</v>
      </c>
      <c r="E1652" t="s">
        <v>270</v>
      </c>
      <c r="F1652" t="s">
        <v>271</v>
      </c>
      <c r="G1652" s="1">
        <v>45411</v>
      </c>
      <c r="H1652" s="2">
        <v>0.4201388888888889</v>
      </c>
      <c r="I1652" t="s">
        <v>1059</v>
      </c>
      <c r="U1652" t="s">
        <v>273</v>
      </c>
      <c r="V1652" t="s">
        <v>274</v>
      </c>
      <c r="W1652" t="s">
        <v>2731</v>
      </c>
      <c r="X1652" t="s">
        <v>188</v>
      </c>
      <c r="Y1652" t="s">
        <v>7</v>
      </c>
      <c r="AD1652">
        <v>45.157600000000002</v>
      </c>
      <c r="AE1652">
        <v>-109.2688</v>
      </c>
      <c r="AK1652" t="s">
        <v>3427</v>
      </c>
      <c r="AN1652" t="s">
        <v>27</v>
      </c>
      <c r="AP1652">
        <v>7.77</v>
      </c>
      <c r="AQ1652" t="s">
        <v>121</v>
      </c>
      <c r="AS1652" t="s">
        <v>285</v>
      </c>
      <c r="AU1652" t="s">
        <v>286</v>
      </c>
      <c r="BU1652" s="1">
        <v>45411</v>
      </c>
      <c r="CB1652" t="s">
        <v>2747</v>
      </c>
      <c r="CC1652" t="s">
        <v>169</v>
      </c>
    </row>
    <row r="1653" spans="1:81" x14ac:dyDescent="0.35">
      <c r="A1653" t="s">
        <v>160</v>
      </c>
      <c r="B1653" t="s">
        <v>161</v>
      </c>
      <c r="C1653" t="s">
        <v>2797</v>
      </c>
      <c r="D1653" t="s">
        <v>1058</v>
      </c>
      <c r="E1653" t="s">
        <v>270</v>
      </c>
      <c r="F1653" t="s">
        <v>271</v>
      </c>
      <c r="G1653" s="1">
        <v>45411</v>
      </c>
      <c r="H1653" s="2">
        <v>0.52986111111111112</v>
      </c>
      <c r="I1653" t="s">
        <v>1059</v>
      </c>
      <c r="U1653" t="s">
        <v>273</v>
      </c>
      <c r="V1653" t="s">
        <v>274</v>
      </c>
      <c r="W1653" t="s">
        <v>2731</v>
      </c>
      <c r="X1653" t="s">
        <v>162</v>
      </c>
      <c r="Y1653" t="s">
        <v>9</v>
      </c>
      <c r="AD1653">
        <v>45.373699999999999</v>
      </c>
      <c r="AE1653">
        <v>-109.14619999999999</v>
      </c>
      <c r="AK1653" t="s">
        <v>3428</v>
      </c>
      <c r="AN1653" t="s">
        <v>89</v>
      </c>
      <c r="AP1653">
        <v>4.54</v>
      </c>
      <c r="AQ1653" t="s">
        <v>122</v>
      </c>
      <c r="AS1653" t="s">
        <v>285</v>
      </c>
      <c r="AU1653" t="s">
        <v>286</v>
      </c>
      <c r="BU1653" s="1">
        <v>45411</v>
      </c>
      <c r="CB1653" t="s">
        <v>2736</v>
      </c>
      <c r="CC1653" t="s">
        <v>169</v>
      </c>
    </row>
    <row r="1654" spans="1:81" x14ac:dyDescent="0.35">
      <c r="A1654" t="s">
        <v>160</v>
      </c>
      <c r="B1654" t="s">
        <v>161</v>
      </c>
      <c r="C1654" t="s">
        <v>2951</v>
      </c>
      <c r="D1654" t="s">
        <v>269</v>
      </c>
      <c r="E1654" t="s">
        <v>270</v>
      </c>
      <c r="F1654" t="s">
        <v>271</v>
      </c>
      <c r="G1654" s="1">
        <v>45439</v>
      </c>
      <c r="H1654" s="2">
        <v>0.50694444444444442</v>
      </c>
      <c r="I1654" t="s">
        <v>1059</v>
      </c>
      <c r="U1654" t="s">
        <v>273</v>
      </c>
      <c r="V1654" t="s">
        <v>274</v>
      </c>
      <c r="W1654" t="s">
        <v>2731</v>
      </c>
      <c r="X1654" t="s">
        <v>170</v>
      </c>
      <c r="Y1654" t="s">
        <v>11</v>
      </c>
      <c r="AD1654">
        <v>45.457799999999999</v>
      </c>
      <c r="AE1654">
        <v>-109.0801</v>
      </c>
      <c r="AF1654" t="s">
        <v>276</v>
      </c>
      <c r="AG1654" t="s">
        <v>277</v>
      </c>
      <c r="AH1654" t="s">
        <v>278</v>
      </c>
      <c r="AJ1654" t="s">
        <v>279</v>
      </c>
      <c r="AK1654" t="s">
        <v>3429</v>
      </c>
      <c r="AM1654" t="s">
        <v>297</v>
      </c>
      <c r="AN1654" t="s">
        <v>298</v>
      </c>
      <c r="AO1654" t="s">
        <v>283</v>
      </c>
      <c r="AP1654">
        <v>349</v>
      </c>
      <c r="AQ1654" t="s">
        <v>284</v>
      </c>
      <c r="AS1654" t="s">
        <v>285</v>
      </c>
      <c r="AU1654" t="s">
        <v>286</v>
      </c>
      <c r="BE1654" t="s">
        <v>2953</v>
      </c>
      <c r="BO1654" t="s">
        <v>300</v>
      </c>
      <c r="BP1654" t="s">
        <v>301</v>
      </c>
      <c r="BQ1654" t="s">
        <v>302</v>
      </c>
      <c r="BT1654" t="s">
        <v>291</v>
      </c>
      <c r="BU1654" s="1">
        <v>45455</v>
      </c>
      <c r="BW1654" t="s">
        <v>3430</v>
      </c>
      <c r="BX1654" t="s">
        <v>293</v>
      </c>
      <c r="BY1654">
        <v>25</v>
      </c>
      <c r="BZ1654" t="s">
        <v>284</v>
      </c>
      <c r="CB1654" t="s">
        <v>2736</v>
      </c>
      <c r="CC1654" t="s">
        <v>169</v>
      </c>
    </row>
    <row r="1655" spans="1:81" x14ac:dyDescent="0.35">
      <c r="A1655" t="s">
        <v>160</v>
      </c>
      <c r="B1655" t="s">
        <v>161</v>
      </c>
      <c r="C1655" t="s">
        <v>2737</v>
      </c>
      <c r="D1655" t="s">
        <v>1058</v>
      </c>
      <c r="E1655" t="s">
        <v>270</v>
      </c>
      <c r="F1655" t="s">
        <v>271</v>
      </c>
      <c r="G1655" s="1">
        <v>45411</v>
      </c>
      <c r="H1655" s="2">
        <v>0.38333333333333336</v>
      </c>
      <c r="I1655" t="s">
        <v>1059</v>
      </c>
      <c r="U1655" t="s">
        <v>273</v>
      </c>
      <c r="V1655" t="s">
        <v>274</v>
      </c>
      <c r="W1655" t="s">
        <v>2731</v>
      </c>
      <c r="X1655" t="s">
        <v>174</v>
      </c>
      <c r="Y1655" t="s">
        <v>5</v>
      </c>
      <c r="AD1655">
        <v>45.085512000000001</v>
      </c>
      <c r="AE1655">
        <v>-109.329581</v>
      </c>
      <c r="AK1655" t="s">
        <v>3431</v>
      </c>
      <c r="AN1655" t="s">
        <v>1292</v>
      </c>
      <c r="AP1655">
        <v>699.5</v>
      </c>
      <c r="AQ1655" t="s">
        <v>119</v>
      </c>
      <c r="AS1655" t="s">
        <v>285</v>
      </c>
      <c r="AU1655" t="s">
        <v>286</v>
      </c>
      <c r="BU1655" s="1">
        <v>45411</v>
      </c>
      <c r="CB1655" t="s">
        <v>2733</v>
      </c>
      <c r="CC1655" t="s">
        <v>169</v>
      </c>
    </row>
    <row r="1656" spans="1:81" x14ac:dyDescent="0.35">
      <c r="A1656" t="s">
        <v>160</v>
      </c>
      <c r="B1656" t="s">
        <v>161</v>
      </c>
      <c r="C1656" t="s">
        <v>2734</v>
      </c>
      <c r="D1656" t="s">
        <v>1058</v>
      </c>
      <c r="E1656" t="s">
        <v>270</v>
      </c>
      <c r="F1656" t="s">
        <v>271</v>
      </c>
      <c r="G1656" s="1">
        <v>45439</v>
      </c>
      <c r="H1656" s="2">
        <v>0.50694444444444442</v>
      </c>
      <c r="I1656" t="s">
        <v>1059</v>
      </c>
      <c r="U1656" t="s">
        <v>273</v>
      </c>
      <c r="V1656" t="s">
        <v>274</v>
      </c>
      <c r="W1656" t="s">
        <v>2731</v>
      </c>
      <c r="X1656" t="s">
        <v>170</v>
      </c>
      <c r="Y1656" t="s">
        <v>11</v>
      </c>
      <c r="AD1656">
        <v>45.457799999999999</v>
      </c>
      <c r="AE1656">
        <v>-109.0801</v>
      </c>
      <c r="AK1656" t="s">
        <v>3432</v>
      </c>
      <c r="AN1656" t="s">
        <v>27</v>
      </c>
      <c r="AP1656">
        <v>8.36</v>
      </c>
      <c r="AQ1656" t="s">
        <v>121</v>
      </c>
      <c r="AS1656" t="s">
        <v>285</v>
      </c>
      <c r="AU1656" t="s">
        <v>286</v>
      </c>
      <c r="BU1656" s="1">
        <v>45439</v>
      </c>
      <c r="CB1656" t="s">
        <v>2736</v>
      </c>
      <c r="CC1656" t="s">
        <v>169</v>
      </c>
    </row>
    <row r="1657" spans="1:81" x14ac:dyDescent="0.35">
      <c r="A1657" t="s">
        <v>160</v>
      </c>
      <c r="B1657" t="s">
        <v>161</v>
      </c>
      <c r="C1657" t="s">
        <v>2982</v>
      </c>
      <c r="D1657" t="s">
        <v>1058</v>
      </c>
      <c r="E1657" t="s">
        <v>270</v>
      </c>
      <c r="F1657" t="s">
        <v>271</v>
      </c>
      <c r="G1657" s="1">
        <v>45439</v>
      </c>
      <c r="H1657" s="2">
        <v>0.44166666666666665</v>
      </c>
      <c r="I1657" t="s">
        <v>1059</v>
      </c>
      <c r="U1657" t="s">
        <v>273</v>
      </c>
      <c r="V1657" t="s">
        <v>274</v>
      </c>
      <c r="W1657" t="s">
        <v>2731</v>
      </c>
      <c r="X1657" t="s">
        <v>182</v>
      </c>
      <c r="Y1657" t="s">
        <v>10</v>
      </c>
      <c r="AD1657">
        <v>45.384601000000004</v>
      </c>
      <c r="AE1657">
        <v>-109.14138199999999</v>
      </c>
      <c r="AK1657" t="s">
        <v>3433</v>
      </c>
      <c r="AN1657" t="s">
        <v>1062</v>
      </c>
      <c r="AP1657">
        <v>126</v>
      </c>
      <c r="AQ1657" t="s">
        <v>117</v>
      </c>
      <c r="AS1657" t="s">
        <v>285</v>
      </c>
      <c r="AU1657" t="s">
        <v>286</v>
      </c>
      <c r="BU1657" s="1">
        <v>45439</v>
      </c>
      <c r="CB1657" t="s">
        <v>2761</v>
      </c>
      <c r="CC1657" t="s">
        <v>169</v>
      </c>
    </row>
    <row r="1658" spans="1:81" x14ac:dyDescent="0.35">
      <c r="A1658" t="s">
        <v>160</v>
      </c>
      <c r="B1658" t="s">
        <v>161</v>
      </c>
      <c r="C1658" t="s">
        <v>3049</v>
      </c>
      <c r="D1658" t="s">
        <v>373</v>
      </c>
      <c r="E1658" t="s">
        <v>270</v>
      </c>
      <c r="F1658" t="s">
        <v>271</v>
      </c>
      <c r="G1658" s="1">
        <v>45411</v>
      </c>
      <c r="H1658" s="2">
        <v>0.63263888888888886</v>
      </c>
      <c r="I1658" t="s">
        <v>1059</v>
      </c>
      <c r="U1658" t="s">
        <v>273</v>
      </c>
      <c r="V1658" t="s">
        <v>274</v>
      </c>
      <c r="W1658" t="s">
        <v>2731</v>
      </c>
      <c r="X1658" t="s">
        <v>176</v>
      </c>
      <c r="Y1658" t="s">
        <v>15</v>
      </c>
      <c r="AD1658">
        <v>45.520789999999998</v>
      </c>
      <c r="AE1658">
        <v>-108.83714000000001</v>
      </c>
      <c r="AF1658" t="s">
        <v>276</v>
      </c>
      <c r="AG1658" t="s">
        <v>277</v>
      </c>
      <c r="AH1658" t="s">
        <v>278</v>
      </c>
      <c r="AJ1658" t="s">
        <v>279</v>
      </c>
      <c r="AK1658" t="s">
        <v>3434</v>
      </c>
      <c r="AL1658" t="s">
        <v>375</v>
      </c>
      <c r="AN1658" t="s">
        <v>312</v>
      </c>
      <c r="AS1658" t="s">
        <v>285</v>
      </c>
      <c r="AU1658" t="s">
        <v>286</v>
      </c>
      <c r="BE1658" t="s">
        <v>2966</v>
      </c>
      <c r="BO1658" t="s">
        <v>314</v>
      </c>
      <c r="BP1658" t="s">
        <v>301</v>
      </c>
      <c r="BQ1658" t="s">
        <v>315</v>
      </c>
      <c r="BS1658" t="s">
        <v>316</v>
      </c>
      <c r="BT1658" t="s">
        <v>291</v>
      </c>
      <c r="BU1658" s="1">
        <v>45415</v>
      </c>
      <c r="BW1658" t="s">
        <v>3435</v>
      </c>
      <c r="BX1658" t="s">
        <v>293</v>
      </c>
      <c r="BY1658">
        <v>0.2</v>
      </c>
      <c r="BZ1658" t="s">
        <v>116</v>
      </c>
      <c r="CB1658" t="s">
        <v>2733</v>
      </c>
      <c r="CC1658" t="s">
        <v>169</v>
      </c>
    </row>
    <row r="1659" spans="1:81" x14ac:dyDescent="0.35">
      <c r="A1659" t="s">
        <v>160</v>
      </c>
      <c r="B1659" t="s">
        <v>161</v>
      </c>
      <c r="C1659" t="s">
        <v>2801</v>
      </c>
      <c r="D1659" t="s">
        <v>269</v>
      </c>
      <c r="E1659" t="s">
        <v>270</v>
      </c>
      <c r="F1659" t="s">
        <v>271</v>
      </c>
      <c r="G1659" s="1">
        <v>45467</v>
      </c>
      <c r="H1659" s="2">
        <v>0.39583333333333331</v>
      </c>
      <c r="I1659" t="s">
        <v>1059</v>
      </c>
      <c r="U1659" t="s">
        <v>273</v>
      </c>
      <c r="V1659" t="s">
        <v>274</v>
      </c>
      <c r="W1659" t="s">
        <v>2731</v>
      </c>
      <c r="X1659" t="s">
        <v>190</v>
      </c>
      <c r="Y1659" t="s">
        <v>6</v>
      </c>
      <c r="AD1659">
        <v>45.150280000000002</v>
      </c>
      <c r="AE1659">
        <v>-109.34062</v>
      </c>
      <c r="AF1659" t="s">
        <v>276</v>
      </c>
      <c r="AG1659" t="s">
        <v>277</v>
      </c>
      <c r="AH1659" t="s">
        <v>278</v>
      </c>
      <c r="AJ1659" t="s">
        <v>279</v>
      </c>
      <c r="AK1659" t="s">
        <v>3436</v>
      </c>
      <c r="AM1659" t="s">
        <v>281</v>
      </c>
      <c r="AN1659" t="s">
        <v>282</v>
      </c>
      <c r="AO1659" t="s">
        <v>283</v>
      </c>
      <c r="AP1659">
        <v>5.6</v>
      </c>
      <c r="AQ1659" t="s">
        <v>284</v>
      </c>
      <c r="AS1659" t="s">
        <v>285</v>
      </c>
      <c r="AU1659" t="s">
        <v>286</v>
      </c>
      <c r="BE1659" t="s">
        <v>2803</v>
      </c>
      <c r="BO1659">
        <v>365.1</v>
      </c>
      <c r="BP1659" t="s">
        <v>288</v>
      </c>
      <c r="BQ1659" t="s">
        <v>289</v>
      </c>
      <c r="BS1659" t="s">
        <v>290</v>
      </c>
      <c r="BT1659" t="s">
        <v>291</v>
      </c>
      <c r="BU1659" s="1">
        <v>45474</v>
      </c>
      <c r="BW1659" t="s">
        <v>3437</v>
      </c>
      <c r="BX1659" t="s">
        <v>293</v>
      </c>
      <c r="BY1659">
        <v>1.5</v>
      </c>
      <c r="BZ1659" t="s">
        <v>284</v>
      </c>
      <c r="CB1659" t="s">
        <v>2752</v>
      </c>
      <c r="CC1659" t="s">
        <v>169</v>
      </c>
    </row>
    <row r="1660" spans="1:81" x14ac:dyDescent="0.35">
      <c r="A1660" t="s">
        <v>160</v>
      </c>
      <c r="B1660" t="s">
        <v>161</v>
      </c>
      <c r="C1660" t="s">
        <v>2864</v>
      </c>
      <c r="D1660" t="s">
        <v>1058</v>
      </c>
      <c r="E1660" t="s">
        <v>270</v>
      </c>
      <c r="F1660" t="s">
        <v>271</v>
      </c>
      <c r="G1660" s="1">
        <v>45467</v>
      </c>
      <c r="H1660" s="2">
        <v>0.47222222222222221</v>
      </c>
      <c r="I1660" t="s">
        <v>1059</v>
      </c>
      <c r="U1660" t="s">
        <v>273</v>
      </c>
      <c r="V1660" t="s">
        <v>274</v>
      </c>
      <c r="W1660" t="s">
        <v>2731</v>
      </c>
      <c r="X1660" t="s">
        <v>162</v>
      </c>
      <c r="Y1660" t="s">
        <v>9</v>
      </c>
      <c r="AD1660">
        <v>45.373699999999999</v>
      </c>
      <c r="AE1660">
        <v>-109.14619999999999</v>
      </c>
      <c r="AK1660" t="s">
        <v>3438</v>
      </c>
      <c r="AN1660" t="s">
        <v>1081</v>
      </c>
      <c r="AP1660">
        <v>116</v>
      </c>
      <c r="AQ1660" t="s">
        <v>120</v>
      </c>
      <c r="AS1660" t="s">
        <v>285</v>
      </c>
      <c r="AU1660" t="s">
        <v>286</v>
      </c>
      <c r="BU1660" s="1">
        <v>45467</v>
      </c>
      <c r="CB1660" t="s">
        <v>2736</v>
      </c>
      <c r="CC1660" t="s">
        <v>169</v>
      </c>
    </row>
    <row r="1661" spans="1:81" x14ac:dyDescent="0.35">
      <c r="A1661" t="s">
        <v>160</v>
      </c>
      <c r="B1661" t="s">
        <v>161</v>
      </c>
      <c r="C1661" t="s">
        <v>3084</v>
      </c>
      <c r="D1661" t="s">
        <v>1058</v>
      </c>
      <c r="E1661" t="s">
        <v>270</v>
      </c>
      <c r="F1661" t="s">
        <v>271</v>
      </c>
      <c r="G1661" s="1">
        <v>45439</v>
      </c>
      <c r="H1661" s="2">
        <v>0.37916666666666665</v>
      </c>
      <c r="I1661" t="s">
        <v>1059</v>
      </c>
      <c r="U1661" t="s">
        <v>273</v>
      </c>
      <c r="V1661" t="s">
        <v>274</v>
      </c>
      <c r="W1661" t="s">
        <v>2731</v>
      </c>
      <c r="X1661" t="s">
        <v>188</v>
      </c>
      <c r="Y1661" t="s">
        <v>7</v>
      </c>
      <c r="AD1661">
        <v>45.157600000000002</v>
      </c>
      <c r="AE1661">
        <v>-109.2688</v>
      </c>
      <c r="AK1661" t="s">
        <v>3439</v>
      </c>
      <c r="AN1661" t="s">
        <v>89</v>
      </c>
      <c r="AP1661">
        <v>1.02</v>
      </c>
      <c r="AQ1661" t="s">
        <v>122</v>
      </c>
      <c r="AS1661" t="s">
        <v>285</v>
      </c>
      <c r="AU1661" t="s">
        <v>286</v>
      </c>
      <c r="BU1661" s="1">
        <v>45439</v>
      </c>
      <c r="CB1661" t="s">
        <v>2747</v>
      </c>
      <c r="CC1661" t="s">
        <v>169</v>
      </c>
    </row>
    <row r="1662" spans="1:81" x14ac:dyDescent="0.35">
      <c r="A1662" t="s">
        <v>160</v>
      </c>
      <c r="B1662" t="s">
        <v>161</v>
      </c>
      <c r="C1662" t="s">
        <v>3015</v>
      </c>
      <c r="D1662" t="s">
        <v>1058</v>
      </c>
      <c r="E1662" t="s">
        <v>270</v>
      </c>
      <c r="F1662" t="s">
        <v>271</v>
      </c>
      <c r="G1662" s="1">
        <v>45411</v>
      </c>
      <c r="H1662" s="2">
        <v>0.61527777777777781</v>
      </c>
      <c r="I1662" t="s">
        <v>1059</v>
      </c>
      <c r="U1662" t="s">
        <v>273</v>
      </c>
      <c r="V1662" t="s">
        <v>274</v>
      </c>
      <c r="W1662" t="s">
        <v>2731</v>
      </c>
      <c r="X1662" t="s">
        <v>184</v>
      </c>
      <c r="Y1662" t="s">
        <v>14</v>
      </c>
      <c r="AD1662">
        <v>45.517800000000001</v>
      </c>
      <c r="AE1662">
        <v>-108.8626</v>
      </c>
      <c r="AK1662" t="s">
        <v>3440</v>
      </c>
      <c r="AN1662" t="s">
        <v>1062</v>
      </c>
      <c r="AP1662">
        <v>240</v>
      </c>
      <c r="AQ1662" t="s">
        <v>117</v>
      </c>
      <c r="AS1662" t="s">
        <v>285</v>
      </c>
      <c r="AU1662" t="s">
        <v>286</v>
      </c>
      <c r="BU1662" s="1">
        <v>45411</v>
      </c>
      <c r="CB1662" t="s">
        <v>2752</v>
      </c>
      <c r="CC1662" t="s">
        <v>169</v>
      </c>
    </row>
    <row r="1663" spans="1:81" x14ac:dyDescent="0.35">
      <c r="A1663" t="s">
        <v>160</v>
      </c>
      <c r="B1663" t="s">
        <v>161</v>
      </c>
      <c r="C1663" t="s">
        <v>2730</v>
      </c>
      <c r="D1663" t="s">
        <v>1058</v>
      </c>
      <c r="E1663" t="s">
        <v>270</v>
      </c>
      <c r="F1663" t="s">
        <v>271</v>
      </c>
      <c r="G1663" s="1">
        <v>45439</v>
      </c>
      <c r="H1663" s="2">
        <v>0.35833333333333334</v>
      </c>
      <c r="I1663" t="s">
        <v>1059</v>
      </c>
      <c r="U1663" t="s">
        <v>273</v>
      </c>
      <c r="V1663" t="s">
        <v>274</v>
      </c>
      <c r="W1663" t="s">
        <v>2731</v>
      </c>
      <c r="X1663" t="s">
        <v>174</v>
      </c>
      <c r="Y1663" t="s">
        <v>5</v>
      </c>
      <c r="AD1663">
        <v>45.085512000000001</v>
      </c>
      <c r="AE1663">
        <v>-109.329581</v>
      </c>
      <c r="AK1663" t="s">
        <v>3441</v>
      </c>
      <c r="AN1663" t="s">
        <v>89</v>
      </c>
      <c r="AP1663">
        <v>0.65</v>
      </c>
      <c r="AQ1663" t="s">
        <v>122</v>
      </c>
      <c r="AS1663" t="s">
        <v>285</v>
      </c>
      <c r="AU1663" t="s">
        <v>286</v>
      </c>
      <c r="BU1663" s="1">
        <v>45439</v>
      </c>
      <c r="CB1663" t="s">
        <v>2733</v>
      </c>
      <c r="CC1663" t="s">
        <v>169</v>
      </c>
    </row>
    <row r="1664" spans="1:81" x14ac:dyDescent="0.35">
      <c r="A1664" t="s">
        <v>160</v>
      </c>
      <c r="B1664" t="s">
        <v>161</v>
      </c>
      <c r="C1664" t="s">
        <v>2799</v>
      </c>
      <c r="D1664" t="s">
        <v>1058</v>
      </c>
      <c r="E1664" t="s">
        <v>270</v>
      </c>
      <c r="F1664" t="s">
        <v>271</v>
      </c>
      <c r="G1664" s="1">
        <v>45411</v>
      </c>
      <c r="H1664" s="2">
        <v>0.4826388888888889</v>
      </c>
      <c r="I1664" t="s">
        <v>1059</v>
      </c>
      <c r="U1664" t="s">
        <v>273</v>
      </c>
      <c r="V1664" t="s">
        <v>274</v>
      </c>
      <c r="W1664" t="s">
        <v>2731</v>
      </c>
      <c r="X1664" t="s">
        <v>172</v>
      </c>
      <c r="Y1664" t="s">
        <v>8</v>
      </c>
      <c r="AD1664">
        <v>45.277200000000001</v>
      </c>
      <c r="AE1664">
        <v>-109.20959999999999</v>
      </c>
      <c r="AK1664" t="s">
        <v>3442</v>
      </c>
      <c r="AN1664" t="s">
        <v>1081</v>
      </c>
      <c r="AP1664">
        <v>97.3</v>
      </c>
      <c r="AQ1664" t="s">
        <v>120</v>
      </c>
      <c r="AS1664" t="s">
        <v>285</v>
      </c>
      <c r="AU1664" t="s">
        <v>286</v>
      </c>
      <c r="BU1664" s="1">
        <v>45411</v>
      </c>
      <c r="CB1664" t="s">
        <v>2733</v>
      </c>
      <c r="CC1664" t="s">
        <v>169</v>
      </c>
    </row>
    <row r="1665" spans="1:81" x14ac:dyDescent="0.35">
      <c r="A1665" t="s">
        <v>160</v>
      </c>
      <c r="B1665" t="s">
        <v>161</v>
      </c>
      <c r="C1665" t="s">
        <v>2982</v>
      </c>
      <c r="D1665" t="s">
        <v>1058</v>
      </c>
      <c r="E1665" t="s">
        <v>270</v>
      </c>
      <c r="F1665" t="s">
        <v>271</v>
      </c>
      <c r="G1665" s="1">
        <v>45439</v>
      </c>
      <c r="H1665" s="2">
        <v>0.44166666666666665</v>
      </c>
      <c r="I1665" t="s">
        <v>1059</v>
      </c>
      <c r="U1665" t="s">
        <v>273</v>
      </c>
      <c r="V1665" t="s">
        <v>274</v>
      </c>
      <c r="W1665" t="s">
        <v>2731</v>
      </c>
      <c r="X1665" t="s">
        <v>182</v>
      </c>
      <c r="Y1665" t="s">
        <v>10</v>
      </c>
      <c r="AD1665">
        <v>45.384601000000004</v>
      </c>
      <c r="AE1665">
        <v>-109.14138199999999</v>
      </c>
      <c r="AK1665" t="s">
        <v>3443</v>
      </c>
      <c r="AN1665" t="s">
        <v>1078</v>
      </c>
      <c r="AP1665">
        <v>9.1199999999999992</v>
      </c>
      <c r="AQ1665" t="s">
        <v>118</v>
      </c>
      <c r="AS1665" t="s">
        <v>285</v>
      </c>
      <c r="AU1665" t="s">
        <v>286</v>
      </c>
      <c r="BU1665" s="1">
        <v>45439</v>
      </c>
      <c r="CB1665" t="s">
        <v>2761</v>
      </c>
      <c r="CC1665" t="s">
        <v>169</v>
      </c>
    </row>
    <row r="1666" spans="1:81" x14ac:dyDescent="0.35">
      <c r="A1666" t="s">
        <v>160</v>
      </c>
      <c r="B1666" t="s">
        <v>161</v>
      </c>
      <c r="C1666" t="s">
        <v>2884</v>
      </c>
      <c r="D1666" t="s">
        <v>269</v>
      </c>
      <c r="E1666" t="s">
        <v>270</v>
      </c>
      <c r="F1666" t="s">
        <v>271</v>
      </c>
      <c r="G1666" s="1">
        <v>45439</v>
      </c>
      <c r="H1666" s="2">
        <v>0.39930555555555558</v>
      </c>
      <c r="I1666" t="s">
        <v>1059</v>
      </c>
      <c r="U1666" t="s">
        <v>273</v>
      </c>
      <c r="V1666" t="s">
        <v>274</v>
      </c>
      <c r="W1666" t="s">
        <v>2731</v>
      </c>
      <c r="X1666" t="s">
        <v>190</v>
      </c>
      <c r="Y1666" t="s">
        <v>6</v>
      </c>
      <c r="AD1666">
        <v>45.150280000000002</v>
      </c>
      <c r="AE1666">
        <v>-109.34062</v>
      </c>
      <c r="AF1666" t="s">
        <v>276</v>
      </c>
      <c r="AG1666" t="s">
        <v>277</v>
      </c>
      <c r="AH1666" t="s">
        <v>278</v>
      </c>
      <c r="AJ1666" t="s">
        <v>279</v>
      </c>
      <c r="AK1666" t="s">
        <v>3444</v>
      </c>
      <c r="AM1666" t="s">
        <v>281</v>
      </c>
      <c r="AN1666" t="s">
        <v>282</v>
      </c>
      <c r="AO1666" t="s">
        <v>283</v>
      </c>
      <c r="AP1666">
        <v>3.5</v>
      </c>
      <c r="AQ1666" t="s">
        <v>284</v>
      </c>
      <c r="AS1666" t="s">
        <v>285</v>
      </c>
      <c r="AU1666" t="s">
        <v>286</v>
      </c>
      <c r="BE1666" t="s">
        <v>2886</v>
      </c>
      <c r="BO1666">
        <v>365.1</v>
      </c>
      <c r="BP1666" t="s">
        <v>288</v>
      </c>
      <c r="BQ1666" t="s">
        <v>289</v>
      </c>
      <c r="BS1666" t="s">
        <v>290</v>
      </c>
      <c r="BT1666" t="s">
        <v>291</v>
      </c>
      <c r="BU1666" s="1">
        <v>45455</v>
      </c>
      <c r="BW1666" t="s">
        <v>3445</v>
      </c>
      <c r="BX1666" t="s">
        <v>293</v>
      </c>
      <c r="BY1666">
        <v>1.5</v>
      </c>
      <c r="BZ1666" t="s">
        <v>284</v>
      </c>
      <c r="CB1666" t="s">
        <v>2752</v>
      </c>
      <c r="CC1666" t="s">
        <v>169</v>
      </c>
    </row>
    <row r="1667" spans="1:81" x14ac:dyDescent="0.35">
      <c r="A1667" t="s">
        <v>160</v>
      </c>
      <c r="B1667" t="s">
        <v>161</v>
      </c>
      <c r="C1667" t="s">
        <v>3049</v>
      </c>
      <c r="D1667" t="s">
        <v>373</v>
      </c>
      <c r="E1667" t="s">
        <v>270</v>
      </c>
      <c r="F1667" t="s">
        <v>271</v>
      </c>
      <c r="G1667" s="1">
        <v>45411</v>
      </c>
      <c r="H1667" s="2">
        <v>0.63263888888888886</v>
      </c>
      <c r="I1667" t="s">
        <v>1059</v>
      </c>
      <c r="U1667" t="s">
        <v>273</v>
      </c>
      <c r="V1667" t="s">
        <v>274</v>
      </c>
      <c r="W1667" t="s">
        <v>2731</v>
      </c>
      <c r="X1667" t="s">
        <v>176</v>
      </c>
      <c r="Y1667" t="s">
        <v>15</v>
      </c>
      <c r="AD1667">
        <v>45.520789999999998</v>
      </c>
      <c r="AE1667">
        <v>-108.83714000000001</v>
      </c>
      <c r="AF1667" t="s">
        <v>276</v>
      </c>
      <c r="AG1667" t="s">
        <v>277</v>
      </c>
      <c r="AH1667" t="s">
        <v>278</v>
      </c>
      <c r="AJ1667" t="s">
        <v>279</v>
      </c>
      <c r="AK1667" t="s">
        <v>3446</v>
      </c>
      <c r="AL1667" t="s">
        <v>375</v>
      </c>
      <c r="AM1667" t="s">
        <v>297</v>
      </c>
      <c r="AN1667" t="s">
        <v>332</v>
      </c>
      <c r="AO1667" t="s">
        <v>333</v>
      </c>
      <c r="AS1667" t="s">
        <v>285</v>
      </c>
      <c r="AU1667" t="s">
        <v>286</v>
      </c>
      <c r="BE1667" t="s">
        <v>2966</v>
      </c>
      <c r="BO1667">
        <v>353.2</v>
      </c>
      <c r="BP1667" t="s">
        <v>288</v>
      </c>
      <c r="BQ1667" t="s">
        <v>335</v>
      </c>
      <c r="BS1667" t="s">
        <v>336</v>
      </c>
      <c r="BT1667" t="s">
        <v>291</v>
      </c>
      <c r="BU1667" s="1">
        <v>45441</v>
      </c>
      <c r="BW1667" t="s">
        <v>3447</v>
      </c>
      <c r="BX1667" t="s">
        <v>293</v>
      </c>
      <c r="BY1667">
        <v>1.5</v>
      </c>
      <c r="BZ1667" t="s">
        <v>284</v>
      </c>
      <c r="CB1667" t="s">
        <v>2733</v>
      </c>
      <c r="CC1667" t="s">
        <v>169</v>
      </c>
    </row>
    <row r="1668" spans="1:81" x14ac:dyDescent="0.35">
      <c r="A1668" t="s">
        <v>160</v>
      </c>
      <c r="B1668" t="s">
        <v>161</v>
      </c>
      <c r="C1668" t="s">
        <v>2753</v>
      </c>
      <c r="D1668" t="s">
        <v>269</v>
      </c>
      <c r="E1668" t="s">
        <v>270</v>
      </c>
      <c r="F1668" t="s">
        <v>271</v>
      </c>
      <c r="G1668" s="1">
        <v>45439</v>
      </c>
      <c r="H1668" s="2">
        <v>0.47569444444444442</v>
      </c>
      <c r="I1668" t="s">
        <v>1059</v>
      </c>
      <c r="U1668" t="s">
        <v>273</v>
      </c>
      <c r="V1668" t="s">
        <v>274</v>
      </c>
      <c r="W1668" t="s">
        <v>2731</v>
      </c>
      <c r="X1668" t="s">
        <v>162</v>
      </c>
      <c r="Y1668" t="s">
        <v>9</v>
      </c>
      <c r="AD1668">
        <v>45.373699999999999</v>
      </c>
      <c r="AE1668">
        <v>-109.14619999999999</v>
      </c>
      <c r="AF1668" t="s">
        <v>276</v>
      </c>
      <c r="AG1668" t="s">
        <v>277</v>
      </c>
      <c r="AH1668" t="s">
        <v>278</v>
      </c>
      <c r="AJ1668" t="s">
        <v>279</v>
      </c>
      <c r="AK1668" t="s">
        <v>3448</v>
      </c>
      <c r="AM1668" t="s">
        <v>281</v>
      </c>
      <c r="AN1668" t="s">
        <v>282</v>
      </c>
      <c r="AO1668" t="s">
        <v>283</v>
      </c>
      <c r="AP1668">
        <v>47.6</v>
      </c>
      <c r="AQ1668" t="s">
        <v>284</v>
      </c>
      <c r="AS1668" t="s">
        <v>285</v>
      </c>
      <c r="AU1668" t="s">
        <v>286</v>
      </c>
      <c r="BE1668" t="s">
        <v>2755</v>
      </c>
      <c r="BO1668">
        <v>365.1</v>
      </c>
      <c r="BP1668" t="s">
        <v>288</v>
      </c>
      <c r="BQ1668" t="s">
        <v>289</v>
      </c>
      <c r="BS1668" t="s">
        <v>290</v>
      </c>
      <c r="BT1668" t="s">
        <v>291</v>
      </c>
      <c r="BU1668" s="1">
        <v>45455</v>
      </c>
      <c r="BW1668" t="s">
        <v>3449</v>
      </c>
      <c r="BX1668" t="s">
        <v>293</v>
      </c>
      <c r="BY1668">
        <v>1.5</v>
      </c>
      <c r="BZ1668" t="s">
        <v>284</v>
      </c>
      <c r="CB1668" t="s">
        <v>2736</v>
      </c>
      <c r="CC1668" t="s">
        <v>169</v>
      </c>
    </row>
    <row r="1669" spans="1:81" x14ac:dyDescent="0.35">
      <c r="A1669" t="s">
        <v>160</v>
      </c>
      <c r="B1669" t="s">
        <v>161</v>
      </c>
      <c r="C1669" t="s">
        <v>2805</v>
      </c>
      <c r="D1669" t="s">
        <v>269</v>
      </c>
      <c r="E1669" t="s">
        <v>270</v>
      </c>
      <c r="F1669" t="s">
        <v>271</v>
      </c>
      <c r="G1669" s="1">
        <v>45467</v>
      </c>
      <c r="H1669" s="2">
        <v>0.53125</v>
      </c>
      <c r="I1669" t="s">
        <v>1059</v>
      </c>
      <c r="U1669" t="s">
        <v>273</v>
      </c>
      <c r="V1669" t="s">
        <v>274</v>
      </c>
      <c r="W1669" t="s">
        <v>2731</v>
      </c>
      <c r="X1669" t="s">
        <v>180</v>
      </c>
      <c r="Y1669" t="s">
        <v>13</v>
      </c>
      <c r="AD1669">
        <v>45.483319000000002</v>
      </c>
      <c r="AE1669">
        <v>-108.961457</v>
      </c>
      <c r="AF1669" t="s">
        <v>276</v>
      </c>
      <c r="AG1669" t="s">
        <v>277</v>
      </c>
      <c r="AH1669" t="s">
        <v>278</v>
      </c>
      <c r="AJ1669" t="s">
        <v>279</v>
      </c>
      <c r="AK1669" t="s">
        <v>3450</v>
      </c>
      <c r="AM1669" t="s">
        <v>297</v>
      </c>
      <c r="AN1669" t="s">
        <v>298</v>
      </c>
      <c r="AO1669" t="s">
        <v>283</v>
      </c>
      <c r="AP1669">
        <v>257</v>
      </c>
      <c r="AQ1669" t="s">
        <v>284</v>
      </c>
      <c r="AS1669" t="s">
        <v>285</v>
      </c>
      <c r="AU1669" t="s">
        <v>286</v>
      </c>
      <c r="BE1669" t="s">
        <v>2807</v>
      </c>
      <c r="BO1669" t="s">
        <v>300</v>
      </c>
      <c r="BP1669" t="s">
        <v>301</v>
      </c>
      <c r="BQ1669" t="s">
        <v>302</v>
      </c>
      <c r="BT1669" t="s">
        <v>291</v>
      </c>
      <c r="BU1669" s="1">
        <v>45474</v>
      </c>
      <c r="BW1669" t="s">
        <v>3451</v>
      </c>
      <c r="BX1669" t="s">
        <v>293</v>
      </c>
      <c r="BY1669">
        <v>25</v>
      </c>
      <c r="BZ1669" t="s">
        <v>284</v>
      </c>
      <c r="CB1669" t="s">
        <v>2761</v>
      </c>
      <c r="CC1669" t="s">
        <v>169</v>
      </c>
    </row>
    <row r="1670" spans="1:81" x14ac:dyDescent="0.35">
      <c r="A1670" t="s">
        <v>160</v>
      </c>
      <c r="B1670" t="s">
        <v>161</v>
      </c>
      <c r="C1670" t="s">
        <v>2991</v>
      </c>
      <c r="D1670" t="s">
        <v>269</v>
      </c>
      <c r="E1670" t="s">
        <v>270</v>
      </c>
      <c r="F1670" t="s">
        <v>271</v>
      </c>
      <c r="G1670" s="1">
        <v>45439</v>
      </c>
      <c r="H1670" s="2">
        <v>0.44166666666666665</v>
      </c>
      <c r="I1670" t="s">
        <v>1059</v>
      </c>
      <c r="U1670" t="s">
        <v>273</v>
      </c>
      <c r="V1670" t="s">
        <v>274</v>
      </c>
      <c r="W1670" t="s">
        <v>2731</v>
      </c>
      <c r="X1670" t="s">
        <v>182</v>
      </c>
      <c r="Y1670" t="s">
        <v>10</v>
      </c>
      <c r="AD1670">
        <v>45.384601000000004</v>
      </c>
      <c r="AE1670">
        <v>-109.14138199999999</v>
      </c>
      <c r="AF1670" t="s">
        <v>276</v>
      </c>
      <c r="AG1670" t="s">
        <v>277</v>
      </c>
      <c r="AH1670" t="s">
        <v>278</v>
      </c>
      <c r="AJ1670" t="s">
        <v>279</v>
      </c>
      <c r="AK1670" t="s">
        <v>3452</v>
      </c>
      <c r="AM1670" t="s">
        <v>297</v>
      </c>
      <c r="AN1670" t="s">
        <v>332</v>
      </c>
      <c r="AO1670" t="s">
        <v>333</v>
      </c>
      <c r="AP1670">
        <v>181</v>
      </c>
      <c r="AQ1670" t="s">
        <v>284</v>
      </c>
      <c r="AS1670" t="s">
        <v>285</v>
      </c>
      <c r="AU1670" t="s">
        <v>286</v>
      </c>
      <c r="BE1670" t="s">
        <v>2989</v>
      </c>
      <c r="BO1670">
        <v>353.2</v>
      </c>
      <c r="BP1670" t="s">
        <v>288</v>
      </c>
      <c r="BQ1670" t="s">
        <v>335</v>
      </c>
      <c r="BS1670" t="s">
        <v>336</v>
      </c>
      <c r="BT1670" t="s">
        <v>291</v>
      </c>
      <c r="BU1670" s="1">
        <v>45453</v>
      </c>
      <c r="BW1670" t="s">
        <v>3453</v>
      </c>
      <c r="BX1670" t="s">
        <v>293</v>
      </c>
      <c r="BY1670">
        <v>1.5</v>
      </c>
      <c r="BZ1670" t="s">
        <v>284</v>
      </c>
      <c r="CB1670" t="s">
        <v>2761</v>
      </c>
      <c r="CC1670" t="s">
        <v>169</v>
      </c>
    </row>
    <row r="1671" spans="1:81" x14ac:dyDescent="0.35">
      <c r="A1671" t="s">
        <v>160</v>
      </c>
      <c r="B1671" t="s">
        <v>161</v>
      </c>
      <c r="C1671" t="s">
        <v>2834</v>
      </c>
      <c r="D1671" t="s">
        <v>1058</v>
      </c>
      <c r="E1671" t="s">
        <v>270</v>
      </c>
      <c r="F1671" t="s">
        <v>271</v>
      </c>
      <c r="G1671" s="1">
        <v>45467</v>
      </c>
      <c r="H1671" s="2">
        <v>0.53125</v>
      </c>
      <c r="I1671" t="s">
        <v>1059</v>
      </c>
      <c r="U1671" t="s">
        <v>273</v>
      </c>
      <c r="V1671" t="s">
        <v>274</v>
      </c>
      <c r="W1671" t="s">
        <v>2731</v>
      </c>
      <c r="X1671" t="s">
        <v>180</v>
      </c>
      <c r="Y1671" t="s">
        <v>13</v>
      </c>
      <c r="AD1671">
        <v>45.483319000000002</v>
      </c>
      <c r="AE1671">
        <v>-108.961457</v>
      </c>
      <c r="AK1671" t="s">
        <v>3454</v>
      </c>
      <c r="AN1671" t="s">
        <v>89</v>
      </c>
      <c r="AP1671">
        <v>26.4</v>
      </c>
      <c r="AQ1671" t="s">
        <v>122</v>
      </c>
      <c r="AS1671" t="s">
        <v>285</v>
      </c>
      <c r="AU1671" t="s">
        <v>286</v>
      </c>
      <c r="BU1671" s="1">
        <v>45467</v>
      </c>
      <c r="CB1671" t="s">
        <v>2761</v>
      </c>
      <c r="CC1671" t="s">
        <v>169</v>
      </c>
    </row>
    <row r="1672" spans="1:81" x14ac:dyDescent="0.35">
      <c r="A1672" t="s">
        <v>160</v>
      </c>
      <c r="B1672" t="s">
        <v>161</v>
      </c>
      <c r="C1672" t="s">
        <v>2851</v>
      </c>
      <c r="D1672" t="s">
        <v>1058</v>
      </c>
      <c r="E1672" t="s">
        <v>270</v>
      </c>
      <c r="F1672" t="s">
        <v>271</v>
      </c>
      <c r="G1672" s="1">
        <v>45439</v>
      </c>
      <c r="H1672" s="2">
        <v>0.47569444444444442</v>
      </c>
      <c r="I1672" t="s">
        <v>1059</v>
      </c>
      <c r="U1672" t="s">
        <v>273</v>
      </c>
      <c r="V1672" t="s">
        <v>274</v>
      </c>
      <c r="W1672" t="s">
        <v>2731</v>
      </c>
      <c r="X1672" t="s">
        <v>162</v>
      </c>
      <c r="Y1672" t="s">
        <v>9</v>
      </c>
      <c r="AD1672">
        <v>45.373699999999999</v>
      </c>
      <c r="AE1672">
        <v>-109.14619999999999</v>
      </c>
      <c r="AK1672" t="s">
        <v>3455</v>
      </c>
      <c r="AN1672" t="s">
        <v>1062</v>
      </c>
      <c r="AP1672">
        <v>403</v>
      </c>
      <c r="AQ1672" t="s">
        <v>117</v>
      </c>
      <c r="AS1672" t="s">
        <v>285</v>
      </c>
      <c r="AU1672" t="s">
        <v>286</v>
      </c>
      <c r="BU1672" s="1">
        <v>45439</v>
      </c>
      <c r="CB1672" t="s">
        <v>2736</v>
      </c>
      <c r="CC1672" t="s">
        <v>169</v>
      </c>
    </row>
    <row r="1673" spans="1:81" x14ac:dyDescent="0.35">
      <c r="A1673" t="s">
        <v>160</v>
      </c>
      <c r="B1673" t="s">
        <v>161</v>
      </c>
      <c r="C1673" t="s">
        <v>2874</v>
      </c>
      <c r="D1673" t="s">
        <v>269</v>
      </c>
      <c r="E1673" t="s">
        <v>270</v>
      </c>
      <c r="F1673" t="s">
        <v>271</v>
      </c>
      <c r="G1673" s="1">
        <v>45411</v>
      </c>
      <c r="H1673" s="2">
        <v>0.52986111111111112</v>
      </c>
      <c r="I1673" t="s">
        <v>1059</v>
      </c>
      <c r="U1673" t="s">
        <v>273</v>
      </c>
      <c r="V1673" t="s">
        <v>274</v>
      </c>
      <c r="W1673" t="s">
        <v>2731</v>
      </c>
      <c r="X1673" t="s">
        <v>162</v>
      </c>
      <c r="Y1673" t="s">
        <v>9</v>
      </c>
      <c r="AD1673">
        <v>45.373699999999999</v>
      </c>
      <c r="AE1673">
        <v>-109.14619999999999</v>
      </c>
      <c r="AF1673" t="s">
        <v>276</v>
      </c>
      <c r="AG1673" t="s">
        <v>277</v>
      </c>
      <c r="AH1673" t="s">
        <v>278</v>
      </c>
      <c r="AJ1673" t="s">
        <v>279</v>
      </c>
      <c r="AK1673" t="s">
        <v>3456</v>
      </c>
      <c r="AM1673" t="s">
        <v>297</v>
      </c>
      <c r="AN1673" t="s">
        <v>298</v>
      </c>
      <c r="AO1673" t="s">
        <v>283</v>
      </c>
      <c r="AP1673">
        <v>680</v>
      </c>
      <c r="AQ1673" t="s">
        <v>284</v>
      </c>
      <c r="AS1673" t="s">
        <v>285</v>
      </c>
      <c r="AU1673" t="s">
        <v>286</v>
      </c>
      <c r="BE1673" t="s">
        <v>2876</v>
      </c>
      <c r="BO1673" t="s">
        <v>300</v>
      </c>
      <c r="BP1673" t="s">
        <v>301</v>
      </c>
      <c r="BQ1673" t="s">
        <v>302</v>
      </c>
      <c r="BT1673" t="s">
        <v>291</v>
      </c>
      <c r="BU1673" s="1">
        <v>45454</v>
      </c>
      <c r="BW1673" t="s">
        <v>3457</v>
      </c>
      <c r="BX1673" t="s">
        <v>293</v>
      </c>
      <c r="BY1673">
        <v>25</v>
      </c>
      <c r="BZ1673" t="s">
        <v>284</v>
      </c>
      <c r="CB1673" t="s">
        <v>2736</v>
      </c>
      <c r="CC1673" t="s">
        <v>169</v>
      </c>
    </row>
    <row r="1674" spans="1:81" x14ac:dyDescent="0.35">
      <c r="A1674" t="s">
        <v>160</v>
      </c>
      <c r="B1674" t="s">
        <v>161</v>
      </c>
      <c r="C1674" t="s">
        <v>3058</v>
      </c>
      <c r="D1674" t="s">
        <v>269</v>
      </c>
      <c r="E1674" t="s">
        <v>270</v>
      </c>
      <c r="F1674" t="s">
        <v>271</v>
      </c>
      <c r="G1674" s="1">
        <v>45439</v>
      </c>
      <c r="H1674" s="2">
        <v>0.52777777777777779</v>
      </c>
      <c r="I1674" t="s">
        <v>1059</v>
      </c>
      <c r="U1674" t="s">
        <v>273</v>
      </c>
      <c r="V1674" t="s">
        <v>274</v>
      </c>
      <c r="W1674" t="s">
        <v>2731</v>
      </c>
      <c r="X1674" t="s">
        <v>180</v>
      </c>
      <c r="Y1674" t="s">
        <v>13</v>
      </c>
      <c r="AD1674">
        <v>45.483319000000002</v>
      </c>
      <c r="AE1674">
        <v>-108.961457</v>
      </c>
      <c r="AF1674" t="s">
        <v>276</v>
      </c>
      <c r="AG1674" t="s">
        <v>277</v>
      </c>
      <c r="AH1674" t="s">
        <v>278</v>
      </c>
      <c r="AJ1674" t="s">
        <v>279</v>
      </c>
      <c r="AK1674" t="s">
        <v>3458</v>
      </c>
      <c r="AM1674" t="s">
        <v>281</v>
      </c>
      <c r="AN1674" t="s">
        <v>1116</v>
      </c>
      <c r="AO1674" t="s">
        <v>333</v>
      </c>
      <c r="AP1674">
        <v>3.9</v>
      </c>
      <c r="AQ1674" t="s">
        <v>284</v>
      </c>
      <c r="AS1674" t="s">
        <v>285</v>
      </c>
      <c r="AU1674" t="s">
        <v>286</v>
      </c>
      <c r="BE1674" t="s">
        <v>2790</v>
      </c>
      <c r="BO1674">
        <v>365.1</v>
      </c>
      <c r="BP1674" t="s">
        <v>288</v>
      </c>
      <c r="BQ1674" t="s">
        <v>289</v>
      </c>
      <c r="BS1674" t="s">
        <v>290</v>
      </c>
      <c r="BT1674" t="s">
        <v>291</v>
      </c>
      <c r="BU1674" s="1">
        <v>45453</v>
      </c>
      <c r="BW1674" t="s">
        <v>3459</v>
      </c>
      <c r="BX1674" t="s">
        <v>293</v>
      </c>
      <c r="BY1674">
        <v>0.8</v>
      </c>
      <c r="BZ1674" t="s">
        <v>284</v>
      </c>
      <c r="CB1674" t="s">
        <v>2761</v>
      </c>
      <c r="CC1674" t="s">
        <v>169</v>
      </c>
    </row>
    <row r="1675" spans="1:81" x14ac:dyDescent="0.35">
      <c r="A1675" t="s">
        <v>160</v>
      </c>
      <c r="B1675" t="s">
        <v>161</v>
      </c>
      <c r="C1675" t="s">
        <v>3460</v>
      </c>
      <c r="D1675" t="s">
        <v>269</v>
      </c>
      <c r="E1675" t="s">
        <v>270</v>
      </c>
      <c r="F1675" t="s">
        <v>271</v>
      </c>
      <c r="G1675" s="1">
        <v>45564</v>
      </c>
      <c r="H1675" s="2">
        <v>0.3923611111111111</v>
      </c>
      <c r="I1675" t="s">
        <v>1059</v>
      </c>
      <c r="U1675" t="s">
        <v>273</v>
      </c>
      <c r="V1675" t="s">
        <v>274</v>
      </c>
      <c r="W1675" t="s">
        <v>2731</v>
      </c>
      <c r="X1675" t="s">
        <v>188</v>
      </c>
      <c r="Y1675" t="s">
        <v>7</v>
      </c>
      <c r="AD1675">
        <v>45.157600000000002</v>
      </c>
      <c r="AE1675">
        <v>-109.2688</v>
      </c>
      <c r="AF1675" t="s">
        <v>276</v>
      </c>
      <c r="AG1675" t="s">
        <v>277</v>
      </c>
      <c r="AH1675" t="s">
        <v>278</v>
      </c>
      <c r="AJ1675" t="s">
        <v>279</v>
      </c>
      <c r="AK1675" t="s">
        <v>3461</v>
      </c>
      <c r="AM1675" t="s">
        <v>281</v>
      </c>
      <c r="AN1675" t="s">
        <v>282</v>
      </c>
      <c r="AO1675" t="s">
        <v>283</v>
      </c>
      <c r="AP1675">
        <v>3.2</v>
      </c>
      <c r="AQ1675" t="s">
        <v>284</v>
      </c>
      <c r="AS1675" t="s">
        <v>285</v>
      </c>
      <c r="AU1675" t="s">
        <v>286</v>
      </c>
      <c r="BE1675" t="s">
        <v>3462</v>
      </c>
      <c r="BO1675">
        <v>365.1</v>
      </c>
      <c r="BP1675" t="s">
        <v>288</v>
      </c>
      <c r="BQ1675" t="s">
        <v>289</v>
      </c>
      <c r="BS1675" t="s">
        <v>290</v>
      </c>
      <c r="BT1675" t="s">
        <v>291</v>
      </c>
      <c r="BU1675" s="1">
        <v>45602</v>
      </c>
      <c r="BW1675" t="s">
        <v>3463</v>
      </c>
      <c r="BX1675" t="s">
        <v>293</v>
      </c>
      <c r="BY1675">
        <v>1.5</v>
      </c>
      <c r="BZ1675" t="s">
        <v>284</v>
      </c>
      <c r="CB1675" t="s">
        <v>2747</v>
      </c>
      <c r="CC1675" t="s">
        <v>169</v>
      </c>
    </row>
    <row r="1676" spans="1:81" x14ac:dyDescent="0.35">
      <c r="A1676" t="s">
        <v>160</v>
      </c>
      <c r="B1676" t="s">
        <v>161</v>
      </c>
      <c r="C1676" t="s">
        <v>3464</v>
      </c>
      <c r="D1676" t="s">
        <v>269</v>
      </c>
      <c r="E1676" t="s">
        <v>270</v>
      </c>
      <c r="F1676" t="s">
        <v>271</v>
      </c>
      <c r="G1676" s="1">
        <v>45564</v>
      </c>
      <c r="H1676" s="2">
        <v>0.47916666666666669</v>
      </c>
      <c r="I1676" t="s">
        <v>1059</v>
      </c>
      <c r="U1676" t="s">
        <v>273</v>
      </c>
      <c r="V1676" t="s">
        <v>274</v>
      </c>
      <c r="W1676" t="s">
        <v>2731</v>
      </c>
      <c r="X1676" t="s">
        <v>182</v>
      </c>
      <c r="Y1676" t="s">
        <v>10</v>
      </c>
      <c r="AD1676">
        <v>45.384601000000004</v>
      </c>
      <c r="AE1676">
        <v>-109.14138199999999</v>
      </c>
      <c r="AF1676" t="s">
        <v>276</v>
      </c>
      <c r="AG1676" t="s">
        <v>277</v>
      </c>
      <c r="AH1676" t="s">
        <v>278</v>
      </c>
      <c r="AJ1676" t="s">
        <v>279</v>
      </c>
      <c r="AK1676" t="s">
        <v>3465</v>
      </c>
      <c r="AN1676" t="s">
        <v>312</v>
      </c>
      <c r="AP1676">
        <v>2.9</v>
      </c>
      <c r="AQ1676" t="s">
        <v>116</v>
      </c>
      <c r="AS1676" t="s">
        <v>285</v>
      </c>
      <c r="AU1676" t="s">
        <v>286</v>
      </c>
      <c r="BE1676" t="s">
        <v>3466</v>
      </c>
      <c r="BO1676" t="s">
        <v>314</v>
      </c>
      <c r="BP1676" t="s">
        <v>301</v>
      </c>
      <c r="BQ1676" t="s">
        <v>315</v>
      </c>
      <c r="BS1676" t="s">
        <v>316</v>
      </c>
      <c r="BT1676" t="s">
        <v>291</v>
      </c>
      <c r="BU1676" s="1">
        <v>45569</v>
      </c>
      <c r="BW1676" t="s">
        <v>3467</v>
      </c>
      <c r="BX1676" t="s">
        <v>293</v>
      </c>
      <c r="BY1676">
        <v>0.2</v>
      </c>
      <c r="BZ1676" t="s">
        <v>116</v>
      </c>
      <c r="CB1676" t="s">
        <v>2761</v>
      </c>
      <c r="CC1676" t="s">
        <v>169</v>
      </c>
    </row>
    <row r="1677" spans="1:81" x14ac:dyDescent="0.35">
      <c r="A1677" t="s">
        <v>160</v>
      </c>
      <c r="B1677" t="s">
        <v>161</v>
      </c>
      <c r="C1677" t="s">
        <v>3468</v>
      </c>
      <c r="D1677" t="s">
        <v>373</v>
      </c>
      <c r="E1677" t="s">
        <v>270</v>
      </c>
      <c r="F1677" t="s">
        <v>271</v>
      </c>
      <c r="G1677" s="1">
        <v>45564</v>
      </c>
      <c r="H1677" s="2">
        <v>0.62152777777777779</v>
      </c>
      <c r="I1677" t="s">
        <v>1059</v>
      </c>
      <c r="U1677" t="s">
        <v>273</v>
      </c>
      <c r="V1677" t="s">
        <v>274</v>
      </c>
      <c r="W1677" t="s">
        <v>2731</v>
      </c>
      <c r="X1677" t="s">
        <v>176</v>
      </c>
      <c r="Y1677" t="s">
        <v>15</v>
      </c>
      <c r="AD1677">
        <v>45.520789999999998</v>
      </c>
      <c r="AE1677">
        <v>-108.83714000000001</v>
      </c>
      <c r="AF1677" t="s">
        <v>276</v>
      </c>
      <c r="AG1677" t="s">
        <v>277</v>
      </c>
      <c r="AH1677" t="s">
        <v>278</v>
      </c>
      <c r="AJ1677" t="s">
        <v>279</v>
      </c>
      <c r="AK1677" t="s">
        <v>3469</v>
      </c>
      <c r="AM1677" t="s">
        <v>281</v>
      </c>
      <c r="AN1677" t="s">
        <v>282</v>
      </c>
      <c r="AO1677" t="s">
        <v>283</v>
      </c>
      <c r="AP1677">
        <v>1.8</v>
      </c>
      <c r="AQ1677" t="s">
        <v>284</v>
      </c>
      <c r="AS1677" t="s">
        <v>285</v>
      </c>
      <c r="AU1677" t="s">
        <v>286</v>
      </c>
      <c r="BE1677" t="s">
        <v>3470</v>
      </c>
      <c r="BO1677">
        <v>365.1</v>
      </c>
      <c r="BP1677" t="s">
        <v>288</v>
      </c>
      <c r="BQ1677" t="s">
        <v>289</v>
      </c>
      <c r="BS1677" t="s">
        <v>290</v>
      </c>
      <c r="BT1677" t="s">
        <v>291</v>
      </c>
      <c r="BU1677" s="1">
        <v>45602</v>
      </c>
      <c r="BW1677" t="s">
        <v>3471</v>
      </c>
      <c r="BX1677" t="s">
        <v>293</v>
      </c>
      <c r="BY1677">
        <v>1.5</v>
      </c>
      <c r="BZ1677" t="s">
        <v>284</v>
      </c>
      <c r="CB1677" t="s">
        <v>2761</v>
      </c>
      <c r="CC1677" t="s">
        <v>169</v>
      </c>
    </row>
    <row r="1678" spans="1:81" x14ac:dyDescent="0.35">
      <c r="A1678" t="s">
        <v>160</v>
      </c>
      <c r="B1678" t="s">
        <v>161</v>
      </c>
      <c r="C1678" t="s">
        <v>3472</v>
      </c>
      <c r="D1678" t="s">
        <v>1058</v>
      </c>
      <c r="E1678" t="s">
        <v>270</v>
      </c>
      <c r="F1678" t="s">
        <v>271</v>
      </c>
      <c r="G1678" s="1">
        <v>45564</v>
      </c>
      <c r="H1678" s="2">
        <v>0.36458333333333331</v>
      </c>
      <c r="I1678" t="s">
        <v>1059</v>
      </c>
      <c r="U1678" t="s">
        <v>273</v>
      </c>
      <c r="V1678" t="s">
        <v>274</v>
      </c>
      <c r="W1678" t="s">
        <v>2731</v>
      </c>
      <c r="X1678" t="s">
        <v>174</v>
      </c>
      <c r="Y1678" t="s">
        <v>5</v>
      </c>
      <c r="AD1678">
        <v>45.085512000000001</v>
      </c>
      <c r="AE1678">
        <v>-109.329581</v>
      </c>
      <c r="AK1678" t="s">
        <v>3473</v>
      </c>
      <c r="AN1678" t="s">
        <v>89</v>
      </c>
      <c r="AP1678">
        <v>0.5</v>
      </c>
      <c r="AQ1678" t="s">
        <v>122</v>
      </c>
      <c r="AS1678" t="s">
        <v>285</v>
      </c>
      <c r="AU1678" t="s">
        <v>286</v>
      </c>
      <c r="BU1678" s="1">
        <v>45564</v>
      </c>
      <c r="CB1678" t="s">
        <v>2733</v>
      </c>
      <c r="CC1678" t="s">
        <v>169</v>
      </c>
    </row>
    <row r="1679" spans="1:81" x14ac:dyDescent="0.35">
      <c r="A1679" t="s">
        <v>160</v>
      </c>
      <c r="B1679" t="s">
        <v>161</v>
      </c>
      <c r="C1679" t="s">
        <v>3474</v>
      </c>
      <c r="D1679" t="s">
        <v>1058</v>
      </c>
      <c r="E1679" t="s">
        <v>270</v>
      </c>
      <c r="F1679" t="s">
        <v>271</v>
      </c>
      <c r="G1679" s="1">
        <v>45564</v>
      </c>
      <c r="H1679" s="2">
        <v>0.47916666666666669</v>
      </c>
      <c r="I1679" t="s">
        <v>1059</v>
      </c>
      <c r="U1679" t="s">
        <v>273</v>
      </c>
      <c r="V1679" t="s">
        <v>274</v>
      </c>
      <c r="W1679" t="s">
        <v>2731</v>
      </c>
      <c r="X1679" t="s">
        <v>182</v>
      </c>
      <c r="Y1679" t="s">
        <v>10</v>
      </c>
      <c r="AD1679">
        <v>45.384601000000004</v>
      </c>
      <c r="AE1679">
        <v>-109.14138199999999</v>
      </c>
      <c r="AK1679" t="s">
        <v>3475</v>
      </c>
      <c r="AN1679" t="s">
        <v>1292</v>
      </c>
      <c r="AP1679">
        <v>747.1</v>
      </c>
      <c r="AQ1679" t="s">
        <v>119</v>
      </c>
      <c r="AS1679" t="s">
        <v>285</v>
      </c>
      <c r="AU1679" t="s">
        <v>286</v>
      </c>
      <c r="BU1679" s="1">
        <v>45564</v>
      </c>
      <c r="CB1679" t="s">
        <v>2761</v>
      </c>
      <c r="CC1679" t="s">
        <v>169</v>
      </c>
    </row>
    <row r="1680" spans="1:81" x14ac:dyDescent="0.35">
      <c r="A1680" t="s">
        <v>160</v>
      </c>
      <c r="B1680" t="s">
        <v>161</v>
      </c>
      <c r="C1680" t="s">
        <v>3476</v>
      </c>
      <c r="D1680" t="s">
        <v>269</v>
      </c>
      <c r="E1680" t="s">
        <v>270</v>
      </c>
      <c r="F1680" t="s">
        <v>271</v>
      </c>
      <c r="G1680" s="1">
        <v>45530</v>
      </c>
      <c r="H1680" s="2">
        <v>0.40277777777777779</v>
      </c>
      <c r="I1680" t="s">
        <v>1059</v>
      </c>
      <c r="U1680" t="s">
        <v>273</v>
      </c>
      <c r="V1680" t="s">
        <v>274</v>
      </c>
      <c r="W1680" t="s">
        <v>2731</v>
      </c>
      <c r="X1680" t="s">
        <v>190</v>
      </c>
      <c r="Y1680" t="s">
        <v>6</v>
      </c>
      <c r="AD1680">
        <v>45.150280000000002</v>
      </c>
      <c r="AE1680">
        <v>-109.34062</v>
      </c>
      <c r="AF1680" t="s">
        <v>276</v>
      </c>
      <c r="AG1680" t="s">
        <v>277</v>
      </c>
      <c r="AH1680" t="s">
        <v>278</v>
      </c>
      <c r="AJ1680" t="s">
        <v>279</v>
      </c>
      <c r="AK1680" t="s">
        <v>3477</v>
      </c>
      <c r="AM1680" t="s">
        <v>281</v>
      </c>
      <c r="AN1680" t="s">
        <v>1116</v>
      </c>
      <c r="AO1680" t="s">
        <v>333</v>
      </c>
      <c r="AP1680">
        <v>1.3</v>
      </c>
      <c r="AQ1680" t="s">
        <v>284</v>
      </c>
      <c r="AS1680" t="s">
        <v>285</v>
      </c>
      <c r="AU1680" t="s">
        <v>286</v>
      </c>
      <c r="BE1680" t="s">
        <v>3478</v>
      </c>
      <c r="BO1680">
        <v>365.1</v>
      </c>
      <c r="BP1680" t="s">
        <v>288</v>
      </c>
      <c r="BQ1680" t="s">
        <v>289</v>
      </c>
      <c r="BS1680" t="s">
        <v>290</v>
      </c>
      <c r="BT1680" t="s">
        <v>291</v>
      </c>
      <c r="BU1680" s="1">
        <v>45558</v>
      </c>
      <c r="BW1680" t="s">
        <v>3479</v>
      </c>
      <c r="BX1680" t="s">
        <v>293</v>
      </c>
      <c r="BY1680">
        <v>0.8</v>
      </c>
      <c r="BZ1680" t="s">
        <v>284</v>
      </c>
      <c r="CB1680" t="s">
        <v>2752</v>
      </c>
      <c r="CC1680" t="s">
        <v>169</v>
      </c>
    </row>
    <row r="1681" spans="1:81" x14ac:dyDescent="0.35">
      <c r="A1681" t="s">
        <v>160</v>
      </c>
      <c r="B1681" t="s">
        <v>161</v>
      </c>
      <c r="C1681" t="s">
        <v>3480</v>
      </c>
      <c r="D1681" t="s">
        <v>1058</v>
      </c>
      <c r="E1681" t="s">
        <v>270</v>
      </c>
      <c r="F1681" t="s">
        <v>271</v>
      </c>
      <c r="G1681" s="1">
        <v>45530</v>
      </c>
      <c r="H1681" s="2">
        <v>0.4861111111111111</v>
      </c>
      <c r="I1681" t="s">
        <v>1059</v>
      </c>
      <c r="U1681" t="s">
        <v>273</v>
      </c>
      <c r="V1681" t="s">
        <v>274</v>
      </c>
      <c r="W1681" t="s">
        <v>2731</v>
      </c>
      <c r="X1681" t="s">
        <v>186</v>
      </c>
      <c r="Y1681" t="s">
        <v>12</v>
      </c>
      <c r="AD1681">
        <v>45.468200000000003</v>
      </c>
      <c r="AE1681">
        <v>-109.0895</v>
      </c>
      <c r="AK1681" t="s">
        <v>3481</v>
      </c>
      <c r="AN1681" t="s">
        <v>1081</v>
      </c>
      <c r="AP1681">
        <v>108.1</v>
      </c>
      <c r="AQ1681" t="s">
        <v>120</v>
      </c>
      <c r="AS1681" t="s">
        <v>285</v>
      </c>
      <c r="AU1681" t="s">
        <v>286</v>
      </c>
      <c r="BU1681" s="1">
        <v>45530</v>
      </c>
      <c r="CB1681" t="s">
        <v>2752</v>
      </c>
      <c r="CC1681" t="s">
        <v>169</v>
      </c>
    </row>
    <row r="1682" spans="1:81" x14ac:dyDescent="0.35">
      <c r="A1682" t="s">
        <v>160</v>
      </c>
      <c r="B1682" t="s">
        <v>161</v>
      </c>
      <c r="C1682" t="s">
        <v>3482</v>
      </c>
      <c r="D1682" t="s">
        <v>1058</v>
      </c>
      <c r="E1682" t="s">
        <v>270</v>
      </c>
      <c r="F1682" t="s">
        <v>271</v>
      </c>
      <c r="G1682" s="1">
        <v>45501</v>
      </c>
      <c r="H1682" s="2">
        <v>0.35902777777777778</v>
      </c>
      <c r="I1682" t="s">
        <v>1059</v>
      </c>
      <c r="U1682" t="s">
        <v>273</v>
      </c>
      <c r="V1682" t="s">
        <v>274</v>
      </c>
      <c r="W1682" t="s">
        <v>2731</v>
      </c>
      <c r="X1682" t="s">
        <v>174</v>
      </c>
      <c r="Y1682" t="s">
        <v>5</v>
      </c>
      <c r="AD1682">
        <v>45.085512000000001</v>
      </c>
      <c r="AE1682">
        <v>-109.329581</v>
      </c>
      <c r="AK1682" t="s">
        <v>3483</v>
      </c>
      <c r="AN1682" t="s">
        <v>1081</v>
      </c>
      <c r="AP1682">
        <v>101</v>
      </c>
      <c r="AQ1682" t="s">
        <v>120</v>
      </c>
      <c r="AS1682" t="s">
        <v>285</v>
      </c>
      <c r="AU1682" t="s">
        <v>286</v>
      </c>
      <c r="BU1682" s="1">
        <v>45501</v>
      </c>
      <c r="CB1682" t="s">
        <v>2733</v>
      </c>
      <c r="CC1682" t="s">
        <v>169</v>
      </c>
    </row>
    <row r="1683" spans="1:81" x14ac:dyDescent="0.35">
      <c r="A1683" t="s">
        <v>160</v>
      </c>
      <c r="B1683" t="s">
        <v>161</v>
      </c>
      <c r="C1683" t="s">
        <v>3484</v>
      </c>
      <c r="D1683" t="s">
        <v>269</v>
      </c>
      <c r="E1683" t="s">
        <v>270</v>
      </c>
      <c r="F1683" t="s">
        <v>271</v>
      </c>
      <c r="G1683" s="1">
        <v>45530</v>
      </c>
      <c r="H1683" s="2">
        <v>0.4861111111111111</v>
      </c>
      <c r="I1683" t="s">
        <v>1059</v>
      </c>
      <c r="U1683" t="s">
        <v>273</v>
      </c>
      <c r="V1683" t="s">
        <v>274</v>
      </c>
      <c r="W1683" t="s">
        <v>2731</v>
      </c>
      <c r="X1683" t="s">
        <v>186</v>
      </c>
      <c r="Y1683" t="s">
        <v>12</v>
      </c>
      <c r="AD1683">
        <v>45.468200000000003</v>
      </c>
      <c r="AE1683">
        <v>-109.0895</v>
      </c>
      <c r="AF1683" t="s">
        <v>276</v>
      </c>
      <c r="AG1683" t="s">
        <v>277</v>
      </c>
      <c r="AH1683" t="s">
        <v>278</v>
      </c>
      <c r="AJ1683" t="s">
        <v>279</v>
      </c>
      <c r="AK1683" t="s">
        <v>3485</v>
      </c>
      <c r="AM1683" t="s">
        <v>297</v>
      </c>
      <c r="AN1683" t="s">
        <v>332</v>
      </c>
      <c r="AO1683" t="s">
        <v>333</v>
      </c>
      <c r="AP1683">
        <v>20.399999999999999</v>
      </c>
      <c r="AQ1683" t="s">
        <v>284</v>
      </c>
      <c r="AS1683" t="s">
        <v>285</v>
      </c>
      <c r="AU1683" t="s">
        <v>286</v>
      </c>
      <c r="BE1683" t="s">
        <v>3486</v>
      </c>
      <c r="BO1683">
        <v>353.2</v>
      </c>
      <c r="BP1683" t="s">
        <v>288</v>
      </c>
      <c r="BQ1683" t="s">
        <v>335</v>
      </c>
      <c r="BS1683" t="s">
        <v>336</v>
      </c>
      <c r="BT1683" t="s">
        <v>291</v>
      </c>
      <c r="BU1683" s="1">
        <v>45558</v>
      </c>
      <c r="BW1683" t="s">
        <v>3487</v>
      </c>
      <c r="BX1683" t="s">
        <v>293</v>
      </c>
      <c r="BY1683">
        <v>1.5</v>
      </c>
      <c r="BZ1683" t="s">
        <v>284</v>
      </c>
      <c r="CB1683" t="s">
        <v>2752</v>
      </c>
      <c r="CC1683" t="s">
        <v>169</v>
      </c>
    </row>
    <row r="1684" spans="1:81" x14ac:dyDescent="0.35">
      <c r="A1684" t="s">
        <v>160</v>
      </c>
      <c r="B1684" t="s">
        <v>161</v>
      </c>
      <c r="C1684" t="s">
        <v>3488</v>
      </c>
      <c r="D1684" t="s">
        <v>373</v>
      </c>
      <c r="E1684" t="s">
        <v>270</v>
      </c>
      <c r="F1684" t="s">
        <v>271</v>
      </c>
      <c r="G1684" s="1">
        <v>45530</v>
      </c>
      <c r="H1684" s="2">
        <v>0.59027777777777779</v>
      </c>
      <c r="I1684" t="s">
        <v>1059</v>
      </c>
      <c r="U1684" t="s">
        <v>273</v>
      </c>
      <c r="V1684" t="s">
        <v>274</v>
      </c>
      <c r="W1684" t="s">
        <v>2731</v>
      </c>
      <c r="X1684" t="s">
        <v>176</v>
      </c>
      <c r="Y1684" t="s">
        <v>15</v>
      </c>
      <c r="AD1684">
        <v>45.520789999999998</v>
      </c>
      <c r="AE1684">
        <v>-108.83714000000001</v>
      </c>
      <c r="AF1684" t="s">
        <v>276</v>
      </c>
      <c r="AG1684" t="s">
        <v>277</v>
      </c>
      <c r="AH1684" t="s">
        <v>278</v>
      </c>
      <c r="AJ1684" t="s">
        <v>279</v>
      </c>
      <c r="AK1684" t="s">
        <v>3489</v>
      </c>
      <c r="AL1684" t="s">
        <v>375</v>
      </c>
      <c r="AM1684" t="s">
        <v>297</v>
      </c>
      <c r="AN1684" t="s">
        <v>332</v>
      </c>
      <c r="AO1684" t="s">
        <v>333</v>
      </c>
      <c r="AS1684" t="s">
        <v>285</v>
      </c>
      <c r="AU1684" t="s">
        <v>286</v>
      </c>
      <c r="BE1684" t="s">
        <v>3490</v>
      </c>
      <c r="BO1684">
        <v>353.2</v>
      </c>
      <c r="BP1684" t="s">
        <v>288</v>
      </c>
      <c r="BQ1684" t="s">
        <v>335</v>
      </c>
      <c r="BS1684" t="s">
        <v>336</v>
      </c>
      <c r="BT1684" t="s">
        <v>291</v>
      </c>
      <c r="BU1684" s="1">
        <v>45558</v>
      </c>
      <c r="BW1684" t="s">
        <v>3491</v>
      </c>
      <c r="BX1684" t="s">
        <v>293</v>
      </c>
      <c r="BY1684">
        <v>1.5</v>
      </c>
      <c r="BZ1684" t="s">
        <v>284</v>
      </c>
      <c r="CB1684" t="s">
        <v>2761</v>
      </c>
      <c r="CC1684" t="s">
        <v>169</v>
      </c>
    </row>
    <row r="1685" spans="1:81" x14ac:dyDescent="0.35">
      <c r="A1685" t="s">
        <v>160</v>
      </c>
      <c r="B1685" t="s">
        <v>161</v>
      </c>
      <c r="C1685" t="s">
        <v>3492</v>
      </c>
      <c r="D1685" t="s">
        <v>1058</v>
      </c>
      <c r="E1685" t="s">
        <v>270</v>
      </c>
      <c r="F1685" t="s">
        <v>271</v>
      </c>
      <c r="G1685" s="1">
        <v>45564</v>
      </c>
      <c r="H1685" s="2">
        <v>0.41249999999999998</v>
      </c>
      <c r="I1685" t="s">
        <v>1059</v>
      </c>
      <c r="U1685" t="s">
        <v>273</v>
      </c>
      <c r="V1685" t="s">
        <v>274</v>
      </c>
      <c r="W1685" t="s">
        <v>2731</v>
      </c>
      <c r="X1685" t="s">
        <v>190</v>
      </c>
      <c r="Y1685" t="s">
        <v>6</v>
      </c>
      <c r="AD1685">
        <v>45.150280000000002</v>
      </c>
      <c r="AE1685">
        <v>-109.34062</v>
      </c>
      <c r="AK1685" t="s">
        <v>3493</v>
      </c>
      <c r="AN1685" t="s">
        <v>1078</v>
      </c>
      <c r="AP1685">
        <v>6.96</v>
      </c>
      <c r="AQ1685" t="s">
        <v>118</v>
      </c>
      <c r="AS1685" t="s">
        <v>285</v>
      </c>
      <c r="AU1685" t="s">
        <v>286</v>
      </c>
      <c r="BU1685" s="1">
        <v>45564</v>
      </c>
      <c r="CB1685" t="s">
        <v>2752</v>
      </c>
      <c r="CC1685" t="s">
        <v>169</v>
      </c>
    </row>
    <row r="1686" spans="1:81" x14ac:dyDescent="0.35">
      <c r="A1686" t="s">
        <v>160</v>
      </c>
      <c r="B1686" t="s">
        <v>161</v>
      </c>
      <c r="C1686" t="s">
        <v>3494</v>
      </c>
      <c r="D1686" t="s">
        <v>269</v>
      </c>
      <c r="E1686" t="s">
        <v>270</v>
      </c>
      <c r="F1686" t="s">
        <v>271</v>
      </c>
      <c r="G1686" s="1">
        <v>45564</v>
      </c>
      <c r="H1686" s="2">
        <v>0.41249999999999998</v>
      </c>
      <c r="I1686" t="s">
        <v>1059</v>
      </c>
      <c r="U1686" t="s">
        <v>273</v>
      </c>
      <c r="V1686" t="s">
        <v>274</v>
      </c>
      <c r="W1686" t="s">
        <v>2731</v>
      </c>
      <c r="X1686" t="s">
        <v>190</v>
      </c>
      <c r="Y1686" t="s">
        <v>6</v>
      </c>
      <c r="AD1686">
        <v>45.150280000000002</v>
      </c>
      <c r="AE1686">
        <v>-109.34062</v>
      </c>
      <c r="AF1686" t="s">
        <v>276</v>
      </c>
      <c r="AG1686" t="s">
        <v>277</v>
      </c>
      <c r="AH1686" t="s">
        <v>278</v>
      </c>
      <c r="AJ1686" t="s">
        <v>279</v>
      </c>
      <c r="AK1686" t="s">
        <v>3495</v>
      </c>
      <c r="AM1686" t="s">
        <v>281</v>
      </c>
      <c r="AN1686" t="s">
        <v>282</v>
      </c>
      <c r="AO1686" t="s">
        <v>283</v>
      </c>
      <c r="AP1686">
        <v>2.5</v>
      </c>
      <c r="AQ1686" t="s">
        <v>284</v>
      </c>
      <c r="AS1686" t="s">
        <v>285</v>
      </c>
      <c r="AU1686" t="s">
        <v>286</v>
      </c>
      <c r="BE1686" t="s">
        <v>3496</v>
      </c>
      <c r="BO1686">
        <v>365.1</v>
      </c>
      <c r="BP1686" t="s">
        <v>288</v>
      </c>
      <c r="BQ1686" t="s">
        <v>289</v>
      </c>
      <c r="BS1686" t="s">
        <v>290</v>
      </c>
      <c r="BT1686" t="s">
        <v>291</v>
      </c>
      <c r="BU1686" s="1">
        <v>45602</v>
      </c>
      <c r="BW1686" t="s">
        <v>3497</v>
      </c>
      <c r="BX1686" t="s">
        <v>293</v>
      </c>
      <c r="BY1686">
        <v>1.5</v>
      </c>
      <c r="BZ1686" t="s">
        <v>284</v>
      </c>
      <c r="CB1686" t="s">
        <v>2752</v>
      </c>
      <c r="CC1686" t="s">
        <v>169</v>
      </c>
    </row>
    <row r="1687" spans="1:81" x14ac:dyDescent="0.35">
      <c r="A1687" t="s">
        <v>160</v>
      </c>
      <c r="B1687" t="s">
        <v>161</v>
      </c>
      <c r="C1687" t="s">
        <v>3498</v>
      </c>
      <c r="D1687" t="s">
        <v>1058</v>
      </c>
      <c r="E1687" t="s">
        <v>270</v>
      </c>
      <c r="F1687" t="s">
        <v>271</v>
      </c>
      <c r="G1687" s="1">
        <v>45501</v>
      </c>
      <c r="H1687" s="2">
        <v>0.55902777777777779</v>
      </c>
      <c r="I1687" t="s">
        <v>1059</v>
      </c>
      <c r="U1687" t="s">
        <v>273</v>
      </c>
      <c r="V1687" t="s">
        <v>274</v>
      </c>
      <c r="W1687" t="s">
        <v>2731</v>
      </c>
      <c r="X1687" t="s">
        <v>184</v>
      </c>
      <c r="Y1687" t="s">
        <v>14</v>
      </c>
      <c r="AD1687">
        <v>45.517800000000001</v>
      </c>
      <c r="AE1687">
        <v>-108.8626</v>
      </c>
      <c r="AK1687" t="s">
        <v>3499</v>
      </c>
      <c r="AN1687" t="s">
        <v>1292</v>
      </c>
      <c r="AP1687">
        <v>770.4</v>
      </c>
      <c r="AQ1687" t="s">
        <v>119</v>
      </c>
      <c r="AS1687" t="s">
        <v>285</v>
      </c>
      <c r="AU1687" t="s">
        <v>286</v>
      </c>
      <c r="BU1687" s="1">
        <v>45501</v>
      </c>
      <c r="CB1687" t="s">
        <v>2752</v>
      </c>
      <c r="CC1687" t="s">
        <v>169</v>
      </c>
    </row>
    <row r="1688" spans="1:81" x14ac:dyDescent="0.35">
      <c r="A1688" t="s">
        <v>160</v>
      </c>
      <c r="B1688" t="s">
        <v>161</v>
      </c>
      <c r="C1688" t="s">
        <v>3500</v>
      </c>
      <c r="D1688" t="s">
        <v>1058</v>
      </c>
      <c r="E1688" t="s">
        <v>270</v>
      </c>
      <c r="F1688" t="s">
        <v>271</v>
      </c>
      <c r="G1688" s="1">
        <v>45501</v>
      </c>
      <c r="H1688" s="2">
        <v>0.4861111111111111</v>
      </c>
      <c r="I1688" t="s">
        <v>1059</v>
      </c>
      <c r="U1688" t="s">
        <v>273</v>
      </c>
      <c r="V1688" t="s">
        <v>274</v>
      </c>
      <c r="W1688" t="s">
        <v>2731</v>
      </c>
      <c r="X1688" t="s">
        <v>186</v>
      </c>
      <c r="Y1688" t="s">
        <v>12</v>
      </c>
      <c r="AD1688">
        <v>45.468200000000003</v>
      </c>
      <c r="AE1688">
        <v>-109.0895</v>
      </c>
      <c r="AK1688" t="s">
        <v>3501</v>
      </c>
      <c r="AN1688" t="s">
        <v>1062</v>
      </c>
      <c r="AP1688">
        <v>317</v>
      </c>
      <c r="AQ1688" t="s">
        <v>117</v>
      </c>
      <c r="AS1688" t="s">
        <v>285</v>
      </c>
      <c r="AU1688" t="s">
        <v>286</v>
      </c>
      <c r="BU1688" s="1">
        <v>45501</v>
      </c>
      <c r="CB1688" t="s">
        <v>2752</v>
      </c>
      <c r="CC1688" t="s">
        <v>169</v>
      </c>
    </row>
    <row r="1689" spans="1:81" x14ac:dyDescent="0.35">
      <c r="A1689" t="s">
        <v>160</v>
      </c>
      <c r="B1689" t="s">
        <v>161</v>
      </c>
      <c r="C1689" t="s">
        <v>3502</v>
      </c>
      <c r="D1689" t="s">
        <v>269</v>
      </c>
      <c r="E1689" t="s">
        <v>270</v>
      </c>
      <c r="F1689" t="s">
        <v>271</v>
      </c>
      <c r="G1689" s="1">
        <v>45564</v>
      </c>
      <c r="H1689" s="2">
        <v>0.53472222222222221</v>
      </c>
      <c r="I1689" t="s">
        <v>1059</v>
      </c>
      <c r="U1689" t="s">
        <v>273</v>
      </c>
      <c r="V1689" t="s">
        <v>274</v>
      </c>
      <c r="W1689" t="s">
        <v>2731</v>
      </c>
      <c r="X1689" t="s">
        <v>170</v>
      </c>
      <c r="Y1689" t="s">
        <v>11</v>
      </c>
      <c r="AD1689">
        <v>45.457799999999999</v>
      </c>
      <c r="AE1689">
        <v>-109.0801</v>
      </c>
      <c r="AF1689" t="s">
        <v>276</v>
      </c>
      <c r="AG1689" t="s">
        <v>277</v>
      </c>
      <c r="AH1689" t="s">
        <v>278</v>
      </c>
      <c r="AJ1689" t="s">
        <v>279</v>
      </c>
      <c r="AK1689" t="s">
        <v>3503</v>
      </c>
      <c r="AN1689" t="s">
        <v>312</v>
      </c>
      <c r="AP1689">
        <v>2.4</v>
      </c>
      <c r="AQ1689" t="s">
        <v>116</v>
      </c>
      <c r="AS1689" t="s">
        <v>285</v>
      </c>
      <c r="AU1689" t="s">
        <v>286</v>
      </c>
      <c r="BE1689" t="s">
        <v>3504</v>
      </c>
      <c r="BO1689" t="s">
        <v>314</v>
      </c>
      <c r="BP1689" t="s">
        <v>301</v>
      </c>
      <c r="BQ1689" t="s">
        <v>315</v>
      </c>
      <c r="BS1689" t="s">
        <v>316</v>
      </c>
      <c r="BT1689" t="s">
        <v>291</v>
      </c>
      <c r="BU1689" s="1">
        <v>45569</v>
      </c>
      <c r="BW1689" t="s">
        <v>3505</v>
      </c>
      <c r="BX1689" t="s">
        <v>293</v>
      </c>
      <c r="BY1689">
        <v>0.2</v>
      </c>
      <c r="BZ1689" t="s">
        <v>116</v>
      </c>
      <c r="CB1689" t="s">
        <v>2733</v>
      </c>
      <c r="CC1689" t="s">
        <v>169</v>
      </c>
    </row>
    <row r="1690" spans="1:81" x14ac:dyDescent="0.35">
      <c r="A1690" t="s">
        <v>160</v>
      </c>
      <c r="B1690" t="s">
        <v>161</v>
      </c>
      <c r="C1690" t="s">
        <v>3506</v>
      </c>
      <c r="D1690" t="s">
        <v>269</v>
      </c>
      <c r="E1690" t="s">
        <v>270</v>
      </c>
      <c r="F1690" t="s">
        <v>271</v>
      </c>
      <c r="G1690" s="1">
        <v>45530</v>
      </c>
      <c r="H1690" s="2">
        <v>0.57986111111111116</v>
      </c>
      <c r="I1690" t="s">
        <v>1059</v>
      </c>
      <c r="U1690" t="s">
        <v>273</v>
      </c>
      <c r="V1690" t="s">
        <v>274</v>
      </c>
      <c r="W1690" t="s">
        <v>2731</v>
      </c>
      <c r="X1690" t="s">
        <v>184</v>
      </c>
      <c r="Y1690" t="s">
        <v>14</v>
      </c>
      <c r="AD1690">
        <v>45.517800000000001</v>
      </c>
      <c r="AE1690">
        <v>-108.8626</v>
      </c>
      <c r="AF1690" t="s">
        <v>276</v>
      </c>
      <c r="AG1690" t="s">
        <v>277</v>
      </c>
      <c r="AH1690" t="s">
        <v>278</v>
      </c>
      <c r="AJ1690" t="s">
        <v>279</v>
      </c>
      <c r="AK1690" t="s">
        <v>3507</v>
      </c>
      <c r="AM1690" t="s">
        <v>297</v>
      </c>
      <c r="AN1690" t="s">
        <v>332</v>
      </c>
      <c r="AO1690" t="s">
        <v>333</v>
      </c>
      <c r="AP1690">
        <v>17.899999999999999</v>
      </c>
      <c r="AQ1690" t="s">
        <v>284</v>
      </c>
      <c r="AS1690" t="s">
        <v>285</v>
      </c>
      <c r="AU1690" t="s">
        <v>286</v>
      </c>
      <c r="BE1690" t="s">
        <v>3508</v>
      </c>
      <c r="BO1690">
        <v>353.2</v>
      </c>
      <c r="BP1690" t="s">
        <v>288</v>
      </c>
      <c r="BQ1690" t="s">
        <v>335</v>
      </c>
      <c r="BS1690" t="s">
        <v>336</v>
      </c>
      <c r="BT1690" t="s">
        <v>291</v>
      </c>
      <c r="BU1690" s="1">
        <v>45558</v>
      </c>
      <c r="BW1690" t="s">
        <v>3509</v>
      </c>
      <c r="BX1690" t="s">
        <v>293</v>
      </c>
      <c r="BY1690">
        <v>1.5</v>
      </c>
      <c r="BZ1690" t="s">
        <v>284</v>
      </c>
      <c r="CB1690" t="s">
        <v>2752</v>
      </c>
      <c r="CC1690" t="s">
        <v>169</v>
      </c>
    </row>
    <row r="1691" spans="1:81" x14ac:dyDescent="0.35">
      <c r="A1691" t="s">
        <v>160</v>
      </c>
      <c r="B1691" t="s">
        <v>161</v>
      </c>
      <c r="C1691" t="s">
        <v>3510</v>
      </c>
      <c r="D1691" t="s">
        <v>1058</v>
      </c>
      <c r="E1691" t="s">
        <v>270</v>
      </c>
      <c r="F1691" t="s">
        <v>271</v>
      </c>
      <c r="G1691" s="1">
        <v>45564</v>
      </c>
      <c r="H1691" s="2">
        <v>0.62152777777777779</v>
      </c>
      <c r="I1691" t="s">
        <v>1059</v>
      </c>
      <c r="U1691" t="s">
        <v>273</v>
      </c>
      <c r="V1691" t="s">
        <v>274</v>
      </c>
      <c r="W1691" t="s">
        <v>2731</v>
      </c>
      <c r="X1691" t="s">
        <v>176</v>
      </c>
      <c r="Y1691" t="s">
        <v>15</v>
      </c>
      <c r="AD1691">
        <v>45.520789999999998</v>
      </c>
      <c r="AE1691">
        <v>-108.83714000000001</v>
      </c>
      <c r="AK1691" t="s">
        <v>3511</v>
      </c>
      <c r="AN1691" t="s">
        <v>1078</v>
      </c>
      <c r="AP1691">
        <v>18.3</v>
      </c>
      <c r="AQ1691" t="s">
        <v>118</v>
      </c>
      <c r="AS1691" t="s">
        <v>285</v>
      </c>
      <c r="AU1691" t="s">
        <v>286</v>
      </c>
      <c r="BU1691" s="1">
        <v>45564</v>
      </c>
      <c r="CB1691" t="s">
        <v>2761</v>
      </c>
      <c r="CC1691" t="s">
        <v>169</v>
      </c>
    </row>
    <row r="1692" spans="1:81" x14ac:dyDescent="0.35">
      <c r="A1692" t="s">
        <v>160</v>
      </c>
      <c r="B1692" t="s">
        <v>161</v>
      </c>
      <c r="C1692" t="s">
        <v>3512</v>
      </c>
      <c r="D1692" t="s">
        <v>1058</v>
      </c>
      <c r="E1692" t="s">
        <v>270</v>
      </c>
      <c r="F1692" t="s">
        <v>271</v>
      </c>
      <c r="G1692" s="1">
        <v>45501</v>
      </c>
      <c r="H1692" s="2">
        <v>0.46388888888888891</v>
      </c>
      <c r="I1692" t="s">
        <v>1059</v>
      </c>
      <c r="U1692" t="s">
        <v>273</v>
      </c>
      <c r="V1692" t="s">
        <v>274</v>
      </c>
      <c r="W1692" t="s">
        <v>2731</v>
      </c>
      <c r="X1692" t="s">
        <v>162</v>
      </c>
      <c r="Y1692" t="s">
        <v>9</v>
      </c>
      <c r="AD1692">
        <v>45.373699999999999</v>
      </c>
      <c r="AE1692">
        <v>-109.14619999999999</v>
      </c>
      <c r="AK1692" t="s">
        <v>3513</v>
      </c>
      <c r="AN1692" t="s">
        <v>89</v>
      </c>
      <c r="AP1692">
        <v>21.6</v>
      </c>
      <c r="AQ1692" t="s">
        <v>122</v>
      </c>
      <c r="AS1692" t="s">
        <v>285</v>
      </c>
      <c r="AU1692" t="s">
        <v>286</v>
      </c>
      <c r="BU1692" s="1">
        <v>45501</v>
      </c>
      <c r="CB1692" t="s">
        <v>2736</v>
      </c>
      <c r="CC1692" t="s">
        <v>169</v>
      </c>
    </row>
    <row r="1693" spans="1:81" x14ac:dyDescent="0.35">
      <c r="A1693" t="s">
        <v>160</v>
      </c>
      <c r="B1693" t="s">
        <v>161</v>
      </c>
      <c r="C1693" t="s">
        <v>3464</v>
      </c>
      <c r="D1693" t="s">
        <v>269</v>
      </c>
      <c r="E1693" t="s">
        <v>270</v>
      </c>
      <c r="F1693" t="s">
        <v>271</v>
      </c>
      <c r="G1693" s="1">
        <v>45564</v>
      </c>
      <c r="H1693" s="2">
        <v>0.47916666666666669</v>
      </c>
      <c r="I1693" t="s">
        <v>1059</v>
      </c>
      <c r="U1693" t="s">
        <v>273</v>
      </c>
      <c r="V1693" t="s">
        <v>274</v>
      </c>
      <c r="W1693" t="s">
        <v>2731</v>
      </c>
      <c r="X1693" t="s">
        <v>182</v>
      </c>
      <c r="Y1693" t="s">
        <v>10</v>
      </c>
      <c r="AD1693">
        <v>45.384601000000004</v>
      </c>
      <c r="AE1693">
        <v>-109.14138199999999</v>
      </c>
      <c r="AF1693" t="s">
        <v>276</v>
      </c>
      <c r="AG1693" t="s">
        <v>277</v>
      </c>
      <c r="AH1693" t="s">
        <v>278</v>
      </c>
      <c r="AJ1693" t="s">
        <v>279</v>
      </c>
      <c r="AK1693" t="s">
        <v>3514</v>
      </c>
      <c r="AM1693" t="s">
        <v>281</v>
      </c>
      <c r="AN1693" t="s">
        <v>1116</v>
      </c>
      <c r="AO1693" t="s">
        <v>333</v>
      </c>
      <c r="AP1693">
        <v>2</v>
      </c>
      <c r="AQ1693" t="s">
        <v>284</v>
      </c>
      <c r="AS1693" t="s">
        <v>285</v>
      </c>
      <c r="AU1693" t="s">
        <v>286</v>
      </c>
      <c r="BE1693" t="s">
        <v>3466</v>
      </c>
      <c r="BO1693">
        <v>365.1</v>
      </c>
      <c r="BP1693" t="s">
        <v>288</v>
      </c>
      <c r="BQ1693" t="s">
        <v>289</v>
      </c>
      <c r="BS1693" t="s">
        <v>290</v>
      </c>
      <c r="BT1693" t="s">
        <v>291</v>
      </c>
      <c r="BU1693" s="1">
        <v>45582</v>
      </c>
      <c r="BW1693" t="s">
        <v>3515</v>
      </c>
      <c r="BX1693" t="s">
        <v>293</v>
      </c>
      <c r="BY1693">
        <v>0.8</v>
      </c>
      <c r="BZ1693" t="s">
        <v>284</v>
      </c>
      <c r="CB1693" t="s">
        <v>2761</v>
      </c>
      <c r="CC1693" t="s">
        <v>169</v>
      </c>
    </row>
    <row r="1694" spans="1:81" x14ac:dyDescent="0.35">
      <c r="A1694" t="s">
        <v>160</v>
      </c>
      <c r="B1694" t="s">
        <v>161</v>
      </c>
      <c r="C1694" t="s">
        <v>3516</v>
      </c>
      <c r="D1694" t="s">
        <v>1058</v>
      </c>
      <c r="E1694" t="s">
        <v>270</v>
      </c>
      <c r="F1694" t="s">
        <v>271</v>
      </c>
      <c r="G1694" s="1">
        <v>45501</v>
      </c>
      <c r="H1694" s="2">
        <v>0.37638888888888888</v>
      </c>
      <c r="I1694" t="s">
        <v>1059</v>
      </c>
      <c r="U1694" t="s">
        <v>273</v>
      </c>
      <c r="V1694" t="s">
        <v>274</v>
      </c>
      <c r="W1694" t="s">
        <v>2731</v>
      </c>
      <c r="X1694" t="s">
        <v>188</v>
      </c>
      <c r="Y1694" t="s">
        <v>7</v>
      </c>
      <c r="AD1694">
        <v>45.157600000000002</v>
      </c>
      <c r="AE1694">
        <v>-109.2688</v>
      </c>
      <c r="AK1694" t="s">
        <v>3517</v>
      </c>
      <c r="AN1694" t="s">
        <v>89</v>
      </c>
      <c r="AP1694">
        <v>0.9</v>
      </c>
      <c r="AQ1694" t="s">
        <v>122</v>
      </c>
      <c r="AS1694" t="s">
        <v>285</v>
      </c>
      <c r="AU1694" t="s">
        <v>286</v>
      </c>
      <c r="BU1694" s="1">
        <v>45501</v>
      </c>
      <c r="CB1694" t="s">
        <v>2747</v>
      </c>
      <c r="CC1694" t="s">
        <v>169</v>
      </c>
    </row>
    <row r="1695" spans="1:81" x14ac:dyDescent="0.35">
      <c r="A1695" t="s">
        <v>160</v>
      </c>
      <c r="B1695" t="s">
        <v>161</v>
      </c>
      <c r="C1695" t="s">
        <v>3518</v>
      </c>
      <c r="D1695" t="s">
        <v>1058</v>
      </c>
      <c r="E1695" t="s">
        <v>270</v>
      </c>
      <c r="F1695" t="s">
        <v>271</v>
      </c>
      <c r="G1695" s="1">
        <v>45530</v>
      </c>
      <c r="H1695" s="2">
        <v>0.59027777777777779</v>
      </c>
      <c r="I1695" t="s">
        <v>1059</v>
      </c>
      <c r="U1695" t="s">
        <v>273</v>
      </c>
      <c r="V1695" t="s">
        <v>274</v>
      </c>
      <c r="W1695" t="s">
        <v>2731</v>
      </c>
      <c r="X1695" t="s">
        <v>176</v>
      </c>
      <c r="Y1695" t="s">
        <v>15</v>
      </c>
      <c r="AD1695">
        <v>45.520789999999998</v>
      </c>
      <c r="AE1695">
        <v>-108.83714000000001</v>
      </c>
      <c r="AK1695" t="s">
        <v>3519</v>
      </c>
      <c r="AN1695" t="s">
        <v>1292</v>
      </c>
      <c r="AP1695">
        <v>779.9</v>
      </c>
      <c r="AQ1695" t="s">
        <v>119</v>
      </c>
      <c r="AS1695" t="s">
        <v>285</v>
      </c>
      <c r="AU1695" t="s">
        <v>286</v>
      </c>
      <c r="BU1695" s="1">
        <v>45530</v>
      </c>
      <c r="CB1695" t="s">
        <v>2761</v>
      </c>
      <c r="CC1695" t="s">
        <v>169</v>
      </c>
    </row>
    <row r="1696" spans="1:81" x14ac:dyDescent="0.35">
      <c r="A1696" t="s">
        <v>160</v>
      </c>
      <c r="B1696" t="s">
        <v>161</v>
      </c>
      <c r="C1696" t="s">
        <v>3520</v>
      </c>
      <c r="D1696" t="s">
        <v>1058</v>
      </c>
      <c r="E1696" t="s">
        <v>270</v>
      </c>
      <c r="F1696" t="s">
        <v>271</v>
      </c>
      <c r="G1696" s="1">
        <v>45530</v>
      </c>
      <c r="H1696" s="2">
        <v>0.55902777777777779</v>
      </c>
      <c r="I1696" t="s">
        <v>1059</v>
      </c>
      <c r="U1696" t="s">
        <v>273</v>
      </c>
      <c r="V1696" t="s">
        <v>274</v>
      </c>
      <c r="W1696" t="s">
        <v>2731</v>
      </c>
      <c r="X1696" t="s">
        <v>180</v>
      </c>
      <c r="Y1696" t="s">
        <v>13</v>
      </c>
      <c r="AD1696">
        <v>45.483319000000002</v>
      </c>
      <c r="AE1696">
        <v>-108.961457</v>
      </c>
      <c r="AK1696" t="s">
        <v>3521</v>
      </c>
      <c r="AN1696" t="s">
        <v>1081</v>
      </c>
      <c r="AP1696">
        <v>123.8</v>
      </c>
      <c r="AQ1696" t="s">
        <v>120</v>
      </c>
      <c r="AS1696" t="s">
        <v>285</v>
      </c>
      <c r="AU1696" t="s">
        <v>286</v>
      </c>
      <c r="BU1696" s="1">
        <v>45530</v>
      </c>
      <c r="CB1696" t="s">
        <v>2761</v>
      </c>
      <c r="CC1696" t="s">
        <v>169</v>
      </c>
    </row>
    <row r="1697" spans="1:81" x14ac:dyDescent="0.35">
      <c r="A1697" t="s">
        <v>160</v>
      </c>
      <c r="B1697" t="s">
        <v>161</v>
      </c>
      <c r="C1697" t="s">
        <v>3522</v>
      </c>
      <c r="D1697" t="s">
        <v>1058</v>
      </c>
      <c r="E1697" t="s">
        <v>270</v>
      </c>
      <c r="F1697" t="s">
        <v>271</v>
      </c>
      <c r="G1697" s="1">
        <v>45564</v>
      </c>
      <c r="H1697" s="2">
        <v>0.45833333333333331</v>
      </c>
      <c r="I1697" t="s">
        <v>1059</v>
      </c>
      <c r="U1697" t="s">
        <v>273</v>
      </c>
      <c r="V1697" t="s">
        <v>274</v>
      </c>
      <c r="W1697" t="s">
        <v>2731</v>
      </c>
      <c r="X1697" t="s">
        <v>172</v>
      </c>
      <c r="Y1697" t="s">
        <v>8</v>
      </c>
      <c r="AD1697">
        <v>45.277200000000001</v>
      </c>
      <c r="AE1697">
        <v>-109.20959999999999</v>
      </c>
      <c r="AK1697" t="s">
        <v>3523</v>
      </c>
      <c r="AN1697" t="s">
        <v>1081</v>
      </c>
      <c r="AP1697">
        <v>99.3</v>
      </c>
      <c r="AQ1697" t="s">
        <v>120</v>
      </c>
      <c r="AS1697" t="s">
        <v>285</v>
      </c>
      <c r="AU1697" t="s">
        <v>286</v>
      </c>
      <c r="BU1697" s="1">
        <v>45564</v>
      </c>
      <c r="CB1697" t="s">
        <v>2733</v>
      </c>
      <c r="CC1697" t="s">
        <v>169</v>
      </c>
    </row>
    <row r="1698" spans="1:81" x14ac:dyDescent="0.35">
      <c r="A1698" t="s">
        <v>160</v>
      </c>
      <c r="B1698" t="s">
        <v>161</v>
      </c>
      <c r="C1698" t="s">
        <v>3524</v>
      </c>
      <c r="D1698" t="s">
        <v>373</v>
      </c>
      <c r="E1698" t="s">
        <v>270</v>
      </c>
      <c r="F1698" t="s">
        <v>271</v>
      </c>
      <c r="G1698" s="1">
        <v>45501</v>
      </c>
      <c r="H1698" s="2">
        <v>0.57291666666666663</v>
      </c>
      <c r="I1698" t="s">
        <v>1059</v>
      </c>
      <c r="U1698" t="s">
        <v>273</v>
      </c>
      <c r="V1698" t="s">
        <v>274</v>
      </c>
      <c r="W1698" t="s">
        <v>2731</v>
      </c>
      <c r="X1698" t="s">
        <v>176</v>
      </c>
      <c r="Y1698" t="s">
        <v>15</v>
      </c>
      <c r="AD1698">
        <v>45.520789999999998</v>
      </c>
      <c r="AE1698">
        <v>-108.83714000000001</v>
      </c>
      <c r="AF1698" t="s">
        <v>276</v>
      </c>
      <c r="AG1698" t="s">
        <v>277</v>
      </c>
      <c r="AH1698" t="s">
        <v>278</v>
      </c>
      <c r="AJ1698" t="s">
        <v>279</v>
      </c>
      <c r="AK1698" t="s">
        <v>3525</v>
      </c>
      <c r="AL1698" t="s">
        <v>375</v>
      </c>
      <c r="AM1698" t="s">
        <v>281</v>
      </c>
      <c r="AN1698" t="s">
        <v>1116</v>
      </c>
      <c r="AO1698" t="s">
        <v>333</v>
      </c>
      <c r="AS1698" t="s">
        <v>285</v>
      </c>
      <c r="AU1698" t="s">
        <v>286</v>
      </c>
      <c r="BE1698" t="s">
        <v>3526</v>
      </c>
      <c r="BO1698">
        <v>365.1</v>
      </c>
      <c r="BP1698" t="s">
        <v>288</v>
      </c>
      <c r="BQ1698" t="s">
        <v>289</v>
      </c>
      <c r="BS1698" t="s">
        <v>290</v>
      </c>
      <c r="BT1698" t="s">
        <v>291</v>
      </c>
      <c r="BU1698" s="1">
        <v>45540</v>
      </c>
      <c r="BW1698" t="s">
        <v>3527</v>
      </c>
      <c r="BX1698" t="s">
        <v>293</v>
      </c>
      <c r="BY1698">
        <v>0.8</v>
      </c>
      <c r="BZ1698" t="s">
        <v>284</v>
      </c>
      <c r="CB1698" t="s">
        <v>2761</v>
      </c>
      <c r="CC1698" t="s">
        <v>169</v>
      </c>
    </row>
    <row r="1699" spans="1:81" x14ac:dyDescent="0.35">
      <c r="A1699" t="s">
        <v>160</v>
      </c>
      <c r="B1699" t="s">
        <v>161</v>
      </c>
      <c r="C1699" t="s">
        <v>3528</v>
      </c>
      <c r="D1699" t="s">
        <v>1058</v>
      </c>
      <c r="E1699" t="s">
        <v>270</v>
      </c>
      <c r="F1699" t="s">
        <v>271</v>
      </c>
      <c r="G1699" s="1">
        <v>45564</v>
      </c>
      <c r="H1699" s="2">
        <v>0.3923611111111111</v>
      </c>
      <c r="I1699" t="s">
        <v>1059</v>
      </c>
      <c r="U1699" t="s">
        <v>273</v>
      </c>
      <c r="V1699" t="s">
        <v>274</v>
      </c>
      <c r="W1699" t="s">
        <v>2731</v>
      </c>
      <c r="X1699" t="s">
        <v>188</v>
      </c>
      <c r="Y1699" t="s">
        <v>7</v>
      </c>
      <c r="AD1699">
        <v>45.157600000000002</v>
      </c>
      <c r="AE1699">
        <v>-109.2688</v>
      </c>
      <c r="AK1699" t="s">
        <v>3529</v>
      </c>
      <c r="AN1699" t="s">
        <v>1090</v>
      </c>
      <c r="AP1699">
        <v>11.04</v>
      </c>
      <c r="AQ1699" t="s">
        <v>116</v>
      </c>
      <c r="AS1699" t="s">
        <v>285</v>
      </c>
      <c r="AU1699" t="s">
        <v>286</v>
      </c>
      <c r="BU1699" s="1">
        <v>45564</v>
      </c>
      <c r="CB1699" t="s">
        <v>2747</v>
      </c>
      <c r="CC1699" t="s">
        <v>169</v>
      </c>
    </row>
    <row r="1700" spans="1:81" x14ac:dyDescent="0.35">
      <c r="A1700" t="s">
        <v>160</v>
      </c>
      <c r="B1700" t="s">
        <v>161</v>
      </c>
      <c r="C1700" t="s">
        <v>3530</v>
      </c>
      <c r="D1700" t="s">
        <v>269</v>
      </c>
      <c r="E1700" t="s">
        <v>270</v>
      </c>
      <c r="F1700" t="s">
        <v>271</v>
      </c>
      <c r="G1700" s="1">
        <v>45501</v>
      </c>
      <c r="H1700" s="2">
        <v>0.5</v>
      </c>
      <c r="I1700" t="s">
        <v>1059</v>
      </c>
      <c r="U1700" t="s">
        <v>273</v>
      </c>
      <c r="V1700" t="s">
        <v>274</v>
      </c>
      <c r="W1700" t="s">
        <v>2731</v>
      </c>
      <c r="X1700" t="s">
        <v>170</v>
      </c>
      <c r="Y1700" t="s">
        <v>11</v>
      </c>
      <c r="AD1700">
        <v>45.457799999999999</v>
      </c>
      <c r="AE1700">
        <v>-109.0801</v>
      </c>
      <c r="AF1700" t="s">
        <v>276</v>
      </c>
      <c r="AG1700" t="s">
        <v>277</v>
      </c>
      <c r="AH1700" t="s">
        <v>278</v>
      </c>
      <c r="AJ1700" t="s">
        <v>279</v>
      </c>
      <c r="AK1700" t="s">
        <v>3531</v>
      </c>
      <c r="AM1700" t="s">
        <v>297</v>
      </c>
      <c r="AN1700" t="s">
        <v>332</v>
      </c>
      <c r="AO1700" t="s">
        <v>333</v>
      </c>
      <c r="AP1700">
        <v>28.8</v>
      </c>
      <c r="AQ1700" t="s">
        <v>284</v>
      </c>
      <c r="AS1700" t="s">
        <v>285</v>
      </c>
      <c r="AU1700" t="s">
        <v>286</v>
      </c>
      <c r="BE1700" t="s">
        <v>3532</v>
      </c>
      <c r="BO1700">
        <v>353.2</v>
      </c>
      <c r="BP1700" t="s">
        <v>288</v>
      </c>
      <c r="BQ1700" t="s">
        <v>335</v>
      </c>
      <c r="BS1700" t="s">
        <v>336</v>
      </c>
      <c r="BT1700" t="s">
        <v>291</v>
      </c>
      <c r="BU1700" s="1">
        <v>45540</v>
      </c>
      <c r="BW1700" t="s">
        <v>3533</v>
      </c>
      <c r="BX1700" t="s">
        <v>293</v>
      </c>
      <c r="BY1700">
        <v>1.5</v>
      </c>
      <c r="BZ1700" t="s">
        <v>284</v>
      </c>
      <c r="CB1700" t="s">
        <v>2733</v>
      </c>
      <c r="CC1700" t="s">
        <v>169</v>
      </c>
    </row>
    <row r="1701" spans="1:81" x14ac:dyDescent="0.35">
      <c r="A1701" t="s">
        <v>160</v>
      </c>
      <c r="B1701" t="s">
        <v>161</v>
      </c>
      <c r="C1701" t="s">
        <v>3534</v>
      </c>
      <c r="D1701" t="s">
        <v>1058</v>
      </c>
      <c r="E1701" t="s">
        <v>270</v>
      </c>
      <c r="F1701" t="s">
        <v>271</v>
      </c>
      <c r="G1701" s="1">
        <v>45564</v>
      </c>
      <c r="H1701" s="2">
        <v>0.60763888888888884</v>
      </c>
      <c r="I1701" t="s">
        <v>1059</v>
      </c>
      <c r="U1701" t="s">
        <v>273</v>
      </c>
      <c r="V1701" t="s">
        <v>274</v>
      </c>
      <c r="W1701" t="s">
        <v>2731</v>
      </c>
      <c r="X1701" t="s">
        <v>184</v>
      </c>
      <c r="Y1701" t="s">
        <v>14</v>
      </c>
      <c r="AD1701">
        <v>45.517800000000001</v>
      </c>
      <c r="AE1701">
        <v>-108.8626</v>
      </c>
      <c r="AK1701" t="s">
        <v>3535</v>
      </c>
      <c r="AN1701" t="s">
        <v>27</v>
      </c>
      <c r="AP1701">
        <v>8.75</v>
      </c>
      <c r="AQ1701" t="s">
        <v>121</v>
      </c>
      <c r="AS1701" t="s">
        <v>285</v>
      </c>
      <c r="AU1701" t="s">
        <v>286</v>
      </c>
      <c r="BU1701" s="1">
        <v>45564</v>
      </c>
      <c r="CB1701" t="s">
        <v>2752</v>
      </c>
      <c r="CC1701" t="s">
        <v>169</v>
      </c>
    </row>
    <row r="1702" spans="1:81" x14ac:dyDescent="0.35">
      <c r="A1702" t="s">
        <v>160</v>
      </c>
      <c r="B1702" t="s">
        <v>161</v>
      </c>
      <c r="C1702" t="s">
        <v>3536</v>
      </c>
      <c r="D1702" t="s">
        <v>1058</v>
      </c>
      <c r="E1702" t="s">
        <v>270</v>
      </c>
      <c r="F1702" t="s">
        <v>271</v>
      </c>
      <c r="G1702" s="1">
        <v>45530</v>
      </c>
      <c r="H1702" s="2">
        <v>0.40277777777777779</v>
      </c>
      <c r="I1702" t="s">
        <v>1059</v>
      </c>
      <c r="U1702" t="s">
        <v>273</v>
      </c>
      <c r="V1702" t="s">
        <v>274</v>
      </c>
      <c r="W1702" t="s">
        <v>2731</v>
      </c>
      <c r="X1702" t="s">
        <v>190</v>
      </c>
      <c r="Y1702" t="s">
        <v>6</v>
      </c>
      <c r="AD1702">
        <v>45.150280000000002</v>
      </c>
      <c r="AE1702">
        <v>-109.34062</v>
      </c>
      <c r="AK1702" t="s">
        <v>3537</v>
      </c>
      <c r="AN1702" t="s">
        <v>1062</v>
      </c>
      <c r="AP1702">
        <v>49</v>
      </c>
      <c r="AQ1702" t="s">
        <v>117</v>
      </c>
      <c r="AS1702" t="s">
        <v>285</v>
      </c>
      <c r="AU1702" t="s">
        <v>286</v>
      </c>
      <c r="BU1702" s="1">
        <v>45530</v>
      </c>
      <c r="CB1702" t="s">
        <v>2752</v>
      </c>
      <c r="CC1702" t="s">
        <v>169</v>
      </c>
    </row>
    <row r="1703" spans="1:81" x14ac:dyDescent="0.35">
      <c r="A1703" t="s">
        <v>160</v>
      </c>
      <c r="B1703" t="s">
        <v>161</v>
      </c>
      <c r="C1703" t="s">
        <v>3536</v>
      </c>
      <c r="D1703" t="s">
        <v>1058</v>
      </c>
      <c r="E1703" t="s">
        <v>270</v>
      </c>
      <c r="F1703" t="s">
        <v>271</v>
      </c>
      <c r="G1703" s="1">
        <v>45530</v>
      </c>
      <c r="H1703" s="2">
        <v>0.40277777777777779</v>
      </c>
      <c r="I1703" t="s">
        <v>1059</v>
      </c>
      <c r="U1703" t="s">
        <v>273</v>
      </c>
      <c r="V1703" t="s">
        <v>274</v>
      </c>
      <c r="W1703" t="s">
        <v>2731</v>
      </c>
      <c r="X1703" t="s">
        <v>190</v>
      </c>
      <c r="Y1703" t="s">
        <v>6</v>
      </c>
      <c r="AD1703">
        <v>45.150280000000002</v>
      </c>
      <c r="AE1703">
        <v>-109.34062</v>
      </c>
      <c r="AK1703" t="s">
        <v>3538</v>
      </c>
      <c r="AN1703" t="s">
        <v>1081</v>
      </c>
      <c r="AP1703">
        <v>100.4</v>
      </c>
      <c r="AQ1703" t="s">
        <v>120</v>
      </c>
      <c r="AS1703" t="s">
        <v>285</v>
      </c>
      <c r="AU1703" t="s">
        <v>286</v>
      </c>
      <c r="BU1703" s="1">
        <v>45530</v>
      </c>
      <c r="CB1703" t="s">
        <v>2752</v>
      </c>
      <c r="CC1703" t="s">
        <v>169</v>
      </c>
    </row>
    <row r="1704" spans="1:81" x14ac:dyDescent="0.35">
      <c r="A1704" t="s">
        <v>160</v>
      </c>
      <c r="B1704" t="s">
        <v>161</v>
      </c>
      <c r="C1704" t="s">
        <v>3539</v>
      </c>
      <c r="D1704" t="s">
        <v>269</v>
      </c>
      <c r="E1704" t="s">
        <v>270</v>
      </c>
      <c r="F1704" t="s">
        <v>271</v>
      </c>
      <c r="G1704" s="1">
        <v>45530</v>
      </c>
      <c r="H1704" s="2">
        <v>0.49652777777777779</v>
      </c>
      <c r="I1704" t="s">
        <v>1059</v>
      </c>
      <c r="U1704" t="s">
        <v>273</v>
      </c>
      <c r="V1704" t="s">
        <v>274</v>
      </c>
      <c r="W1704" t="s">
        <v>2731</v>
      </c>
      <c r="X1704" t="s">
        <v>170</v>
      </c>
      <c r="Y1704" t="s">
        <v>11</v>
      </c>
      <c r="AD1704">
        <v>45.457799999999999</v>
      </c>
      <c r="AE1704">
        <v>-109.0801</v>
      </c>
      <c r="AF1704" t="s">
        <v>276</v>
      </c>
      <c r="AG1704" t="s">
        <v>277</v>
      </c>
      <c r="AH1704" t="s">
        <v>278</v>
      </c>
      <c r="AJ1704" t="s">
        <v>279</v>
      </c>
      <c r="AK1704" t="s">
        <v>3540</v>
      </c>
      <c r="AM1704" t="s">
        <v>281</v>
      </c>
      <c r="AN1704" t="s">
        <v>282</v>
      </c>
      <c r="AO1704" t="s">
        <v>283</v>
      </c>
      <c r="AP1704">
        <v>13.8</v>
      </c>
      <c r="AQ1704" t="s">
        <v>284</v>
      </c>
      <c r="AS1704" t="s">
        <v>285</v>
      </c>
      <c r="AU1704" t="s">
        <v>286</v>
      </c>
      <c r="BE1704" t="s">
        <v>3541</v>
      </c>
      <c r="BO1704">
        <v>365.1</v>
      </c>
      <c r="BP1704" t="s">
        <v>288</v>
      </c>
      <c r="BQ1704" t="s">
        <v>289</v>
      </c>
      <c r="BS1704" t="s">
        <v>290</v>
      </c>
      <c r="BT1704" t="s">
        <v>291</v>
      </c>
      <c r="BU1704" s="1">
        <v>45552</v>
      </c>
      <c r="BW1704" t="s">
        <v>3542</v>
      </c>
      <c r="BX1704" t="s">
        <v>293</v>
      </c>
      <c r="BY1704">
        <v>1.5</v>
      </c>
      <c r="BZ1704" t="s">
        <v>284</v>
      </c>
      <c r="CB1704" t="s">
        <v>2733</v>
      </c>
      <c r="CC1704" t="s">
        <v>169</v>
      </c>
    </row>
    <row r="1705" spans="1:81" x14ac:dyDescent="0.35">
      <c r="A1705" t="s">
        <v>160</v>
      </c>
      <c r="B1705" t="s">
        <v>161</v>
      </c>
      <c r="C1705" t="s">
        <v>3516</v>
      </c>
      <c r="D1705" t="s">
        <v>1058</v>
      </c>
      <c r="E1705" t="s">
        <v>270</v>
      </c>
      <c r="F1705" t="s">
        <v>271</v>
      </c>
      <c r="G1705" s="1">
        <v>45501</v>
      </c>
      <c r="H1705" s="2">
        <v>0.37638888888888888</v>
      </c>
      <c r="I1705" t="s">
        <v>1059</v>
      </c>
      <c r="U1705" t="s">
        <v>273</v>
      </c>
      <c r="V1705" t="s">
        <v>274</v>
      </c>
      <c r="W1705" t="s">
        <v>2731</v>
      </c>
      <c r="X1705" t="s">
        <v>188</v>
      </c>
      <c r="Y1705" t="s">
        <v>7</v>
      </c>
      <c r="AD1705">
        <v>45.157600000000002</v>
      </c>
      <c r="AE1705">
        <v>-109.2688</v>
      </c>
      <c r="AK1705" t="s">
        <v>3543</v>
      </c>
      <c r="AN1705" t="s">
        <v>1062</v>
      </c>
      <c r="AP1705">
        <v>47</v>
      </c>
      <c r="AQ1705" t="s">
        <v>117</v>
      </c>
      <c r="AS1705" t="s">
        <v>285</v>
      </c>
      <c r="AU1705" t="s">
        <v>286</v>
      </c>
      <c r="BU1705" s="1">
        <v>45501</v>
      </c>
      <c r="CB1705" t="s">
        <v>2747</v>
      </c>
      <c r="CC1705" t="s">
        <v>169</v>
      </c>
    </row>
    <row r="1706" spans="1:81" x14ac:dyDescent="0.35">
      <c r="A1706" t="s">
        <v>160</v>
      </c>
      <c r="B1706" t="s">
        <v>161</v>
      </c>
      <c r="C1706" t="s">
        <v>3476</v>
      </c>
      <c r="D1706" t="s">
        <v>269</v>
      </c>
      <c r="E1706" t="s">
        <v>270</v>
      </c>
      <c r="F1706" t="s">
        <v>271</v>
      </c>
      <c r="G1706" s="1">
        <v>45530</v>
      </c>
      <c r="H1706" s="2">
        <v>0.40277777777777779</v>
      </c>
      <c r="I1706" t="s">
        <v>1059</v>
      </c>
      <c r="U1706" t="s">
        <v>273</v>
      </c>
      <c r="V1706" t="s">
        <v>274</v>
      </c>
      <c r="W1706" t="s">
        <v>2731</v>
      </c>
      <c r="X1706" t="s">
        <v>190</v>
      </c>
      <c r="Y1706" t="s">
        <v>6</v>
      </c>
      <c r="AD1706">
        <v>45.150280000000002</v>
      </c>
      <c r="AE1706">
        <v>-109.34062</v>
      </c>
      <c r="AF1706" t="s">
        <v>276</v>
      </c>
      <c r="AG1706" t="s">
        <v>277</v>
      </c>
      <c r="AH1706" t="s">
        <v>278</v>
      </c>
      <c r="AJ1706" t="s">
        <v>279</v>
      </c>
      <c r="AK1706" t="s">
        <v>3544</v>
      </c>
      <c r="AM1706" t="s">
        <v>297</v>
      </c>
      <c r="AN1706" t="s">
        <v>298</v>
      </c>
      <c r="AO1706" t="s">
        <v>283</v>
      </c>
      <c r="AP1706">
        <v>178</v>
      </c>
      <c r="AQ1706" t="s">
        <v>284</v>
      </c>
      <c r="AS1706" t="s">
        <v>285</v>
      </c>
      <c r="AU1706" t="s">
        <v>286</v>
      </c>
      <c r="BE1706" t="s">
        <v>3478</v>
      </c>
      <c r="BO1706" t="s">
        <v>300</v>
      </c>
      <c r="BP1706" t="s">
        <v>301</v>
      </c>
      <c r="BQ1706" t="s">
        <v>302</v>
      </c>
      <c r="BT1706" t="s">
        <v>291</v>
      </c>
      <c r="BU1706" s="1">
        <v>45552</v>
      </c>
      <c r="BW1706" t="s">
        <v>3545</v>
      </c>
      <c r="BX1706" t="s">
        <v>293</v>
      </c>
      <c r="BY1706">
        <v>25</v>
      </c>
      <c r="BZ1706" t="s">
        <v>284</v>
      </c>
      <c r="CB1706" t="s">
        <v>2752</v>
      </c>
      <c r="CC1706" t="s">
        <v>169</v>
      </c>
    </row>
    <row r="1707" spans="1:81" x14ac:dyDescent="0.35">
      <c r="A1707" t="s">
        <v>160</v>
      </c>
      <c r="B1707" t="s">
        <v>161</v>
      </c>
      <c r="C1707" t="s">
        <v>3520</v>
      </c>
      <c r="D1707" t="s">
        <v>1058</v>
      </c>
      <c r="E1707" t="s">
        <v>270</v>
      </c>
      <c r="F1707" t="s">
        <v>271</v>
      </c>
      <c r="G1707" s="1">
        <v>45530</v>
      </c>
      <c r="H1707" s="2">
        <v>0.55902777777777779</v>
      </c>
      <c r="I1707" t="s">
        <v>1059</v>
      </c>
      <c r="U1707" t="s">
        <v>273</v>
      </c>
      <c r="V1707" t="s">
        <v>274</v>
      </c>
      <c r="W1707" t="s">
        <v>2731</v>
      </c>
      <c r="X1707" t="s">
        <v>180</v>
      </c>
      <c r="Y1707" t="s">
        <v>13</v>
      </c>
      <c r="AD1707">
        <v>45.483319000000002</v>
      </c>
      <c r="AE1707">
        <v>-108.961457</v>
      </c>
      <c r="AK1707" t="s">
        <v>3546</v>
      </c>
      <c r="AN1707" t="s">
        <v>89</v>
      </c>
      <c r="AP1707">
        <v>6.78</v>
      </c>
      <c r="AQ1707" t="s">
        <v>122</v>
      </c>
      <c r="AS1707" t="s">
        <v>285</v>
      </c>
      <c r="AU1707" t="s">
        <v>286</v>
      </c>
      <c r="BU1707" s="1">
        <v>45530</v>
      </c>
      <c r="CB1707" t="s">
        <v>2761</v>
      </c>
      <c r="CC1707" t="s">
        <v>169</v>
      </c>
    </row>
    <row r="1708" spans="1:81" x14ac:dyDescent="0.35">
      <c r="A1708" t="s">
        <v>160</v>
      </c>
      <c r="B1708" t="s">
        <v>161</v>
      </c>
      <c r="C1708" t="s">
        <v>3547</v>
      </c>
      <c r="D1708" t="s">
        <v>1058</v>
      </c>
      <c r="E1708" t="s">
        <v>270</v>
      </c>
      <c r="F1708" t="s">
        <v>271</v>
      </c>
      <c r="G1708" s="1">
        <v>45501</v>
      </c>
      <c r="H1708" s="2">
        <v>0.52083333333333337</v>
      </c>
      <c r="I1708" t="s">
        <v>1059</v>
      </c>
      <c r="U1708" t="s">
        <v>273</v>
      </c>
      <c r="V1708" t="s">
        <v>274</v>
      </c>
      <c r="W1708" t="s">
        <v>2731</v>
      </c>
      <c r="X1708" t="s">
        <v>180</v>
      </c>
      <c r="Y1708" t="s">
        <v>13</v>
      </c>
      <c r="AD1708">
        <v>45.483319000000002</v>
      </c>
      <c r="AE1708">
        <v>-108.961457</v>
      </c>
      <c r="AK1708" t="s">
        <v>3548</v>
      </c>
      <c r="AN1708" t="s">
        <v>1078</v>
      </c>
      <c r="AP1708">
        <v>17.989999999999998</v>
      </c>
      <c r="AQ1708" t="s">
        <v>118</v>
      </c>
      <c r="AS1708" t="s">
        <v>285</v>
      </c>
      <c r="AU1708" t="s">
        <v>286</v>
      </c>
      <c r="BU1708" s="1">
        <v>45501</v>
      </c>
      <c r="CB1708" t="s">
        <v>2761</v>
      </c>
      <c r="CC1708" t="s">
        <v>169</v>
      </c>
    </row>
    <row r="1709" spans="1:81" x14ac:dyDescent="0.35">
      <c r="A1709" t="s">
        <v>160</v>
      </c>
      <c r="B1709" t="s">
        <v>161</v>
      </c>
      <c r="C1709" t="s">
        <v>3549</v>
      </c>
      <c r="D1709" t="s">
        <v>1058</v>
      </c>
      <c r="E1709" t="s">
        <v>270</v>
      </c>
      <c r="F1709" t="s">
        <v>271</v>
      </c>
      <c r="G1709" s="1">
        <v>45530</v>
      </c>
      <c r="H1709" s="2">
        <v>0.57986111111111116</v>
      </c>
      <c r="I1709" t="s">
        <v>1059</v>
      </c>
      <c r="U1709" t="s">
        <v>273</v>
      </c>
      <c r="V1709" t="s">
        <v>274</v>
      </c>
      <c r="W1709" t="s">
        <v>2731</v>
      </c>
      <c r="X1709" t="s">
        <v>184</v>
      </c>
      <c r="Y1709" t="s">
        <v>14</v>
      </c>
      <c r="AD1709">
        <v>45.517800000000001</v>
      </c>
      <c r="AE1709">
        <v>-108.8626</v>
      </c>
      <c r="AK1709" t="s">
        <v>3550</v>
      </c>
      <c r="AN1709" t="s">
        <v>1078</v>
      </c>
      <c r="AP1709">
        <v>19.25</v>
      </c>
      <c r="AQ1709" t="s">
        <v>118</v>
      </c>
      <c r="AS1709" t="s">
        <v>285</v>
      </c>
      <c r="AU1709" t="s">
        <v>286</v>
      </c>
      <c r="BU1709" s="1">
        <v>45530</v>
      </c>
      <c r="CB1709" t="s">
        <v>2752</v>
      </c>
      <c r="CC1709" t="s">
        <v>169</v>
      </c>
    </row>
    <row r="1710" spans="1:81" x14ac:dyDescent="0.35">
      <c r="A1710" t="s">
        <v>160</v>
      </c>
      <c r="B1710" t="s">
        <v>161</v>
      </c>
      <c r="C1710" t="s">
        <v>3551</v>
      </c>
      <c r="D1710" t="s">
        <v>320</v>
      </c>
      <c r="E1710" t="s">
        <v>270</v>
      </c>
      <c r="F1710" t="s">
        <v>271</v>
      </c>
      <c r="G1710" s="1">
        <v>45564</v>
      </c>
      <c r="H1710" s="2">
        <v>0.45833333333333331</v>
      </c>
      <c r="I1710" t="s">
        <v>1059</v>
      </c>
      <c r="U1710" t="s">
        <v>273</v>
      </c>
      <c r="V1710" t="s">
        <v>274</v>
      </c>
      <c r="W1710" t="s">
        <v>2731</v>
      </c>
      <c r="X1710" t="s">
        <v>172</v>
      </c>
      <c r="Y1710" t="s">
        <v>8</v>
      </c>
      <c r="AD1710">
        <v>45.277200000000001</v>
      </c>
      <c r="AE1710">
        <v>-109.20959999999999</v>
      </c>
      <c r="AF1710" t="s">
        <v>276</v>
      </c>
      <c r="AG1710" t="s">
        <v>277</v>
      </c>
      <c r="AH1710" t="s">
        <v>278</v>
      </c>
      <c r="AJ1710" t="s">
        <v>279</v>
      </c>
      <c r="AK1710" t="s">
        <v>3552</v>
      </c>
      <c r="AM1710" t="s">
        <v>297</v>
      </c>
      <c r="AN1710" t="s">
        <v>332</v>
      </c>
      <c r="AO1710" t="s">
        <v>333</v>
      </c>
      <c r="AP1710">
        <v>181</v>
      </c>
      <c r="AQ1710" t="s">
        <v>284</v>
      </c>
      <c r="AS1710" t="s">
        <v>285</v>
      </c>
      <c r="AU1710" t="s">
        <v>286</v>
      </c>
      <c r="BE1710" t="s">
        <v>3553</v>
      </c>
      <c r="BO1710">
        <v>353.2</v>
      </c>
      <c r="BP1710" t="s">
        <v>288</v>
      </c>
      <c r="BQ1710" t="s">
        <v>335</v>
      </c>
      <c r="BS1710" t="s">
        <v>336</v>
      </c>
      <c r="BT1710" t="s">
        <v>291</v>
      </c>
      <c r="BU1710" s="1">
        <v>45582</v>
      </c>
      <c r="BW1710" t="s">
        <v>3554</v>
      </c>
      <c r="BX1710" t="s">
        <v>293</v>
      </c>
      <c r="BY1710">
        <v>1.5</v>
      </c>
      <c r="BZ1710" t="s">
        <v>284</v>
      </c>
      <c r="CB1710" t="s">
        <v>2733</v>
      </c>
      <c r="CC1710" t="s">
        <v>169</v>
      </c>
    </row>
    <row r="1711" spans="1:81" x14ac:dyDescent="0.35">
      <c r="A1711" t="s">
        <v>160</v>
      </c>
      <c r="B1711" t="s">
        <v>161</v>
      </c>
      <c r="C1711" t="s">
        <v>3555</v>
      </c>
      <c r="D1711" t="s">
        <v>269</v>
      </c>
      <c r="E1711" t="s">
        <v>270</v>
      </c>
      <c r="F1711" t="s">
        <v>271</v>
      </c>
      <c r="G1711" s="1">
        <v>45564</v>
      </c>
      <c r="H1711" s="2">
        <v>0.5</v>
      </c>
      <c r="I1711" t="s">
        <v>1059</v>
      </c>
      <c r="U1711" t="s">
        <v>273</v>
      </c>
      <c r="V1711" t="s">
        <v>274</v>
      </c>
      <c r="W1711" t="s">
        <v>2731</v>
      </c>
      <c r="X1711" t="s">
        <v>162</v>
      </c>
      <c r="Y1711" t="s">
        <v>9</v>
      </c>
      <c r="AD1711">
        <v>45.373699999999999</v>
      </c>
      <c r="AE1711">
        <v>-109.14619999999999</v>
      </c>
      <c r="AF1711" t="s">
        <v>276</v>
      </c>
      <c r="AG1711" t="s">
        <v>277</v>
      </c>
      <c r="AH1711" t="s">
        <v>278</v>
      </c>
      <c r="AJ1711" t="s">
        <v>279</v>
      </c>
      <c r="AK1711" t="s">
        <v>3556</v>
      </c>
      <c r="AN1711" t="s">
        <v>312</v>
      </c>
      <c r="AP1711">
        <v>5.5</v>
      </c>
      <c r="AQ1711" t="s">
        <v>116</v>
      </c>
      <c r="AS1711" t="s">
        <v>285</v>
      </c>
      <c r="AU1711" t="s">
        <v>286</v>
      </c>
      <c r="BE1711" t="s">
        <v>3557</v>
      </c>
      <c r="BO1711" t="s">
        <v>314</v>
      </c>
      <c r="BP1711" t="s">
        <v>301</v>
      </c>
      <c r="BQ1711" t="s">
        <v>315</v>
      </c>
      <c r="BS1711" t="s">
        <v>316</v>
      </c>
      <c r="BT1711" t="s">
        <v>291</v>
      </c>
      <c r="BU1711" s="1">
        <v>45569</v>
      </c>
      <c r="BW1711" t="s">
        <v>3558</v>
      </c>
      <c r="BX1711" t="s">
        <v>293</v>
      </c>
      <c r="BY1711">
        <v>0.2</v>
      </c>
      <c r="BZ1711" t="s">
        <v>116</v>
      </c>
      <c r="CB1711" t="s">
        <v>2736</v>
      </c>
      <c r="CC1711" t="s">
        <v>169</v>
      </c>
    </row>
    <row r="1712" spans="1:81" x14ac:dyDescent="0.35">
      <c r="A1712" t="s">
        <v>160</v>
      </c>
      <c r="B1712" t="s">
        <v>161</v>
      </c>
      <c r="C1712" t="s">
        <v>3524</v>
      </c>
      <c r="D1712" t="s">
        <v>373</v>
      </c>
      <c r="E1712" t="s">
        <v>270</v>
      </c>
      <c r="F1712" t="s">
        <v>271</v>
      </c>
      <c r="G1712" s="1">
        <v>45501</v>
      </c>
      <c r="H1712" s="2">
        <v>0.57291666666666663</v>
      </c>
      <c r="I1712" t="s">
        <v>1059</v>
      </c>
      <c r="U1712" t="s">
        <v>273</v>
      </c>
      <c r="V1712" t="s">
        <v>274</v>
      </c>
      <c r="W1712" t="s">
        <v>2731</v>
      </c>
      <c r="X1712" t="s">
        <v>176</v>
      </c>
      <c r="Y1712" t="s">
        <v>15</v>
      </c>
      <c r="AD1712">
        <v>45.520789999999998</v>
      </c>
      <c r="AE1712">
        <v>-108.83714000000001</v>
      </c>
      <c r="AF1712" t="s">
        <v>276</v>
      </c>
      <c r="AG1712" t="s">
        <v>277</v>
      </c>
      <c r="AH1712" t="s">
        <v>278</v>
      </c>
      <c r="AJ1712" t="s">
        <v>279</v>
      </c>
      <c r="AK1712" t="s">
        <v>3559</v>
      </c>
      <c r="AL1712" t="s">
        <v>375</v>
      </c>
      <c r="AN1712" t="s">
        <v>312</v>
      </c>
      <c r="AS1712" t="s">
        <v>285</v>
      </c>
      <c r="AU1712" t="s">
        <v>286</v>
      </c>
      <c r="BE1712" t="s">
        <v>3526</v>
      </c>
      <c r="BO1712" t="s">
        <v>314</v>
      </c>
      <c r="BP1712" t="s">
        <v>301</v>
      </c>
      <c r="BQ1712" t="s">
        <v>315</v>
      </c>
      <c r="BS1712" t="s">
        <v>316</v>
      </c>
      <c r="BT1712" t="s">
        <v>291</v>
      </c>
      <c r="BU1712" s="1">
        <v>45505</v>
      </c>
      <c r="BW1712" t="s">
        <v>3560</v>
      </c>
      <c r="BX1712" t="s">
        <v>293</v>
      </c>
      <c r="BY1712">
        <v>0.2</v>
      </c>
      <c r="BZ1712" t="s">
        <v>116</v>
      </c>
      <c r="CB1712" t="s">
        <v>2761</v>
      </c>
      <c r="CC1712" t="s">
        <v>169</v>
      </c>
    </row>
    <row r="1713" spans="1:81" x14ac:dyDescent="0.35">
      <c r="A1713" t="s">
        <v>160</v>
      </c>
      <c r="B1713" t="s">
        <v>161</v>
      </c>
      <c r="C1713" t="s">
        <v>3498</v>
      </c>
      <c r="D1713" t="s">
        <v>1058</v>
      </c>
      <c r="E1713" t="s">
        <v>270</v>
      </c>
      <c r="F1713" t="s">
        <v>271</v>
      </c>
      <c r="G1713" s="1">
        <v>45501</v>
      </c>
      <c r="H1713" s="2">
        <v>0.55902777777777779</v>
      </c>
      <c r="I1713" t="s">
        <v>1059</v>
      </c>
      <c r="U1713" t="s">
        <v>273</v>
      </c>
      <c r="V1713" t="s">
        <v>274</v>
      </c>
      <c r="W1713" t="s">
        <v>2731</v>
      </c>
      <c r="X1713" t="s">
        <v>184</v>
      </c>
      <c r="Y1713" t="s">
        <v>14</v>
      </c>
      <c r="AD1713">
        <v>45.517800000000001</v>
      </c>
      <c r="AE1713">
        <v>-108.8626</v>
      </c>
      <c r="AK1713" t="s">
        <v>3561</v>
      </c>
      <c r="AN1713" t="s">
        <v>1062</v>
      </c>
      <c r="AP1713">
        <v>307</v>
      </c>
      <c r="AQ1713" t="s">
        <v>117</v>
      </c>
      <c r="AS1713" t="s">
        <v>285</v>
      </c>
      <c r="AU1713" t="s">
        <v>286</v>
      </c>
      <c r="BU1713" s="1">
        <v>45501</v>
      </c>
      <c r="CB1713" t="s">
        <v>2752</v>
      </c>
      <c r="CC1713" t="s">
        <v>169</v>
      </c>
    </row>
    <row r="1714" spans="1:81" x14ac:dyDescent="0.35">
      <c r="A1714" t="s">
        <v>160</v>
      </c>
      <c r="B1714" t="s">
        <v>161</v>
      </c>
      <c r="C1714" t="s">
        <v>3562</v>
      </c>
      <c r="D1714" t="s">
        <v>269</v>
      </c>
      <c r="E1714" t="s">
        <v>270</v>
      </c>
      <c r="F1714" t="s">
        <v>271</v>
      </c>
      <c r="G1714" s="1">
        <v>45530</v>
      </c>
      <c r="H1714" s="2">
        <v>0.42708333333333331</v>
      </c>
      <c r="I1714" t="s">
        <v>1059</v>
      </c>
      <c r="U1714" t="s">
        <v>273</v>
      </c>
      <c r="V1714" t="s">
        <v>274</v>
      </c>
      <c r="W1714" t="s">
        <v>2731</v>
      </c>
      <c r="X1714" t="s">
        <v>172</v>
      </c>
      <c r="Y1714" t="s">
        <v>8</v>
      </c>
      <c r="AD1714">
        <v>45.277200000000001</v>
      </c>
      <c r="AE1714">
        <v>-109.20959999999999</v>
      </c>
      <c r="AF1714" t="s">
        <v>276</v>
      </c>
      <c r="AG1714" t="s">
        <v>277</v>
      </c>
      <c r="AH1714" t="s">
        <v>278</v>
      </c>
      <c r="AJ1714" t="s">
        <v>279</v>
      </c>
      <c r="AK1714" t="s">
        <v>3563</v>
      </c>
      <c r="AM1714" t="s">
        <v>281</v>
      </c>
      <c r="AN1714" t="s">
        <v>282</v>
      </c>
      <c r="AO1714" t="s">
        <v>283</v>
      </c>
      <c r="AP1714">
        <v>10.6</v>
      </c>
      <c r="AQ1714" t="s">
        <v>284</v>
      </c>
      <c r="AS1714" t="s">
        <v>285</v>
      </c>
      <c r="AU1714" t="s">
        <v>286</v>
      </c>
      <c r="BE1714" t="s">
        <v>3564</v>
      </c>
      <c r="BO1714">
        <v>365.1</v>
      </c>
      <c r="BP1714" t="s">
        <v>288</v>
      </c>
      <c r="BQ1714" t="s">
        <v>289</v>
      </c>
      <c r="BS1714" t="s">
        <v>290</v>
      </c>
      <c r="BT1714" t="s">
        <v>291</v>
      </c>
      <c r="BU1714" s="1">
        <v>45552</v>
      </c>
      <c r="BW1714" t="s">
        <v>3565</v>
      </c>
      <c r="BX1714" t="s">
        <v>293</v>
      </c>
      <c r="BY1714">
        <v>1.5</v>
      </c>
      <c r="BZ1714" t="s">
        <v>284</v>
      </c>
      <c r="CB1714" t="s">
        <v>2733</v>
      </c>
      <c r="CC1714" t="s">
        <v>169</v>
      </c>
    </row>
    <row r="1715" spans="1:81" x14ac:dyDescent="0.35">
      <c r="A1715" t="s">
        <v>160</v>
      </c>
      <c r="B1715" t="s">
        <v>161</v>
      </c>
      <c r="C1715" t="s">
        <v>3566</v>
      </c>
      <c r="D1715" t="s">
        <v>1058</v>
      </c>
      <c r="E1715" t="s">
        <v>270</v>
      </c>
      <c r="F1715" t="s">
        <v>271</v>
      </c>
      <c r="G1715" s="1">
        <v>45530</v>
      </c>
      <c r="H1715" s="2">
        <v>0.44791666666666669</v>
      </c>
      <c r="I1715" t="s">
        <v>1059</v>
      </c>
      <c r="U1715" t="s">
        <v>273</v>
      </c>
      <c r="V1715" t="s">
        <v>274</v>
      </c>
      <c r="W1715" t="s">
        <v>2731</v>
      </c>
      <c r="X1715" t="s">
        <v>182</v>
      </c>
      <c r="Y1715" t="s">
        <v>10</v>
      </c>
      <c r="AD1715">
        <v>45.384601000000004</v>
      </c>
      <c r="AE1715">
        <v>-109.14138199999999</v>
      </c>
      <c r="AK1715" t="s">
        <v>3567</v>
      </c>
      <c r="AN1715" t="s">
        <v>1090</v>
      </c>
      <c r="AP1715">
        <v>11.33</v>
      </c>
      <c r="AQ1715" t="s">
        <v>116</v>
      </c>
      <c r="AS1715" t="s">
        <v>285</v>
      </c>
      <c r="AU1715" t="s">
        <v>286</v>
      </c>
      <c r="BU1715" s="1">
        <v>45530</v>
      </c>
      <c r="CB1715" t="s">
        <v>2761</v>
      </c>
      <c r="CC1715" t="s">
        <v>169</v>
      </c>
    </row>
    <row r="1716" spans="1:81" x14ac:dyDescent="0.35">
      <c r="A1716" t="s">
        <v>160</v>
      </c>
      <c r="B1716" t="s">
        <v>161</v>
      </c>
      <c r="C1716" t="s">
        <v>3474</v>
      </c>
      <c r="D1716" t="s">
        <v>1058</v>
      </c>
      <c r="E1716" t="s">
        <v>270</v>
      </c>
      <c r="F1716" t="s">
        <v>271</v>
      </c>
      <c r="G1716" s="1">
        <v>45564</v>
      </c>
      <c r="H1716" s="2">
        <v>0.47916666666666669</v>
      </c>
      <c r="I1716" t="s">
        <v>1059</v>
      </c>
      <c r="U1716" t="s">
        <v>273</v>
      </c>
      <c r="V1716" t="s">
        <v>274</v>
      </c>
      <c r="W1716" t="s">
        <v>2731</v>
      </c>
      <c r="X1716" t="s">
        <v>182</v>
      </c>
      <c r="Y1716" t="s">
        <v>10</v>
      </c>
      <c r="AD1716">
        <v>45.384601000000004</v>
      </c>
      <c r="AE1716">
        <v>-109.14138199999999</v>
      </c>
      <c r="AK1716" t="s">
        <v>3568</v>
      </c>
      <c r="AN1716" t="s">
        <v>1081</v>
      </c>
      <c r="AP1716">
        <v>105.1</v>
      </c>
      <c r="AQ1716" t="s">
        <v>120</v>
      </c>
      <c r="AS1716" t="s">
        <v>285</v>
      </c>
      <c r="AU1716" t="s">
        <v>286</v>
      </c>
      <c r="BU1716" s="1">
        <v>45564</v>
      </c>
      <c r="CB1716" t="s">
        <v>2761</v>
      </c>
      <c r="CC1716" t="s">
        <v>169</v>
      </c>
    </row>
    <row r="1717" spans="1:81" x14ac:dyDescent="0.35">
      <c r="A1717" t="s">
        <v>160</v>
      </c>
      <c r="B1717" t="s">
        <v>161</v>
      </c>
      <c r="C1717" t="s">
        <v>3472</v>
      </c>
      <c r="D1717" t="s">
        <v>1058</v>
      </c>
      <c r="E1717" t="s">
        <v>270</v>
      </c>
      <c r="F1717" t="s">
        <v>271</v>
      </c>
      <c r="G1717" s="1">
        <v>45564</v>
      </c>
      <c r="H1717" s="2">
        <v>0.36458333333333331</v>
      </c>
      <c r="I1717" t="s">
        <v>1059</v>
      </c>
      <c r="U1717" t="s">
        <v>273</v>
      </c>
      <c r="V1717" t="s">
        <v>274</v>
      </c>
      <c r="W1717" t="s">
        <v>2731</v>
      </c>
      <c r="X1717" t="s">
        <v>174</v>
      </c>
      <c r="Y1717" t="s">
        <v>5</v>
      </c>
      <c r="AD1717">
        <v>45.085512000000001</v>
      </c>
      <c r="AE1717">
        <v>-109.329581</v>
      </c>
      <c r="AK1717" t="s">
        <v>3569</v>
      </c>
      <c r="AN1717" t="s">
        <v>27</v>
      </c>
      <c r="AP1717">
        <v>7.27</v>
      </c>
      <c r="AQ1717" t="s">
        <v>121</v>
      </c>
      <c r="AS1717" t="s">
        <v>285</v>
      </c>
      <c r="AU1717" t="s">
        <v>286</v>
      </c>
      <c r="BU1717" s="1">
        <v>45564</v>
      </c>
      <c r="CB1717" t="s">
        <v>2733</v>
      </c>
      <c r="CC1717" t="s">
        <v>169</v>
      </c>
    </row>
    <row r="1718" spans="1:81" x14ac:dyDescent="0.35">
      <c r="A1718" t="s">
        <v>160</v>
      </c>
      <c r="B1718" t="s">
        <v>161</v>
      </c>
      <c r="C1718" t="s">
        <v>3570</v>
      </c>
      <c r="D1718" t="s">
        <v>1058</v>
      </c>
      <c r="E1718" t="s">
        <v>270</v>
      </c>
      <c r="F1718" t="s">
        <v>271</v>
      </c>
      <c r="G1718" s="1">
        <v>45501</v>
      </c>
      <c r="H1718" s="2">
        <v>0.5</v>
      </c>
      <c r="I1718" t="s">
        <v>1059</v>
      </c>
      <c r="U1718" t="s">
        <v>273</v>
      </c>
      <c r="V1718" t="s">
        <v>274</v>
      </c>
      <c r="W1718" t="s">
        <v>2731</v>
      </c>
      <c r="X1718" t="s">
        <v>170</v>
      </c>
      <c r="Y1718" t="s">
        <v>11</v>
      </c>
      <c r="AD1718">
        <v>45.457799999999999</v>
      </c>
      <c r="AE1718">
        <v>-109.0801</v>
      </c>
      <c r="AK1718" t="s">
        <v>3571</v>
      </c>
      <c r="AN1718" t="s">
        <v>1078</v>
      </c>
      <c r="AP1718">
        <v>16.37</v>
      </c>
      <c r="AQ1718" t="s">
        <v>118</v>
      </c>
      <c r="AS1718" t="s">
        <v>285</v>
      </c>
      <c r="AU1718" t="s">
        <v>286</v>
      </c>
      <c r="BU1718" s="1">
        <v>45501</v>
      </c>
      <c r="CB1718" t="s">
        <v>2733</v>
      </c>
      <c r="CC1718" t="s">
        <v>169</v>
      </c>
    </row>
    <row r="1719" spans="1:81" x14ac:dyDescent="0.35">
      <c r="A1719" t="s">
        <v>160</v>
      </c>
      <c r="B1719" t="s">
        <v>161</v>
      </c>
      <c r="C1719" t="s">
        <v>3572</v>
      </c>
      <c r="D1719" t="s">
        <v>269</v>
      </c>
      <c r="E1719" t="s">
        <v>270</v>
      </c>
      <c r="F1719" t="s">
        <v>271</v>
      </c>
      <c r="G1719" s="1">
        <v>45501</v>
      </c>
      <c r="H1719" s="2">
        <v>0.52083333333333337</v>
      </c>
      <c r="I1719" t="s">
        <v>1059</v>
      </c>
      <c r="U1719" t="s">
        <v>273</v>
      </c>
      <c r="V1719" t="s">
        <v>274</v>
      </c>
      <c r="W1719" t="s">
        <v>2731</v>
      </c>
      <c r="X1719" t="s">
        <v>180</v>
      </c>
      <c r="Y1719" t="s">
        <v>13</v>
      </c>
      <c r="AD1719">
        <v>45.483319000000002</v>
      </c>
      <c r="AE1719">
        <v>-108.961457</v>
      </c>
      <c r="AF1719" t="s">
        <v>276</v>
      </c>
      <c r="AG1719" t="s">
        <v>277</v>
      </c>
      <c r="AH1719" t="s">
        <v>278</v>
      </c>
      <c r="AJ1719" t="s">
        <v>279</v>
      </c>
      <c r="AK1719" t="s">
        <v>3573</v>
      </c>
      <c r="AM1719" t="s">
        <v>281</v>
      </c>
      <c r="AN1719" t="s">
        <v>1116</v>
      </c>
      <c r="AO1719" t="s">
        <v>333</v>
      </c>
      <c r="AP1719">
        <v>5.3</v>
      </c>
      <c r="AQ1719" t="s">
        <v>284</v>
      </c>
      <c r="AS1719" t="s">
        <v>285</v>
      </c>
      <c r="AU1719" t="s">
        <v>286</v>
      </c>
      <c r="BE1719" t="s">
        <v>3574</v>
      </c>
      <c r="BO1719">
        <v>365.1</v>
      </c>
      <c r="BP1719" t="s">
        <v>288</v>
      </c>
      <c r="BQ1719" t="s">
        <v>289</v>
      </c>
      <c r="BS1719" t="s">
        <v>290</v>
      </c>
      <c r="BT1719" t="s">
        <v>291</v>
      </c>
      <c r="BU1719" s="1">
        <v>45540</v>
      </c>
      <c r="BW1719" t="s">
        <v>3575</v>
      </c>
      <c r="BX1719" t="s">
        <v>293</v>
      </c>
      <c r="BY1719">
        <v>0.8</v>
      </c>
      <c r="BZ1719" t="s">
        <v>284</v>
      </c>
      <c r="CB1719" t="s">
        <v>2761</v>
      </c>
      <c r="CC1719" t="s">
        <v>169</v>
      </c>
    </row>
    <row r="1720" spans="1:81" x14ac:dyDescent="0.35">
      <c r="A1720" t="s">
        <v>160</v>
      </c>
      <c r="B1720" t="s">
        <v>161</v>
      </c>
      <c r="C1720" t="s">
        <v>3512</v>
      </c>
      <c r="D1720" t="s">
        <v>1058</v>
      </c>
      <c r="E1720" t="s">
        <v>270</v>
      </c>
      <c r="F1720" t="s">
        <v>271</v>
      </c>
      <c r="G1720" s="1">
        <v>45501</v>
      </c>
      <c r="H1720" s="2">
        <v>0.46388888888888891</v>
      </c>
      <c r="I1720" t="s">
        <v>1059</v>
      </c>
      <c r="U1720" t="s">
        <v>273</v>
      </c>
      <c r="V1720" t="s">
        <v>274</v>
      </c>
      <c r="W1720" t="s">
        <v>2731</v>
      </c>
      <c r="X1720" t="s">
        <v>162</v>
      </c>
      <c r="Y1720" t="s">
        <v>9</v>
      </c>
      <c r="AD1720">
        <v>45.373699999999999</v>
      </c>
      <c r="AE1720">
        <v>-109.14619999999999</v>
      </c>
      <c r="AK1720" t="s">
        <v>3576</v>
      </c>
      <c r="AN1720" t="s">
        <v>1292</v>
      </c>
      <c r="AP1720">
        <v>747.2</v>
      </c>
      <c r="AQ1720" t="s">
        <v>119</v>
      </c>
      <c r="AS1720" t="s">
        <v>285</v>
      </c>
      <c r="AU1720" t="s">
        <v>286</v>
      </c>
      <c r="BU1720" s="1">
        <v>45501</v>
      </c>
      <c r="CB1720" t="s">
        <v>2736</v>
      </c>
      <c r="CC1720" t="s">
        <v>169</v>
      </c>
    </row>
    <row r="1721" spans="1:81" x14ac:dyDescent="0.35">
      <c r="A1721" t="s">
        <v>160</v>
      </c>
      <c r="B1721" t="s">
        <v>161</v>
      </c>
      <c r="C1721" t="s">
        <v>3577</v>
      </c>
      <c r="D1721" t="s">
        <v>269</v>
      </c>
      <c r="E1721" t="s">
        <v>270</v>
      </c>
      <c r="F1721" t="s">
        <v>271</v>
      </c>
      <c r="G1721" s="1">
        <v>45530</v>
      </c>
      <c r="H1721" s="2">
        <v>0.44791666666666669</v>
      </c>
      <c r="I1721" t="s">
        <v>1059</v>
      </c>
      <c r="U1721" t="s">
        <v>273</v>
      </c>
      <c r="V1721" t="s">
        <v>274</v>
      </c>
      <c r="W1721" t="s">
        <v>2731</v>
      </c>
      <c r="X1721" t="s">
        <v>182</v>
      </c>
      <c r="Y1721" t="s">
        <v>10</v>
      </c>
      <c r="AD1721">
        <v>45.384601000000004</v>
      </c>
      <c r="AE1721">
        <v>-109.14138199999999</v>
      </c>
      <c r="AF1721" t="s">
        <v>276</v>
      </c>
      <c r="AG1721" t="s">
        <v>277</v>
      </c>
      <c r="AH1721" t="s">
        <v>278</v>
      </c>
      <c r="AJ1721" t="s">
        <v>279</v>
      </c>
      <c r="AK1721" t="s">
        <v>3578</v>
      </c>
      <c r="AM1721" t="s">
        <v>281</v>
      </c>
      <c r="AN1721" t="s">
        <v>1116</v>
      </c>
      <c r="AO1721" t="s">
        <v>333</v>
      </c>
      <c r="AP1721">
        <v>4</v>
      </c>
      <c r="AQ1721" t="s">
        <v>284</v>
      </c>
      <c r="AS1721" t="s">
        <v>285</v>
      </c>
      <c r="AU1721" t="s">
        <v>286</v>
      </c>
      <c r="BE1721" t="s">
        <v>3579</v>
      </c>
      <c r="BO1721">
        <v>365.1</v>
      </c>
      <c r="BP1721" t="s">
        <v>288</v>
      </c>
      <c r="BQ1721" t="s">
        <v>289</v>
      </c>
      <c r="BS1721" t="s">
        <v>290</v>
      </c>
      <c r="BT1721" t="s">
        <v>291</v>
      </c>
      <c r="BU1721" s="1">
        <v>45558</v>
      </c>
      <c r="BW1721" t="s">
        <v>3580</v>
      </c>
      <c r="BX1721" t="s">
        <v>293</v>
      </c>
      <c r="BY1721">
        <v>0.8</v>
      </c>
      <c r="BZ1721" t="s">
        <v>284</v>
      </c>
      <c r="CB1721" t="s">
        <v>2761</v>
      </c>
      <c r="CC1721" t="s">
        <v>169</v>
      </c>
    </row>
    <row r="1722" spans="1:81" x14ac:dyDescent="0.35">
      <c r="A1722" t="s">
        <v>160</v>
      </c>
      <c r="B1722" t="s">
        <v>161</v>
      </c>
      <c r="C1722" t="s">
        <v>3474</v>
      </c>
      <c r="D1722" t="s">
        <v>1058</v>
      </c>
      <c r="E1722" t="s">
        <v>270</v>
      </c>
      <c r="F1722" t="s">
        <v>271</v>
      </c>
      <c r="G1722" s="1">
        <v>45564</v>
      </c>
      <c r="H1722" s="2">
        <v>0.47916666666666669</v>
      </c>
      <c r="I1722" t="s">
        <v>1059</v>
      </c>
      <c r="U1722" t="s">
        <v>273</v>
      </c>
      <c r="V1722" t="s">
        <v>274</v>
      </c>
      <c r="W1722" t="s">
        <v>2731</v>
      </c>
      <c r="X1722" t="s">
        <v>182</v>
      </c>
      <c r="Y1722" t="s">
        <v>10</v>
      </c>
      <c r="AD1722">
        <v>45.384601000000004</v>
      </c>
      <c r="AE1722">
        <v>-109.14138199999999</v>
      </c>
      <c r="AK1722" t="s">
        <v>3581</v>
      </c>
      <c r="AN1722" t="s">
        <v>27</v>
      </c>
      <c r="AP1722">
        <v>8.33</v>
      </c>
      <c r="AQ1722" t="s">
        <v>121</v>
      </c>
      <c r="AS1722" t="s">
        <v>285</v>
      </c>
      <c r="AU1722" t="s">
        <v>286</v>
      </c>
      <c r="BU1722" s="1">
        <v>45564</v>
      </c>
      <c r="CB1722" t="s">
        <v>2761</v>
      </c>
      <c r="CC1722" t="s">
        <v>169</v>
      </c>
    </row>
    <row r="1723" spans="1:81" x14ac:dyDescent="0.35">
      <c r="A1723" t="s">
        <v>160</v>
      </c>
      <c r="B1723" t="s">
        <v>161</v>
      </c>
      <c r="C1723" t="s">
        <v>3582</v>
      </c>
      <c r="D1723" t="s">
        <v>1058</v>
      </c>
      <c r="E1723" t="s">
        <v>270</v>
      </c>
      <c r="F1723" t="s">
        <v>271</v>
      </c>
      <c r="G1723" s="1">
        <v>45530</v>
      </c>
      <c r="H1723" s="2">
        <v>0.46527777777777779</v>
      </c>
      <c r="I1723" t="s">
        <v>1059</v>
      </c>
      <c r="U1723" t="s">
        <v>273</v>
      </c>
      <c r="V1723" t="s">
        <v>274</v>
      </c>
      <c r="W1723" t="s">
        <v>2731</v>
      </c>
      <c r="X1723" t="s">
        <v>162</v>
      </c>
      <c r="Y1723" t="s">
        <v>9</v>
      </c>
      <c r="AD1723">
        <v>45.373699999999999</v>
      </c>
      <c r="AE1723">
        <v>-109.14619999999999</v>
      </c>
      <c r="AK1723" t="s">
        <v>3583</v>
      </c>
      <c r="AN1723" t="s">
        <v>1292</v>
      </c>
      <c r="AP1723">
        <v>755.1</v>
      </c>
      <c r="AQ1723" t="s">
        <v>119</v>
      </c>
      <c r="AS1723" t="s">
        <v>285</v>
      </c>
      <c r="AU1723" t="s">
        <v>286</v>
      </c>
      <c r="BU1723" s="1">
        <v>45530</v>
      </c>
      <c r="CB1723" t="s">
        <v>2736</v>
      </c>
      <c r="CC1723" t="s">
        <v>169</v>
      </c>
    </row>
    <row r="1724" spans="1:81" x14ac:dyDescent="0.35">
      <c r="A1724" t="s">
        <v>160</v>
      </c>
      <c r="B1724" t="s">
        <v>161</v>
      </c>
      <c r="C1724" t="s">
        <v>3584</v>
      </c>
      <c r="D1724" t="s">
        <v>269</v>
      </c>
      <c r="E1724" t="s">
        <v>270</v>
      </c>
      <c r="F1724" t="s">
        <v>271</v>
      </c>
      <c r="G1724" s="1">
        <v>45530</v>
      </c>
      <c r="H1724" s="2">
        <v>0.59027777777777779</v>
      </c>
      <c r="I1724" t="s">
        <v>1059</v>
      </c>
      <c r="U1724" t="s">
        <v>273</v>
      </c>
      <c r="V1724" t="s">
        <v>274</v>
      </c>
      <c r="W1724" t="s">
        <v>2731</v>
      </c>
      <c r="X1724" t="s">
        <v>176</v>
      </c>
      <c r="Y1724" t="s">
        <v>15</v>
      </c>
      <c r="AD1724">
        <v>45.520789999999998</v>
      </c>
      <c r="AE1724">
        <v>-108.83714000000001</v>
      </c>
      <c r="AF1724" t="s">
        <v>276</v>
      </c>
      <c r="AG1724" t="s">
        <v>277</v>
      </c>
      <c r="AH1724" t="s">
        <v>278</v>
      </c>
      <c r="AJ1724" t="s">
        <v>279</v>
      </c>
      <c r="AK1724" t="s">
        <v>3585</v>
      </c>
      <c r="AM1724" t="s">
        <v>281</v>
      </c>
      <c r="AN1724" t="s">
        <v>282</v>
      </c>
      <c r="AO1724" t="s">
        <v>283</v>
      </c>
      <c r="AP1724">
        <v>15.5</v>
      </c>
      <c r="AQ1724" t="s">
        <v>284</v>
      </c>
      <c r="AS1724" t="s">
        <v>285</v>
      </c>
      <c r="AU1724" t="s">
        <v>286</v>
      </c>
      <c r="BE1724" t="s">
        <v>3490</v>
      </c>
      <c r="BO1724">
        <v>365.1</v>
      </c>
      <c r="BP1724" t="s">
        <v>288</v>
      </c>
      <c r="BQ1724" t="s">
        <v>289</v>
      </c>
      <c r="BS1724" t="s">
        <v>290</v>
      </c>
      <c r="BT1724" t="s">
        <v>291</v>
      </c>
      <c r="BU1724" s="1">
        <v>45552</v>
      </c>
      <c r="BW1724" t="s">
        <v>3586</v>
      </c>
      <c r="BX1724" t="s">
        <v>293</v>
      </c>
      <c r="BY1724">
        <v>1.5</v>
      </c>
      <c r="BZ1724" t="s">
        <v>284</v>
      </c>
      <c r="CB1724" t="s">
        <v>2761</v>
      </c>
      <c r="CC1724" t="s">
        <v>169</v>
      </c>
    </row>
    <row r="1725" spans="1:81" x14ac:dyDescent="0.35">
      <c r="A1725" t="s">
        <v>160</v>
      </c>
      <c r="B1725" t="s">
        <v>161</v>
      </c>
      <c r="C1725" t="s">
        <v>3566</v>
      </c>
      <c r="D1725" t="s">
        <v>1058</v>
      </c>
      <c r="E1725" t="s">
        <v>270</v>
      </c>
      <c r="F1725" t="s">
        <v>271</v>
      </c>
      <c r="G1725" s="1">
        <v>45530</v>
      </c>
      <c r="H1725" s="2">
        <v>0.44791666666666669</v>
      </c>
      <c r="I1725" t="s">
        <v>1059</v>
      </c>
      <c r="U1725" t="s">
        <v>273</v>
      </c>
      <c r="V1725" t="s">
        <v>274</v>
      </c>
      <c r="W1725" t="s">
        <v>2731</v>
      </c>
      <c r="X1725" t="s">
        <v>182</v>
      </c>
      <c r="Y1725" t="s">
        <v>10</v>
      </c>
      <c r="AD1725">
        <v>45.384601000000004</v>
      </c>
      <c r="AE1725">
        <v>-109.14138199999999</v>
      </c>
      <c r="AK1725" t="s">
        <v>3587</v>
      </c>
      <c r="AN1725" t="s">
        <v>1081</v>
      </c>
      <c r="AP1725">
        <v>11.01</v>
      </c>
      <c r="AQ1725" t="s">
        <v>120</v>
      </c>
      <c r="AS1725" t="s">
        <v>285</v>
      </c>
      <c r="AU1725" t="s">
        <v>286</v>
      </c>
      <c r="BU1725" s="1">
        <v>45530</v>
      </c>
      <c r="CB1725" t="s">
        <v>2761</v>
      </c>
      <c r="CC1725" t="s">
        <v>169</v>
      </c>
    </row>
    <row r="1726" spans="1:81" x14ac:dyDescent="0.35">
      <c r="A1726" t="s">
        <v>160</v>
      </c>
      <c r="B1726" t="s">
        <v>161</v>
      </c>
      <c r="C1726" t="s">
        <v>3588</v>
      </c>
      <c r="D1726" t="s">
        <v>320</v>
      </c>
      <c r="E1726" t="s">
        <v>270</v>
      </c>
      <c r="F1726" t="s">
        <v>271</v>
      </c>
      <c r="G1726" s="1">
        <v>45501</v>
      </c>
      <c r="H1726" s="2">
        <v>0.4201388888888889</v>
      </c>
      <c r="I1726" t="s">
        <v>1059</v>
      </c>
      <c r="U1726" t="s">
        <v>273</v>
      </c>
      <c r="V1726" t="s">
        <v>274</v>
      </c>
      <c r="W1726" t="s">
        <v>2731</v>
      </c>
      <c r="X1726" t="s">
        <v>172</v>
      </c>
      <c r="Y1726" t="s">
        <v>8</v>
      </c>
      <c r="AD1726">
        <v>45.277200000000001</v>
      </c>
      <c r="AE1726">
        <v>-109.20959999999999</v>
      </c>
      <c r="AF1726" t="s">
        <v>276</v>
      </c>
      <c r="AG1726" t="s">
        <v>277</v>
      </c>
      <c r="AH1726" t="s">
        <v>278</v>
      </c>
      <c r="AJ1726" t="s">
        <v>279</v>
      </c>
      <c r="AK1726" t="s">
        <v>3589</v>
      </c>
      <c r="AN1726" t="s">
        <v>312</v>
      </c>
      <c r="AP1726">
        <v>2</v>
      </c>
      <c r="AQ1726" t="s">
        <v>116</v>
      </c>
      <c r="AS1726" t="s">
        <v>285</v>
      </c>
      <c r="AU1726" t="s">
        <v>286</v>
      </c>
      <c r="BE1726" t="s">
        <v>3590</v>
      </c>
      <c r="BO1726" t="s">
        <v>314</v>
      </c>
      <c r="BP1726" t="s">
        <v>301</v>
      </c>
      <c r="BQ1726" t="s">
        <v>315</v>
      </c>
      <c r="BS1726" t="s">
        <v>316</v>
      </c>
      <c r="BT1726" t="s">
        <v>291</v>
      </c>
      <c r="BU1726" s="1">
        <v>45505</v>
      </c>
      <c r="BW1726" t="s">
        <v>3591</v>
      </c>
      <c r="BX1726" t="s">
        <v>293</v>
      </c>
      <c r="BY1726">
        <v>0.2</v>
      </c>
      <c r="BZ1726" t="s">
        <v>116</v>
      </c>
      <c r="CB1726" t="s">
        <v>2733</v>
      </c>
      <c r="CC1726" t="s">
        <v>169</v>
      </c>
    </row>
    <row r="1727" spans="1:81" x14ac:dyDescent="0.35">
      <c r="A1727" t="s">
        <v>160</v>
      </c>
      <c r="B1727" t="s">
        <v>161</v>
      </c>
      <c r="C1727" t="s">
        <v>3592</v>
      </c>
      <c r="D1727" t="s">
        <v>1058</v>
      </c>
      <c r="E1727" t="s">
        <v>270</v>
      </c>
      <c r="F1727" t="s">
        <v>271</v>
      </c>
      <c r="G1727" s="1">
        <v>45501</v>
      </c>
      <c r="H1727" s="2">
        <v>0.3972222222222222</v>
      </c>
      <c r="I1727" t="s">
        <v>1059</v>
      </c>
      <c r="U1727" t="s">
        <v>273</v>
      </c>
      <c r="V1727" t="s">
        <v>274</v>
      </c>
      <c r="W1727" t="s">
        <v>2731</v>
      </c>
      <c r="X1727" t="s">
        <v>190</v>
      </c>
      <c r="Y1727" t="s">
        <v>6</v>
      </c>
      <c r="AD1727">
        <v>45.150280000000002</v>
      </c>
      <c r="AE1727">
        <v>-109.34062</v>
      </c>
      <c r="AK1727" t="s">
        <v>3593</v>
      </c>
      <c r="AN1727" t="s">
        <v>1292</v>
      </c>
      <c r="AP1727">
        <v>702.1</v>
      </c>
      <c r="AQ1727" t="s">
        <v>119</v>
      </c>
      <c r="AS1727" t="s">
        <v>285</v>
      </c>
      <c r="AU1727" t="s">
        <v>286</v>
      </c>
      <c r="BU1727" s="1">
        <v>45501</v>
      </c>
      <c r="CB1727" t="s">
        <v>2752</v>
      </c>
      <c r="CC1727" t="s">
        <v>169</v>
      </c>
    </row>
    <row r="1728" spans="1:81" x14ac:dyDescent="0.35">
      <c r="A1728" t="s">
        <v>160</v>
      </c>
      <c r="B1728" t="s">
        <v>161</v>
      </c>
      <c r="C1728" t="s">
        <v>3594</v>
      </c>
      <c r="D1728" t="s">
        <v>269</v>
      </c>
      <c r="E1728" t="s">
        <v>270</v>
      </c>
      <c r="F1728" t="s">
        <v>271</v>
      </c>
      <c r="G1728" s="1">
        <v>45530</v>
      </c>
      <c r="H1728" s="2">
        <v>0.3840277777777778</v>
      </c>
      <c r="I1728" t="s">
        <v>1059</v>
      </c>
      <c r="U1728" t="s">
        <v>273</v>
      </c>
      <c r="V1728" t="s">
        <v>274</v>
      </c>
      <c r="W1728" t="s">
        <v>2731</v>
      </c>
      <c r="X1728" t="s">
        <v>188</v>
      </c>
      <c r="Y1728" t="s">
        <v>7</v>
      </c>
      <c r="AD1728">
        <v>45.157600000000002</v>
      </c>
      <c r="AE1728">
        <v>-109.2688</v>
      </c>
      <c r="AF1728" t="s">
        <v>276</v>
      </c>
      <c r="AG1728" t="s">
        <v>277</v>
      </c>
      <c r="AH1728" t="s">
        <v>278</v>
      </c>
      <c r="AJ1728" t="s">
        <v>279</v>
      </c>
      <c r="AK1728" t="s">
        <v>3595</v>
      </c>
      <c r="AM1728" t="s">
        <v>297</v>
      </c>
      <c r="AN1728" t="s">
        <v>332</v>
      </c>
      <c r="AO1728" t="s">
        <v>333</v>
      </c>
      <c r="AP1728">
        <v>144</v>
      </c>
      <c r="AQ1728" t="s">
        <v>284</v>
      </c>
      <c r="AS1728" t="s">
        <v>285</v>
      </c>
      <c r="AU1728" t="s">
        <v>286</v>
      </c>
      <c r="BE1728" t="s">
        <v>3596</v>
      </c>
      <c r="BO1728">
        <v>353.2</v>
      </c>
      <c r="BP1728" t="s">
        <v>288</v>
      </c>
      <c r="BQ1728" t="s">
        <v>335</v>
      </c>
      <c r="BS1728" t="s">
        <v>336</v>
      </c>
      <c r="BT1728" t="s">
        <v>291</v>
      </c>
      <c r="BU1728" s="1">
        <v>45558</v>
      </c>
      <c r="BW1728" t="s">
        <v>3597</v>
      </c>
      <c r="BX1728" t="s">
        <v>293</v>
      </c>
      <c r="BY1728">
        <v>1.5</v>
      </c>
      <c r="BZ1728" t="s">
        <v>284</v>
      </c>
      <c r="CB1728" t="s">
        <v>2747</v>
      </c>
      <c r="CC1728" t="s">
        <v>169</v>
      </c>
    </row>
    <row r="1729" spans="1:81" x14ac:dyDescent="0.35">
      <c r="A1729" t="s">
        <v>160</v>
      </c>
      <c r="B1729" t="s">
        <v>161</v>
      </c>
      <c r="C1729" t="s">
        <v>3598</v>
      </c>
      <c r="D1729" t="s">
        <v>320</v>
      </c>
      <c r="E1729" t="s">
        <v>270</v>
      </c>
      <c r="F1729" t="s">
        <v>271</v>
      </c>
      <c r="G1729" s="1">
        <v>45530</v>
      </c>
      <c r="H1729" s="2">
        <v>0.55902777777777779</v>
      </c>
      <c r="I1729" t="s">
        <v>1059</v>
      </c>
      <c r="U1729" t="s">
        <v>273</v>
      </c>
      <c r="V1729" t="s">
        <v>274</v>
      </c>
      <c r="W1729" t="s">
        <v>2731</v>
      </c>
      <c r="X1729" t="s">
        <v>180</v>
      </c>
      <c r="Y1729" t="s">
        <v>13</v>
      </c>
      <c r="AD1729">
        <v>45.483319000000002</v>
      </c>
      <c r="AE1729">
        <v>-108.961457</v>
      </c>
      <c r="AF1729" t="s">
        <v>276</v>
      </c>
      <c r="AG1729" t="s">
        <v>277</v>
      </c>
      <c r="AH1729" t="s">
        <v>278</v>
      </c>
      <c r="AJ1729" t="s">
        <v>279</v>
      </c>
      <c r="AK1729" t="s">
        <v>3599</v>
      </c>
      <c r="AM1729" t="s">
        <v>297</v>
      </c>
      <c r="AN1729" t="s">
        <v>298</v>
      </c>
      <c r="AO1729" t="s">
        <v>283</v>
      </c>
      <c r="AP1729">
        <v>274</v>
      </c>
      <c r="AQ1729" t="s">
        <v>284</v>
      </c>
      <c r="AS1729" t="s">
        <v>285</v>
      </c>
      <c r="AU1729" t="s">
        <v>286</v>
      </c>
      <c r="BE1729" t="s">
        <v>3600</v>
      </c>
      <c r="BO1729" t="s">
        <v>300</v>
      </c>
      <c r="BP1729" t="s">
        <v>301</v>
      </c>
      <c r="BQ1729" t="s">
        <v>302</v>
      </c>
      <c r="BT1729" t="s">
        <v>291</v>
      </c>
      <c r="BU1729" s="1">
        <v>45552</v>
      </c>
      <c r="BW1729" t="s">
        <v>3601</v>
      </c>
      <c r="BX1729" t="s">
        <v>293</v>
      </c>
      <c r="BY1729">
        <v>25</v>
      </c>
      <c r="BZ1729" t="s">
        <v>284</v>
      </c>
      <c r="CB1729" t="s">
        <v>2761</v>
      </c>
      <c r="CC1729" t="s">
        <v>169</v>
      </c>
    </row>
    <row r="1730" spans="1:81" x14ac:dyDescent="0.35">
      <c r="A1730" t="s">
        <v>160</v>
      </c>
      <c r="B1730" t="s">
        <v>161</v>
      </c>
      <c r="C1730" t="s">
        <v>3602</v>
      </c>
      <c r="D1730" t="s">
        <v>269</v>
      </c>
      <c r="E1730" t="s">
        <v>270</v>
      </c>
      <c r="F1730" t="s">
        <v>271</v>
      </c>
      <c r="G1730" s="1">
        <v>45564</v>
      </c>
      <c r="H1730" s="2">
        <v>0.60763888888888884</v>
      </c>
      <c r="I1730" t="s">
        <v>1059</v>
      </c>
      <c r="U1730" t="s">
        <v>273</v>
      </c>
      <c r="V1730" t="s">
        <v>274</v>
      </c>
      <c r="W1730" t="s">
        <v>2731</v>
      </c>
      <c r="X1730" t="s">
        <v>184</v>
      </c>
      <c r="Y1730" t="s">
        <v>14</v>
      </c>
      <c r="AD1730">
        <v>45.517800000000001</v>
      </c>
      <c r="AE1730">
        <v>-108.8626</v>
      </c>
      <c r="AF1730" t="s">
        <v>276</v>
      </c>
      <c r="AG1730" t="s">
        <v>277</v>
      </c>
      <c r="AH1730" t="s">
        <v>278</v>
      </c>
      <c r="AJ1730" t="s">
        <v>279</v>
      </c>
      <c r="AK1730" t="s">
        <v>3603</v>
      </c>
      <c r="AM1730" t="s">
        <v>297</v>
      </c>
      <c r="AN1730" t="s">
        <v>298</v>
      </c>
      <c r="AO1730" t="s">
        <v>283</v>
      </c>
      <c r="AP1730">
        <v>250</v>
      </c>
      <c r="AQ1730" t="s">
        <v>284</v>
      </c>
      <c r="AS1730" t="s">
        <v>285</v>
      </c>
      <c r="AU1730" t="s">
        <v>286</v>
      </c>
      <c r="BE1730" t="s">
        <v>3604</v>
      </c>
      <c r="BO1730" t="s">
        <v>300</v>
      </c>
      <c r="BP1730" t="s">
        <v>301</v>
      </c>
      <c r="BQ1730" t="s">
        <v>302</v>
      </c>
      <c r="BT1730" t="s">
        <v>291</v>
      </c>
      <c r="BU1730" s="1">
        <v>45602</v>
      </c>
      <c r="BW1730" t="s">
        <v>3605</v>
      </c>
      <c r="BX1730" t="s">
        <v>293</v>
      </c>
      <c r="BY1730">
        <v>25</v>
      </c>
      <c r="BZ1730" t="s">
        <v>284</v>
      </c>
      <c r="CB1730" t="s">
        <v>2752</v>
      </c>
      <c r="CC1730" t="s">
        <v>169</v>
      </c>
    </row>
    <row r="1731" spans="1:81" x14ac:dyDescent="0.35">
      <c r="A1731" t="s">
        <v>160</v>
      </c>
      <c r="B1731" t="s">
        <v>161</v>
      </c>
      <c r="C1731" t="s">
        <v>3606</v>
      </c>
      <c r="D1731" t="s">
        <v>269</v>
      </c>
      <c r="E1731" t="s">
        <v>270</v>
      </c>
      <c r="F1731" t="s">
        <v>271</v>
      </c>
      <c r="G1731" s="1">
        <v>45564</v>
      </c>
      <c r="H1731" s="2">
        <v>0.62152777777777779</v>
      </c>
      <c r="I1731" t="s">
        <v>1059</v>
      </c>
      <c r="U1731" t="s">
        <v>273</v>
      </c>
      <c r="V1731" t="s">
        <v>274</v>
      </c>
      <c r="W1731" t="s">
        <v>2731</v>
      </c>
      <c r="X1731" t="s">
        <v>176</v>
      </c>
      <c r="Y1731" t="s">
        <v>15</v>
      </c>
      <c r="AD1731">
        <v>45.520789999999998</v>
      </c>
      <c r="AE1731">
        <v>-108.83714000000001</v>
      </c>
      <c r="AF1731" t="s">
        <v>276</v>
      </c>
      <c r="AG1731" t="s">
        <v>277</v>
      </c>
      <c r="AH1731" t="s">
        <v>278</v>
      </c>
      <c r="AJ1731" t="s">
        <v>279</v>
      </c>
      <c r="AK1731" t="s">
        <v>3607</v>
      </c>
      <c r="AM1731" t="s">
        <v>281</v>
      </c>
      <c r="AN1731" t="s">
        <v>1116</v>
      </c>
      <c r="AO1731" t="s">
        <v>333</v>
      </c>
      <c r="AP1731">
        <v>0.8</v>
      </c>
      <c r="AQ1731" t="s">
        <v>284</v>
      </c>
      <c r="AS1731" t="s">
        <v>285</v>
      </c>
      <c r="AU1731" t="s">
        <v>286</v>
      </c>
      <c r="BE1731" t="s">
        <v>3470</v>
      </c>
      <c r="BO1731">
        <v>365.1</v>
      </c>
      <c r="BP1731" t="s">
        <v>288</v>
      </c>
      <c r="BQ1731" t="s">
        <v>289</v>
      </c>
      <c r="BS1731" t="s">
        <v>290</v>
      </c>
      <c r="BT1731" t="s">
        <v>291</v>
      </c>
      <c r="BU1731" s="1">
        <v>45582</v>
      </c>
      <c r="BW1731" t="s">
        <v>3608</v>
      </c>
      <c r="BX1731" t="s">
        <v>293</v>
      </c>
      <c r="BY1731">
        <v>0.8</v>
      </c>
      <c r="BZ1731" t="s">
        <v>284</v>
      </c>
      <c r="CB1731" t="s">
        <v>2761</v>
      </c>
      <c r="CC1731" t="s">
        <v>169</v>
      </c>
    </row>
    <row r="1732" spans="1:81" x14ac:dyDescent="0.35">
      <c r="A1732" t="s">
        <v>160</v>
      </c>
      <c r="B1732" t="s">
        <v>161</v>
      </c>
      <c r="C1732" t="s">
        <v>3609</v>
      </c>
      <c r="D1732" t="s">
        <v>1058</v>
      </c>
      <c r="E1732" t="s">
        <v>270</v>
      </c>
      <c r="F1732" t="s">
        <v>271</v>
      </c>
      <c r="G1732" s="1">
        <v>45564</v>
      </c>
      <c r="H1732" s="2">
        <v>0.52430555555555558</v>
      </c>
      <c r="I1732" t="s">
        <v>1059</v>
      </c>
      <c r="U1732" t="s">
        <v>273</v>
      </c>
      <c r="V1732" t="s">
        <v>274</v>
      </c>
      <c r="W1732" t="s">
        <v>2731</v>
      </c>
      <c r="X1732" t="s">
        <v>186</v>
      </c>
      <c r="Y1732" t="s">
        <v>12</v>
      </c>
      <c r="AD1732">
        <v>45.468200000000003</v>
      </c>
      <c r="AE1732">
        <v>-109.0895</v>
      </c>
      <c r="AK1732" t="s">
        <v>3610</v>
      </c>
      <c r="AN1732" t="s">
        <v>1078</v>
      </c>
      <c r="AP1732">
        <v>15.64</v>
      </c>
      <c r="AQ1732" t="s">
        <v>118</v>
      </c>
      <c r="AS1732" t="s">
        <v>285</v>
      </c>
      <c r="AU1732" t="s">
        <v>286</v>
      </c>
      <c r="BU1732" s="1">
        <v>45564</v>
      </c>
      <c r="CB1732" t="s">
        <v>2752</v>
      </c>
      <c r="CC1732" t="s">
        <v>169</v>
      </c>
    </row>
    <row r="1733" spans="1:81" x14ac:dyDescent="0.35">
      <c r="A1733" t="s">
        <v>160</v>
      </c>
      <c r="B1733" t="s">
        <v>161</v>
      </c>
      <c r="C1733" t="s">
        <v>3611</v>
      </c>
      <c r="D1733" t="s">
        <v>269</v>
      </c>
      <c r="E1733" t="s">
        <v>270</v>
      </c>
      <c r="F1733" t="s">
        <v>271</v>
      </c>
      <c r="G1733" s="1">
        <v>45501</v>
      </c>
      <c r="H1733" s="2">
        <v>0.4201388888888889</v>
      </c>
      <c r="I1733" t="s">
        <v>1059</v>
      </c>
      <c r="U1733" t="s">
        <v>273</v>
      </c>
      <c r="V1733" t="s">
        <v>274</v>
      </c>
      <c r="W1733" t="s">
        <v>2731</v>
      </c>
      <c r="X1733" t="s">
        <v>172</v>
      </c>
      <c r="Y1733" t="s">
        <v>8</v>
      </c>
      <c r="AD1733">
        <v>45.277200000000001</v>
      </c>
      <c r="AE1733">
        <v>-109.20959999999999</v>
      </c>
      <c r="AF1733" t="s">
        <v>276</v>
      </c>
      <c r="AG1733" t="s">
        <v>277</v>
      </c>
      <c r="AH1733" t="s">
        <v>278</v>
      </c>
      <c r="AJ1733" t="s">
        <v>279</v>
      </c>
      <c r="AK1733" t="s">
        <v>3612</v>
      </c>
      <c r="AM1733" t="s">
        <v>297</v>
      </c>
      <c r="AN1733" t="s">
        <v>332</v>
      </c>
      <c r="AO1733" t="s">
        <v>333</v>
      </c>
      <c r="AP1733">
        <v>128</v>
      </c>
      <c r="AQ1733" t="s">
        <v>284</v>
      </c>
      <c r="AS1733" t="s">
        <v>285</v>
      </c>
      <c r="AU1733" t="s">
        <v>286</v>
      </c>
      <c r="BE1733" t="s">
        <v>3590</v>
      </c>
      <c r="BO1733">
        <v>353.2</v>
      </c>
      <c r="BP1733" t="s">
        <v>288</v>
      </c>
      <c r="BQ1733" t="s">
        <v>335</v>
      </c>
      <c r="BS1733" t="s">
        <v>336</v>
      </c>
      <c r="BT1733" t="s">
        <v>291</v>
      </c>
      <c r="BU1733" s="1">
        <v>45540</v>
      </c>
      <c r="BW1733" t="s">
        <v>3613</v>
      </c>
      <c r="BX1733" t="s">
        <v>293</v>
      </c>
      <c r="BY1733">
        <v>1.5</v>
      </c>
      <c r="BZ1733" t="s">
        <v>284</v>
      </c>
      <c r="CB1733" t="s">
        <v>2733</v>
      </c>
      <c r="CC1733" t="s">
        <v>169</v>
      </c>
    </row>
    <row r="1734" spans="1:81" x14ac:dyDescent="0.35">
      <c r="A1734" t="s">
        <v>160</v>
      </c>
      <c r="B1734" t="s">
        <v>161</v>
      </c>
      <c r="C1734" t="s">
        <v>3582</v>
      </c>
      <c r="D1734" t="s">
        <v>1058</v>
      </c>
      <c r="E1734" t="s">
        <v>270</v>
      </c>
      <c r="F1734" t="s">
        <v>271</v>
      </c>
      <c r="G1734" s="1">
        <v>45530</v>
      </c>
      <c r="H1734" s="2">
        <v>0.46527777777777779</v>
      </c>
      <c r="I1734" t="s">
        <v>1059</v>
      </c>
      <c r="U1734" t="s">
        <v>273</v>
      </c>
      <c r="V1734" t="s">
        <v>274</v>
      </c>
      <c r="W1734" t="s">
        <v>2731</v>
      </c>
      <c r="X1734" t="s">
        <v>162</v>
      </c>
      <c r="Y1734" t="s">
        <v>9</v>
      </c>
      <c r="AD1734">
        <v>45.373699999999999</v>
      </c>
      <c r="AE1734">
        <v>-109.14619999999999</v>
      </c>
      <c r="AK1734" t="s">
        <v>3614</v>
      </c>
      <c r="AN1734" t="s">
        <v>1062</v>
      </c>
      <c r="AP1734">
        <v>300.2</v>
      </c>
      <c r="AQ1734" t="s">
        <v>117</v>
      </c>
      <c r="AS1734" t="s">
        <v>285</v>
      </c>
      <c r="AU1734" t="s">
        <v>286</v>
      </c>
      <c r="BU1734" s="1">
        <v>45530</v>
      </c>
      <c r="CB1734" t="s">
        <v>2736</v>
      </c>
      <c r="CC1734" t="s">
        <v>169</v>
      </c>
    </row>
    <row r="1735" spans="1:81" x14ac:dyDescent="0.35">
      <c r="A1735" t="s">
        <v>160</v>
      </c>
      <c r="B1735" t="s">
        <v>161</v>
      </c>
      <c r="C1735" t="s">
        <v>3615</v>
      </c>
      <c r="D1735" t="s">
        <v>269</v>
      </c>
      <c r="E1735" t="s">
        <v>270</v>
      </c>
      <c r="F1735" t="s">
        <v>271</v>
      </c>
      <c r="G1735" s="1">
        <v>45530</v>
      </c>
      <c r="H1735" s="2">
        <v>0.3659722222222222</v>
      </c>
      <c r="I1735" t="s">
        <v>1059</v>
      </c>
      <c r="U1735" t="s">
        <v>273</v>
      </c>
      <c r="V1735" t="s">
        <v>274</v>
      </c>
      <c r="W1735" t="s">
        <v>2731</v>
      </c>
      <c r="X1735" t="s">
        <v>174</v>
      </c>
      <c r="Y1735" t="s">
        <v>5</v>
      </c>
      <c r="AD1735">
        <v>45.085512000000001</v>
      </c>
      <c r="AE1735">
        <v>-109.329581</v>
      </c>
      <c r="AF1735" t="s">
        <v>276</v>
      </c>
      <c r="AG1735" t="s">
        <v>277</v>
      </c>
      <c r="AH1735" t="s">
        <v>278</v>
      </c>
      <c r="AJ1735" t="s">
        <v>279</v>
      </c>
      <c r="AK1735" t="s">
        <v>3616</v>
      </c>
      <c r="AM1735" t="s">
        <v>281</v>
      </c>
      <c r="AN1735" t="s">
        <v>1116</v>
      </c>
      <c r="AO1735" t="s">
        <v>333</v>
      </c>
      <c r="AP1735">
        <v>1.2</v>
      </c>
      <c r="AQ1735" t="s">
        <v>284</v>
      </c>
      <c r="AS1735" t="s">
        <v>285</v>
      </c>
      <c r="AU1735" t="s">
        <v>286</v>
      </c>
      <c r="BE1735" t="s">
        <v>3617</v>
      </c>
      <c r="BO1735">
        <v>365.1</v>
      </c>
      <c r="BP1735" t="s">
        <v>288</v>
      </c>
      <c r="BQ1735" t="s">
        <v>289</v>
      </c>
      <c r="BS1735" t="s">
        <v>290</v>
      </c>
      <c r="BT1735" t="s">
        <v>291</v>
      </c>
      <c r="BU1735" s="1">
        <v>45558</v>
      </c>
      <c r="BW1735" t="s">
        <v>3618</v>
      </c>
      <c r="BX1735" t="s">
        <v>293</v>
      </c>
      <c r="BY1735">
        <v>0.8</v>
      </c>
      <c r="BZ1735" t="s">
        <v>284</v>
      </c>
      <c r="CB1735" t="s">
        <v>2733</v>
      </c>
      <c r="CC1735" t="s">
        <v>169</v>
      </c>
    </row>
    <row r="1736" spans="1:81" x14ac:dyDescent="0.35">
      <c r="A1736" t="s">
        <v>160</v>
      </c>
      <c r="B1736" t="s">
        <v>161</v>
      </c>
      <c r="C1736" t="s">
        <v>3619</v>
      </c>
      <c r="D1736" t="s">
        <v>269</v>
      </c>
      <c r="E1736" t="s">
        <v>270</v>
      </c>
      <c r="F1736" t="s">
        <v>271</v>
      </c>
      <c r="G1736" s="1">
        <v>45501</v>
      </c>
      <c r="H1736" s="2">
        <v>0.3972222222222222</v>
      </c>
      <c r="I1736" t="s">
        <v>1059</v>
      </c>
      <c r="U1736" t="s">
        <v>273</v>
      </c>
      <c r="V1736" t="s">
        <v>274</v>
      </c>
      <c r="W1736" t="s">
        <v>2731</v>
      </c>
      <c r="X1736" t="s">
        <v>190</v>
      </c>
      <c r="Y1736" t="s">
        <v>6</v>
      </c>
      <c r="AD1736">
        <v>45.150280000000002</v>
      </c>
      <c r="AE1736">
        <v>-109.34062</v>
      </c>
      <c r="AF1736" t="s">
        <v>276</v>
      </c>
      <c r="AG1736" t="s">
        <v>277</v>
      </c>
      <c r="AH1736" t="s">
        <v>278</v>
      </c>
      <c r="AJ1736" t="s">
        <v>279</v>
      </c>
      <c r="AK1736" t="s">
        <v>3620</v>
      </c>
      <c r="AM1736" t="s">
        <v>297</v>
      </c>
      <c r="AN1736" t="s">
        <v>332</v>
      </c>
      <c r="AO1736" t="s">
        <v>333</v>
      </c>
      <c r="AP1736">
        <v>105</v>
      </c>
      <c r="AQ1736" t="s">
        <v>284</v>
      </c>
      <c r="AS1736" t="s">
        <v>285</v>
      </c>
      <c r="AU1736" t="s">
        <v>286</v>
      </c>
      <c r="BE1736" t="s">
        <v>3621</v>
      </c>
      <c r="BO1736">
        <v>353.2</v>
      </c>
      <c r="BP1736" t="s">
        <v>288</v>
      </c>
      <c r="BQ1736" t="s">
        <v>335</v>
      </c>
      <c r="BS1736" t="s">
        <v>336</v>
      </c>
      <c r="BT1736" t="s">
        <v>291</v>
      </c>
      <c r="BU1736" s="1">
        <v>45540</v>
      </c>
      <c r="BW1736" t="s">
        <v>3622</v>
      </c>
      <c r="BX1736" t="s">
        <v>293</v>
      </c>
      <c r="BY1736">
        <v>1.5</v>
      </c>
      <c r="BZ1736" t="s">
        <v>284</v>
      </c>
      <c r="CB1736" t="s">
        <v>2752</v>
      </c>
      <c r="CC1736" t="s">
        <v>169</v>
      </c>
    </row>
    <row r="1737" spans="1:81" x14ac:dyDescent="0.35">
      <c r="A1737" t="s">
        <v>160</v>
      </c>
      <c r="B1737" t="s">
        <v>161</v>
      </c>
      <c r="C1737" t="s">
        <v>3536</v>
      </c>
      <c r="D1737" t="s">
        <v>1058</v>
      </c>
      <c r="E1737" t="s">
        <v>270</v>
      </c>
      <c r="F1737" t="s">
        <v>271</v>
      </c>
      <c r="G1737" s="1">
        <v>45530</v>
      </c>
      <c r="H1737" s="2">
        <v>0.40277777777777779</v>
      </c>
      <c r="I1737" t="s">
        <v>1059</v>
      </c>
      <c r="U1737" t="s">
        <v>273</v>
      </c>
      <c r="V1737" t="s">
        <v>274</v>
      </c>
      <c r="W1737" t="s">
        <v>2731</v>
      </c>
      <c r="X1737" t="s">
        <v>190</v>
      </c>
      <c r="Y1737" t="s">
        <v>6</v>
      </c>
      <c r="AD1737">
        <v>45.150280000000002</v>
      </c>
      <c r="AE1737">
        <v>-109.34062</v>
      </c>
      <c r="AK1737" t="s">
        <v>3623</v>
      </c>
      <c r="AN1737" t="s">
        <v>1090</v>
      </c>
      <c r="AP1737">
        <v>11.72</v>
      </c>
      <c r="AQ1737" t="s">
        <v>116</v>
      </c>
      <c r="AS1737" t="s">
        <v>285</v>
      </c>
      <c r="AU1737" t="s">
        <v>286</v>
      </c>
      <c r="BU1737" s="1">
        <v>45530</v>
      </c>
      <c r="CB1737" t="s">
        <v>2752</v>
      </c>
      <c r="CC1737" t="s">
        <v>169</v>
      </c>
    </row>
    <row r="1738" spans="1:81" x14ac:dyDescent="0.35">
      <c r="A1738" t="s">
        <v>160</v>
      </c>
      <c r="B1738" t="s">
        <v>161</v>
      </c>
      <c r="C1738" t="s">
        <v>3512</v>
      </c>
      <c r="D1738" t="s">
        <v>1058</v>
      </c>
      <c r="E1738" t="s">
        <v>270</v>
      </c>
      <c r="F1738" t="s">
        <v>271</v>
      </c>
      <c r="G1738" s="1">
        <v>45501</v>
      </c>
      <c r="H1738" s="2">
        <v>0.46388888888888891</v>
      </c>
      <c r="I1738" t="s">
        <v>1059</v>
      </c>
      <c r="U1738" t="s">
        <v>273</v>
      </c>
      <c r="V1738" t="s">
        <v>274</v>
      </c>
      <c r="W1738" t="s">
        <v>2731</v>
      </c>
      <c r="X1738" t="s">
        <v>162</v>
      </c>
      <c r="Y1738" t="s">
        <v>9</v>
      </c>
      <c r="AD1738">
        <v>45.373699999999999</v>
      </c>
      <c r="AE1738">
        <v>-109.14619999999999</v>
      </c>
      <c r="AK1738" t="s">
        <v>3624</v>
      </c>
      <c r="AN1738" t="s">
        <v>1081</v>
      </c>
      <c r="AP1738">
        <v>104.9</v>
      </c>
      <c r="AQ1738" t="s">
        <v>120</v>
      </c>
      <c r="AS1738" t="s">
        <v>285</v>
      </c>
      <c r="AU1738" t="s">
        <v>286</v>
      </c>
      <c r="BU1738" s="1">
        <v>45501</v>
      </c>
      <c r="CB1738" t="s">
        <v>2736</v>
      </c>
      <c r="CC1738" t="s">
        <v>169</v>
      </c>
    </row>
    <row r="1739" spans="1:81" x14ac:dyDescent="0.35">
      <c r="A1739" t="s">
        <v>160</v>
      </c>
      <c r="B1739" t="s">
        <v>161</v>
      </c>
      <c r="C1739" t="s">
        <v>3625</v>
      </c>
      <c r="D1739" t="s">
        <v>269</v>
      </c>
      <c r="E1739" t="s">
        <v>270</v>
      </c>
      <c r="F1739" t="s">
        <v>271</v>
      </c>
      <c r="G1739" s="1">
        <v>45564</v>
      </c>
      <c r="H1739" s="2">
        <v>0.52430555555555558</v>
      </c>
      <c r="I1739" t="s">
        <v>1059</v>
      </c>
      <c r="U1739" t="s">
        <v>273</v>
      </c>
      <c r="V1739" t="s">
        <v>274</v>
      </c>
      <c r="W1739" t="s">
        <v>2731</v>
      </c>
      <c r="X1739" t="s">
        <v>186</v>
      </c>
      <c r="Y1739" t="s">
        <v>12</v>
      </c>
      <c r="AD1739">
        <v>45.468200000000003</v>
      </c>
      <c r="AE1739">
        <v>-109.0895</v>
      </c>
      <c r="AF1739" t="s">
        <v>276</v>
      </c>
      <c r="AG1739" t="s">
        <v>277</v>
      </c>
      <c r="AH1739" t="s">
        <v>278</v>
      </c>
      <c r="AJ1739" t="s">
        <v>279</v>
      </c>
      <c r="AK1739" t="s">
        <v>3626</v>
      </c>
      <c r="AM1739" t="s">
        <v>297</v>
      </c>
      <c r="AN1739" t="s">
        <v>332</v>
      </c>
      <c r="AO1739" t="s">
        <v>333</v>
      </c>
      <c r="AP1739">
        <v>14.4</v>
      </c>
      <c r="AQ1739" t="s">
        <v>284</v>
      </c>
      <c r="AS1739" t="s">
        <v>285</v>
      </c>
      <c r="AU1739" t="s">
        <v>286</v>
      </c>
      <c r="BE1739" t="s">
        <v>3627</v>
      </c>
      <c r="BO1739">
        <v>353.2</v>
      </c>
      <c r="BP1739" t="s">
        <v>288</v>
      </c>
      <c r="BQ1739" t="s">
        <v>335</v>
      </c>
      <c r="BS1739" t="s">
        <v>336</v>
      </c>
      <c r="BT1739" t="s">
        <v>291</v>
      </c>
      <c r="BU1739" s="1">
        <v>45582</v>
      </c>
      <c r="BW1739" t="s">
        <v>3628</v>
      </c>
      <c r="BX1739" t="s">
        <v>293</v>
      </c>
      <c r="BY1739">
        <v>1.5</v>
      </c>
      <c r="BZ1739" t="s">
        <v>284</v>
      </c>
      <c r="CB1739" t="s">
        <v>2752</v>
      </c>
      <c r="CC1739" t="s">
        <v>169</v>
      </c>
    </row>
    <row r="1740" spans="1:81" x14ac:dyDescent="0.35">
      <c r="A1740" t="s">
        <v>160</v>
      </c>
      <c r="B1740" t="s">
        <v>161</v>
      </c>
      <c r="C1740" t="s">
        <v>3594</v>
      </c>
      <c r="D1740" t="s">
        <v>269</v>
      </c>
      <c r="E1740" t="s">
        <v>270</v>
      </c>
      <c r="F1740" t="s">
        <v>271</v>
      </c>
      <c r="G1740" s="1">
        <v>45530</v>
      </c>
      <c r="H1740" s="2">
        <v>0.3840277777777778</v>
      </c>
      <c r="I1740" t="s">
        <v>1059</v>
      </c>
      <c r="U1740" t="s">
        <v>273</v>
      </c>
      <c r="V1740" t="s">
        <v>274</v>
      </c>
      <c r="W1740" t="s">
        <v>2731</v>
      </c>
      <c r="X1740" t="s">
        <v>188</v>
      </c>
      <c r="Y1740" t="s">
        <v>7</v>
      </c>
      <c r="AD1740">
        <v>45.157600000000002</v>
      </c>
      <c r="AE1740">
        <v>-109.2688</v>
      </c>
      <c r="AF1740" t="s">
        <v>276</v>
      </c>
      <c r="AG1740" t="s">
        <v>277</v>
      </c>
      <c r="AH1740" t="s">
        <v>278</v>
      </c>
      <c r="AJ1740" t="s">
        <v>279</v>
      </c>
      <c r="AK1740" t="s">
        <v>3629</v>
      </c>
      <c r="AM1740" t="s">
        <v>297</v>
      </c>
      <c r="AN1740" t="s">
        <v>298</v>
      </c>
      <c r="AO1740" t="s">
        <v>283</v>
      </c>
      <c r="AP1740">
        <v>265</v>
      </c>
      <c r="AQ1740" t="s">
        <v>284</v>
      </c>
      <c r="AS1740" t="s">
        <v>285</v>
      </c>
      <c r="AU1740" t="s">
        <v>286</v>
      </c>
      <c r="BE1740" t="s">
        <v>3596</v>
      </c>
      <c r="BO1740" t="s">
        <v>300</v>
      </c>
      <c r="BP1740" t="s">
        <v>301</v>
      </c>
      <c r="BQ1740" t="s">
        <v>302</v>
      </c>
      <c r="BT1740" t="s">
        <v>291</v>
      </c>
      <c r="BU1740" s="1">
        <v>45552</v>
      </c>
      <c r="BW1740" t="s">
        <v>3630</v>
      </c>
      <c r="BX1740" t="s">
        <v>293</v>
      </c>
      <c r="BY1740">
        <v>25</v>
      </c>
      <c r="BZ1740" t="s">
        <v>284</v>
      </c>
      <c r="CB1740" t="s">
        <v>2747</v>
      </c>
      <c r="CC1740" t="s">
        <v>169</v>
      </c>
    </row>
    <row r="1741" spans="1:81" x14ac:dyDescent="0.35">
      <c r="A1741" t="s">
        <v>160</v>
      </c>
      <c r="B1741" t="s">
        <v>161</v>
      </c>
      <c r="C1741" t="s">
        <v>3510</v>
      </c>
      <c r="D1741" t="s">
        <v>1058</v>
      </c>
      <c r="E1741" t="s">
        <v>270</v>
      </c>
      <c r="F1741" t="s">
        <v>271</v>
      </c>
      <c r="G1741" s="1">
        <v>45564</v>
      </c>
      <c r="H1741" s="2">
        <v>0.62152777777777779</v>
      </c>
      <c r="I1741" t="s">
        <v>1059</v>
      </c>
      <c r="U1741" t="s">
        <v>273</v>
      </c>
      <c r="V1741" t="s">
        <v>274</v>
      </c>
      <c r="W1741" t="s">
        <v>2731</v>
      </c>
      <c r="X1741" t="s">
        <v>176</v>
      </c>
      <c r="Y1741" t="s">
        <v>15</v>
      </c>
      <c r="AD1741">
        <v>45.520789999999998</v>
      </c>
      <c r="AE1741">
        <v>-108.83714000000001</v>
      </c>
      <c r="AK1741" t="s">
        <v>3631</v>
      </c>
      <c r="AN1741" t="s">
        <v>1292</v>
      </c>
      <c r="AP1741">
        <v>769.9</v>
      </c>
      <c r="AQ1741" t="s">
        <v>119</v>
      </c>
      <c r="AS1741" t="s">
        <v>285</v>
      </c>
      <c r="AU1741" t="s">
        <v>286</v>
      </c>
      <c r="BU1741" s="1">
        <v>45564</v>
      </c>
      <c r="CB1741" t="s">
        <v>2761</v>
      </c>
      <c r="CC1741" t="s">
        <v>169</v>
      </c>
    </row>
    <row r="1742" spans="1:81" x14ac:dyDescent="0.35">
      <c r="A1742" t="s">
        <v>160</v>
      </c>
      <c r="B1742" t="s">
        <v>161</v>
      </c>
      <c r="C1742" t="s">
        <v>3632</v>
      </c>
      <c r="D1742" t="s">
        <v>269</v>
      </c>
      <c r="E1742" t="s">
        <v>270</v>
      </c>
      <c r="F1742" t="s">
        <v>271</v>
      </c>
      <c r="G1742" s="1">
        <v>45564</v>
      </c>
      <c r="H1742" s="2">
        <v>0.36458333333333331</v>
      </c>
      <c r="I1742" t="s">
        <v>1059</v>
      </c>
      <c r="U1742" t="s">
        <v>273</v>
      </c>
      <c r="V1742" t="s">
        <v>274</v>
      </c>
      <c r="W1742" t="s">
        <v>2731</v>
      </c>
      <c r="X1742" t="s">
        <v>174</v>
      </c>
      <c r="Y1742" t="s">
        <v>5</v>
      </c>
      <c r="AD1742">
        <v>45.085512000000001</v>
      </c>
      <c r="AE1742">
        <v>-109.329581</v>
      </c>
      <c r="AF1742" t="s">
        <v>276</v>
      </c>
      <c r="AG1742" t="s">
        <v>277</v>
      </c>
      <c r="AH1742" t="s">
        <v>278</v>
      </c>
      <c r="AJ1742" t="s">
        <v>279</v>
      </c>
      <c r="AK1742" t="s">
        <v>3633</v>
      </c>
      <c r="AM1742" t="s">
        <v>281</v>
      </c>
      <c r="AN1742" t="s">
        <v>1116</v>
      </c>
      <c r="AO1742" t="s">
        <v>333</v>
      </c>
      <c r="AP1742">
        <v>1.2</v>
      </c>
      <c r="AQ1742" t="s">
        <v>284</v>
      </c>
      <c r="AS1742" t="s">
        <v>285</v>
      </c>
      <c r="AU1742" t="s">
        <v>286</v>
      </c>
      <c r="BE1742" t="s">
        <v>3634</v>
      </c>
      <c r="BO1742">
        <v>365.1</v>
      </c>
      <c r="BP1742" t="s">
        <v>288</v>
      </c>
      <c r="BQ1742" t="s">
        <v>289</v>
      </c>
      <c r="BS1742" t="s">
        <v>290</v>
      </c>
      <c r="BT1742" t="s">
        <v>291</v>
      </c>
      <c r="BU1742" s="1">
        <v>45582</v>
      </c>
      <c r="BW1742" t="s">
        <v>3635</v>
      </c>
      <c r="BX1742" t="s">
        <v>293</v>
      </c>
      <c r="BY1742">
        <v>0.8</v>
      </c>
      <c r="BZ1742" t="s">
        <v>284</v>
      </c>
      <c r="CB1742" t="s">
        <v>2733</v>
      </c>
      <c r="CC1742" t="s">
        <v>169</v>
      </c>
    </row>
    <row r="1743" spans="1:81" x14ac:dyDescent="0.35">
      <c r="A1743" t="s">
        <v>160</v>
      </c>
      <c r="B1743" t="s">
        <v>161</v>
      </c>
      <c r="C1743" t="s">
        <v>3488</v>
      </c>
      <c r="D1743" t="s">
        <v>373</v>
      </c>
      <c r="E1743" t="s">
        <v>270</v>
      </c>
      <c r="F1743" t="s">
        <v>271</v>
      </c>
      <c r="G1743" s="1">
        <v>45530</v>
      </c>
      <c r="H1743" s="2">
        <v>0.59027777777777779</v>
      </c>
      <c r="I1743" t="s">
        <v>1059</v>
      </c>
      <c r="U1743" t="s">
        <v>273</v>
      </c>
      <c r="V1743" t="s">
        <v>274</v>
      </c>
      <c r="W1743" t="s">
        <v>2731</v>
      </c>
      <c r="X1743" t="s">
        <v>176</v>
      </c>
      <c r="Y1743" t="s">
        <v>15</v>
      </c>
      <c r="AD1743">
        <v>45.520789999999998</v>
      </c>
      <c r="AE1743">
        <v>-108.83714000000001</v>
      </c>
      <c r="AF1743" t="s">
        <v>276</v>
      </c>
      <c r="AG1743" t="s">
        <v>277</v>
      </c>
      <c r="AH1743" t="s">
        <v>278</v>
      </c>
      <c r="AJ1743" t="s">
        <v>279</v>
      </c>
      <c r="AK1743" t="s">
        <v>3636</v>
      </c>
      <c r="AL1743" t="s">
        <v>375</v>
      </c>
      <c r="AM1743" t="s">
        <v>281</v>
      </c>
      <c r="AN1743" t="s">
        <v>1116</v>
      </c>
      <c r="AO1743" t="s">
        <v>333</v>
      </c>
      <c r="AS1743" t="s">
        <v>285</v>
      </c>
      <c r="AU1743" t="s">
        <v>286</v>
      </c>
      <c r="BE1743" t="s">
        <v>3490</v>
      </c>
      <c r="BO1743">
        <v>365.1</v>
      </c>
      <c r="BP1743" t="s">
        <v>288</v>
      </c>
      <c r="BQ1743" t="s">
        <v>289</v>
      </c>
      <c r="BS1743" t="s">
        <v>290</v>
      </c>
      <c r="BT1743" t="s">
        <v>291</v>
      </c>
      <c r="BU1743" s="1">
        <v>45558</v>
      </c>
      <c r="BW1743" t="s">
        <v>3637</v>
      </c>
      <c r="BX1743" t="s">
        <v>293</v>
      </c>
      <c r="BY1743">
        <v>0.8</v>
      </c>
      <c r="BZ1743" t="s">
        <v>284</v>
      </c>
      <c r="CB1743" t="s">
        <v>2761</v>
      </c>
      <c r="CC1743" t="s">
        <v>169</v>
      </c>
    </row>
    <row r="1744" spans="1:81" x14ac:dyDescent="0.35">
      <c r="A1744" t="s">
        <v>160</v>
      </c>
      <c r="B1744" t="s">
        <v>161</v>
      </c>
      <c r="C1744" t="s">
        <v>3464</v>
      </c>
      <c r="D1744" t="s">
        <v>269</v>
      </c>
      <c r="E1744" t="s">
        <v>270</v>
      </c>
      <c r="F1744" t="s">
        <v>271</v>
      </c>
      <c r="G1744" s="1">
        <v>45564</v>
      </c>
      <c r="H1744" s="2">
        <v>0.47916666666666669</v>
      </c>
      <c r="I1744" t="s">
        <v>1059</v>
      </c>
      <c r="U1744" t="s">
        <v>273</v>
      </c>
      <c r="V1744" t="s">
        <v>274</v>
      </c>
      <c r="W1744" t="s">
        <v>2731</v>
      </c>
      <c r="X1744" t="s">
        <v>182</v>
      </c>
      <c r="Y1744" t="s">
        <v>10</v>
      </c>
      <c r="AD1744">
        <v>45.384601000000004</v>
      </c>
      <c r="AE1744">
        <v>-109.14138199999999</v>
      </c>
      <c r="AF1744" t="s">
        <v>276</v>
      </c>
      <c r="AG1744" t="s">
        <v>277</v>
      </c>
      <c r="AH1744" t="s">
        <v>278</v>
      </c>
      <c r="AJ1744" t="s">
        <v>279</v>
      </c>
      <c r="AK1744" t="s">
        <v>3638</v>
      </c>
      <c r="AM1744" t="s">
        <v>297</v>
      </c>
      <c r="AN1744" t="s">
        <v>332</v>
      </c>
      <c r="AO1744" t="s">
        <v>333</v>
      </c>
      <c r="AP1744">
        <v>82.5</v>
      </c>
      <c r="AQ1744" t="s">
        <v>284</v>
      </c>
      <c r="AS1744" t="s">
        <v>285</v>
      </c>
      <c r="AU1744" t="s">
        <v>286</v>
      </c>
      <c r="BE1744" t="s">
        <v>3466</v>
      </c>
      <c r="BO1744">
        <v>353.2</v>
      </c>
      <c r="BP1744" t="s">
        <v>288</v>
      </c>
      <c r="BQ1744" t="s">
        <v>335</v>
      </c>
      <c r="BS1744" t="s">
        <v>336</v>
      </c>
      <c r="BT1744" t="s">
        <v>291</v>
      </c>
      <c r="BU1744" s="1">
        <v>45582</v>
      </c>
      <c r="BW1744" t="s">
        <v>3639</v>
      </c>
      <c r="BX1744" t="s">
        <v>293</v>
      </c>
      <c r="BY1744">
        <v>1.5</v>
      </c>
      <c r="BZ1744" t="s">
        <v>284</v>
      </c>
      <c r="CB1744" t="s">
        <v>2761</v>
      </c>
      <c r="CC1744" t="s">
        <v>169</v>
      </c>
    </row>
    <row r="1745" spans="1:81" x14ac:dyDescent="0.35">
      <c r="A1745" t="s">
        <v>160</v>
      </c>
      <c r="B1745" t="s">
        <v>161</v>
      </c>
      <c r="C1745" t="s">
        <v>3547</v>
      </c>
      <c r="D1745" t="s">
        <v>1058</v>
      </c>
      <c r="E1745" t="s">
        <v>270</v>
      </c>
      <c r="F1745" t="s">
        <v>271</v>
      </c>
      <c r="G1745" s="1">
        <v>45501</v>
      </c>
      <c r="H1745" s="2">
        <v>0.52083333333333337</v>
      </c>
      <c r="I1745" t="s">
        <v>1059</v>
      </c>
      <c r="U1745" t="s">
        <v>273</v>
      </c>
      <c r="V1745" t="s">
        <v>274</v>
      </c>
      <c r="W1745" t="s">
        <v>2731</v>
      </c>
      <c r="X1745" t="s">
        <v>180</v>
      </c>
      <c r="Y1745" t="s">
        <v>13</v>
      </c>
      <c r="AD1745">
        <v>45.483319000000002</v>
      </c>
      <c r="AE1745">
        <v>-108.961457</v>
      </c>
      <c r="AK1745" t="s">
        <v>3640</v>
      </c>
      <c r="AN1745" t="s">
        <v>1081</v>
      </c>
      <c r="AP1745">
        <v>119.6</v>
      </c>
      <c r="AQ1745" t="s">
        <v>120</v>
      </c>
      <c r="AS1745" t="s">
        <v>285</v>
      </c>
      <c r="AU1745" t="s">
        <v>286</v>
      </c>
      <c r="BU1745" s="1">
        <v>45501</v>
      </c>
      <c r="CB1745" t="s">
        <v>2761</v>
      </c>
      <c r="CC1745" t="s">
        <v>169</v>
      </c>
    </row>
    <row r="1746" spans="1:81" x14ac:dyDescent="0.35">
      <c r="A1746" t="s">
        <v>160</v>
      </c>
      <c r="B1746" t="s">
        <v>161</v>
      </c>
      <c r="C1746" t="s">
        <v>3522</v>
      </c>
      <c r="D1746" t="s">
        <v>1058</v>
      </c>
      <c r="E1746" t="s">
        <v>270</v>
      </c>
      <c r="F1746" t="s">
        <v>271</v>
      </c>
      <c r="G1746" s="1">
        <v>45564</v>
      </c>
      <c r="H1746" s="2">
        <v>0.45833333333333331</v>
      </c>
      <c r="I1746" t="s">
        <v>1059</v>
      </c>
      <c r="U1746" t="s">
        <v>273</v>
      </c>
      <c r="V1746" t="s">
        <v>274</v>
      </c>
      <c r="W1746" t="s">
        <v>2731</v>
      </c>
      <c r="X1746" t="s">
        <v>172</v>
      </c>
      <c r="Y1746" t="s">
        <v>8</v>
      </c>
      <c r="AD1746">
        <v>45.277200000000001</v>
      </c>
      <c r="AE1746">
        <v>-109.20959999999999</v>
      </c>
      <c r="AK1746" t="s">
        <v>3641</v>
      </c>
      <c r="AN1746" t="s">
        <v>1078</v>
      </c>
      <c r="AP1746">
        <v>11.76</v>
      </c>
      <c r="AQ1746" t="s">
        <v>118</v>
      </c>
      <c r="AS1746" t="s">
        <v>285</v>
      </c>
      <c r="AU1746" t="s">
        <v>286</v>
      </c>
      <c r="BU1746" s="1">
        <v>45530</v>
      </c>
      <c r="CB1746" t="s">
        <v>2733</v>
      </c>
      <c r="CC1746" t="s">
        <v>169</v>
      </c>
    </row>
    <row r="1747" spans="1:81" x14ac:dyDescent="0.35">
      <c r="A1747" t="s">
        <v>160</v>
      </c>
      <c r="B1747" t="s">
        <v>161</v>
      </c>
      <c r="C1747" t="s">
        <v>3510</v>
      </c>
      <c r="D1747" t="s">
        <v>1058</v>
      </c>
      <c r="E1747" t="s">
        <v>270</v>
      </c>
      <c r="F1747" t="s">
        <v>271</v>
      </c>
      <c r="G1747" s="1">
        <v>45564</v>
      </c>
      <c r="H1747" s="2">
        <v>0.62152777777777779</v>
      </c>
      <c r="I1747" t="s">
        <v>1059</v>
      </c>
      <c r="U1747" t="s">
        <v>273</v>
      </c>
      <c r="V1747" t="s">
        <v>274</v>
      </c>
      <c r="W1747" t="s">
        <v>2731</v>
      </c>
      <c r="X1747" t="s">
        <v>176</v>
      </c>
      <c r="Y1747" t="s">
        <v>15</v>
      </c>
      <c r="AD1747">
        <v>45.520789999999998</v>
      </c>
      <c r="AE1747">
        <v>-108.83714000000001</v>
      </c>
      <c r="AK1747" t="s">
        <v>3642</v>
      </c>
      <c r="AN1747" t="s">
        <v>89</v>
      </c>
      <c r="AP1747">
        <v>3.15</v>
      </c>
      <c r="AQ1747" t="s">
        <v>122</v>
      </c>
      <c r="AS1747" t="s">
        <v>285</v>
      </c>
      <c r="AU1747" t="s">
        <v>286</v>
      </c>
      <c r="BU1747" s="1">
        <v>45564</v>
      </c>
      <c r="CB1747" t="s">
        <v>2761</v>
      </c>
      <c r="CC1747" t="s">
        <v>169</v>
      </c>
    </row>
    <row r="1748" spans="1:81" x14ac:dyDescent="0.35">
      <c r="A1748" t="s">
        <v>160</v>
      </c>
      <c r="B1748" t="s">
        <v>161</v>
      </c>
      <c r="C1748" t="s">
        <v>3602</v>
      </c>
      <c r="D1748" t="s">
        <v>269</v>
      </c>
      <c r="E1748" t="s">
        <v>270</v>
      </c>
      <c r="F1748" t="s">
        <v>271</v>
      </c>
      <c r="G1748" s="1">
        <v>45564</v>
      </c>
      <c r="H1748" s="2">
        <v>0.60763888888888884</v>
      </c>
      <c r="I1748" t="s">
        <v>1059</v>
      </c>
      <c r="U1748" t="s">
        <v>273</v>
      </c>
      <c r="V1748" t="s">
        <v>274</v>
      </c>
      <c r="W1748" t="s">
        <v>2731</v>
      </c>
      <c r="X1748" t="s">
        <v>184</v>
      </c>
      <c r="Y1748" t="s">
        <v>14</v>
      </c>
      <c r="AD1748">
        <v>45.517800000000001</v>
      </c>
      <c r="AE1748">
        <v>-108.8626</v>
      </c>
      <c r="AF1748" t="s">
        <v>276</v>
      </c>
      <c r="AG1748" t="s">
        <v>277</v>
      </c>
      <c r="AH1748" t="s">
        <v>278</v>
      </c>
      <c r="AJ1748" t="s">
        <v>279</v>
      </c>
      <c r="AK1748" t="s">
        <v>3643</v>
      </c>
      <c r="AN1748" t="s">
        <v>312</v>
      </c>
      <c r="AP1748">
        <v>4.8</v>
      </c>
      <c r="AQ1748" t="s">
        <v>116</v>
      </c>
      <c r="AS1748" t="s">
        <v>285</v>
      </c>
      <c r="AU1748" t="s">
        <v>286</v>
      </c>
      <c r="BE1748" t="s">
        <v>3604</v>
      </c>
      <c r="BO1748" t="s">
        <v>314</v>
      </c>
      <c r="BP1748" t="s">
        <v>301</v>
      </c>
      <c r="BQ1748" t="s">
        <v>315</v>
      </c>
      <c r="BS1748" t="s">
        <v>316</v>
      </c>
      <c r="BT1748" t="s">
        <v>291</v>
      </c>
      <c r="BU1748" s="1">
        <v>45569</v>
      </c>
      <c r="BW1748" t="s">
        <v>3644</v>
      </c>
      <c r="BX1748" t="s">
        <v>293</v>
      </c>
      <c r="BY1748">
        <v>0.2</v>
      </c>
      <c r="BZ1748" t="s">
        <v>116</v>
      </c>
      <c r="CB1748" t="s">
        <v>2752</v>
      </c>
      <c r="CC1748" t="s">
        <v>169</v>
      </c>
    </row>
    <row r="1749" spans="1:81" x14ac:dyDescent="0.35">
      <c r="A1749" t="s">
        <v>160</v>
      </c>
      <c r="B1749" t="s">
        <v>161</v>
      </c>
      <c r="C1749" t="s">
        <v>3494</v>
      </c>
      <c r="D1749" t="s">
        <v>269</v>
      </c>
      <c r="E1749" t="s">
        <v>270</v>
      </c>
      <c r="F1749" t="s">
        <v>271</v>
      </c>
      <c r="G1749" s="1">
        <v>45564</v>
      </c>
      <c r="H1749" s="2">
        <v>0.41249999999999998</v>
      </c>
      <c r="I1749" t="s">
        <v>1059</v>
      </c>
      <c r="U1749" t="s">
        <v>273</v>
      </c>
      <c r="V1749" t="s">
        <v>274</v>
      </c>
      <c r="W1749" t="s">
        <v>2731</v>
      </c>
      <c r="X1749" t="s">
        <v>190</v>
      </c>
      <c r="Y1749" t="s">
        <v>6</v>
      </c>
      <c r="AD1749">
        <v>45.150280000000002</v>
      </c>
      <c r="AE1749">
        <v>-109.34062</v>
      </c>
      <c r="AF1749" t="s">
        <v>276</v>
      </c>
      <c r="AG1749" t="s">
        <v>277</v>
      </c>
      <c r="AH1749" t="s">
        <v>278</v>
      </c>
      <c r="AJ1749" t="s">
        <v>279</v>
      </c>
      <c r="AK1749" t="s">
        <v>3645</v>
      </c>
      <c r="AM1749" t="s">
        <v>297</v>
      </c>
      <c r="AN1749" t="s">
        <v>332</v>
      </c>
      <c r="AO1749" t="s">
        <v>333</v>
      </c>
      <c r="AP1749">
        <v>162</v>
      </c>
      <c r="AQ1749" t="s">
        <v>284</v>
      </c>
      <c r="AS1749" t="s">
        <v>285</v>
      </c>
      <c r="AU1749" t="s">
        <v>286</v>
      </c>
      <c r="BE1749" t="s">
        <v>3496</v>
      </c>
      <c r="BO1749">
        <v>353.2</v>
      </c>
      <c r="BP1749" t="s">
        <v>288</v>
      </c>
      <c r="BQ1749" t="s">
        <v>335</v>
      </c>
      <c r="BS1749" t="s">
        <v>336</v>
      </c>
      <c r="BT1749" t="s">
        <v>291</v>
      </c>
      <c r="BU1749" s="1">
        <v>45582</v>
      </c>
      <c r="BW1749" t="s">
        <v>3646</v>
      </c>
      <c r="BX1749" t="s">
        <v>293</v>
      </c>
      <c r="BY1749">
        <v>1.5</v>
      </c>
      <c r="BZ1749" t="s">
        <v>284</v>
      </c>
      <c r="CB1749" t="s">
        <v>2752</v>
      </c>
      <c r="CC1749" t="s">
        <v>169</v>
      </c>
    </row>
    <row r="1750" spans="1:81" x14ac:dyDescent="0.35">
      <c r="A1750" t="s">
        <v>160</v>
      </c>
      <c r="B1750" t="s">
        <v>161</v>
      </c>
      <c r="C1750" t="s">
        <v>3506</v>
      </c>
      <c r="D1750" t="s">
        <v>269</v>
      </c>
      <c r="E1750" t="s">
        <v>270</v>
      </c>
      <c r="F1750" t="s">
        <v>271</v>
      </c>
      <c r="G1750" s="1">
        <v>45530</v>
      </c>
      <c r="H1750" s="2">
        <v>0.57986111111111116</v>
      </c>
      <c r="I1750" t="s">
        <v>1059</v>
      </c>
      <c r="U1750" t="s">
        <v>273</v>
      </c>
      <c r="V1750" t="s">
        <v>274</v>
      </c>
      <c r="W1750" t="s">
        <v>2731</v>
      </c>
      <c r="X1750" t="s">
        <v>184</v>
      </c>
      <c r="Y1750" t="s">
        <v>14</v>
      </c>
      <c r="AD1750">
        <v>45.517800000000001</v>
      </c>
      <c r="AE1750">
        <v>-108.8626</v>
      </c>
      <c r="AF1750" t="s">
        <v>276</v>
      </c>
      <c r="AG1750" t="s">
        <v>277</v>
      </c>
      <c r="AH1750" t="s">
        <v>278</v>
      </c>
      <c r="AJ1750" t="s">
        <v>279</v>
      </c>
      <c r="AK1750" t="s">
        <v>3647</v>
      </c>
      <c r="AM1750" t="s">
        <v>297</v>
      </c>
      <c r="AN1750" t="s">
        <v>298</v>
      </c>
      <c r="AO1750" t="s">
        <v>283</v>
      </c>
      <c r="AP1750">
        <v>289</v>
      </c>
      <c r="AQ1750" t="s">
        <v>284</v>
      </c>
      <c r="AS1750" t="s">
        <v>285</v>
      </c>
      <c r="AU1750" t="s">
        <v>286</v>
      </c>
      <c r="BE1750" t="s">
        <v>3508</v>
      </c>
      <c r="BO1750" t="s">
        <v>300</v>
      </c>
      <c r="BP1750" t="s">
        <v>301</v>
      </c>
      <c r="BQ1750" t="s">
        <v>302</v>
      </c>
      <c r="BT1750" t="s">
        <v>291</v>
      </c>
      <c r="BU1750" s="1">
        <v>45552</v>
      </c>
      <c r="BW1750" t="s">
        <v>3648</v>
      </c>
      <c r="BX1750" t="s">
        <v>293</v>
      </c>
      <c r="BY1750">
        <v>25</v>
      </c>
      <c r="BZ1750" t="s">
        <v>284</v>
      </c>
      <c r="CB1750" t="s">
        <v>2752</v>
      </c>
      <c r="CC1750" t="s">
        <v>169</v>
      </c>
    </row>
    <row r="1751" spans="1:81" x14ac:dyDescent="0.35">
      <c r="A1751" t="s">
        <v>160</v>
      </c>
      <c r="B1751" t="s">
        <v>161</v>
      </c>
      <c r="C1751" t="s">
        <v>3584</v>
      </c>
      <c r="D1751" t="s">
        <v>269</v>
      </c>
      <c r="E1751" t="s">
        <v>270</v>
      </c>
      <c r="F1751" t="s">
        <v>271</v>
      </c>
      <c r="G1751" s="1">
        <v>45530</v>
      </c>
      <c r="H1751" s="2">
        <v>0.59027777777777779</v>
      </c>
      <c r="I1751" t="s">
        <v>1059</v>
      </c>
      <c r="U1751" t="s">
        <v>273</v>
      </c>
      <c r="V1751" t="s">
        <v>274</v>
      </c>
      <c r="W1751" t="s">
        <v>2731</v>
      </c>
      <c r="X1751" t="s">
        <v>176</v>
      </c>
      <c r="Y1751" t="s">
        <v>15</v>
      </c>
      <c r="AD1751">
        <v>45.520789999999998</v>
      </c>
      <c r="AE1751">
        <v>-108.83714000000001</v>
      </c>
      <c r="AF1751" t="s">
        <v>276</v>
      </c>
      <c r="AG1751" t="s">
        <v>277</v>
      </c>
      <c r="AH1751" t="s">
        <v>278</v>
      </c>
      <c r="AJ1751" t="s">
        <v>279</v>
      </c>
      <c r="AK1751" t="s">
        <v>3649</v>
      </c>
      <c r="AM1751" t="s">
        <v>297</v>
      </c>
      <c r="AN1751" t="s">
        <v>332</v>
      </c>
      <c r="AO1751" t="s">
        <v>333</v>
      </c>
      <c r="AP1751">
        <v>3</v>
      </c>
      <c r="AQ1751" t="s">
        <v>284</v>
      </c>
      <c r="AS1751" t="s">
        <v>285</v>
      </c>
      <c r="AU1751" t="s">
        <v>286</v>
      </c>
      <c r="BE1751" t="s">
        <v>3490</v>
      </c>
      <c r="BO1751">
        <v>353.2</v>
      </c>
      <c r="BP1751" t="s">
        <v>288</v>
      </c>
      <c r="BQ1751" t="s">
        <v>335</v>
      </c>
      <c r="BS1751" t="s">
        <v>336</v>
      </c>
      <c r="BT1751" t="s">
        <v>291</v>
      </c>
      <c r="BU1751" s="1">
        <v>45558</v>
      </c>
      <c r="BW1751" t="s">
        <v>3650</v>
      </c>
      <c r="BX1751" t="s">
        <v>293</v>
      </c>
      <c r="BY1751">
        <v>1.5</v>
      </c>
      <c r="BZ1751" t="s">
        <v>284</v>
      </c>
      <c r="CB1751" t="s">
        <v>2761</v>
      </c>
      <c r="CC1751" t="s">
        <v>169</v>
      </c>
    </row>
    <row r="1752" spans="1:81" x14ac:dyDescent="0.35">
      <c r="A1752" t="s">
        <v>160</v>
      </c>
      <c r="B1752" t="s">
        <v>161</v>
      </c>
      <c r="C1752" t="s">
        <v>3651</v>
      </c>
      <c r="D1752" t="s">
        <v>1058</v>
      </c>
      <c r="E1752" t="s">
        <v>270</v>
      </c>
      <c r="F1752" t="s">
        <v>271</v>
      </c>
      <c r="G1752" s="1">
        <v>45501</v>
      </c>
      <c r="H1752" s="2">
        <v>0.44097222222222221</v>
      </c>
      <c r="I1752" t="s">
        <v>1059</v>
      </c>
      <c r="U1752" t="s">
        <v>273</v>
      </c>
      <c r="V1752" t="s">
        <v>274</v>
      </c>
      <c r="W1752" t="s">
        <v>2731</v>
      </c>
      <c r="X1752" t="s">
        <v>182</v>
      </c>
      <c r="Y1752" t="s">
        <v>10</v>
      </c>
      <c r="AD1752">
        <v>45.384601000000004</v>
      </c>
      <c r="AE1752">
        <v>-109.14138199999999</v>
      </c>
      <c r="AK1752" t="s">
        <v>3652</v>
      </c>
      <c r="AN1752" t="s">
        <v>89</v>
      </c>
      <c r="AP1752">
        <v>15</v>
      </c>
      <c r="AQ1752" t="s">
        <v>122</v>
      </c>
      <c r="AS1752" t="s">
        <v>285</v>
      </c>
      <c r="AU1752" t="s">
        <v>286</v>
      </c>
      <c r="BU1752" s="1">
        <v>45501</v>
      </c>
      <c r="CB1752" t="s">
        <v>2761</v>
      </c>
      <c r="CC1752" t="s">
        <v>169</v>
      </c>
    </row>
    <row r="1753" spans="1:81" x14ac:dyDescent="0.35">
      <c r="A1753" t="s">
        <v>160</v>
      </c>
      <c r="B1753" t="s">
        <v>161</v>
      </c>
      <c r="C1753" t="s">
        <v>3653</v>
      </c>
      <c r="D1753" t="s">
        <v>269</v>
      </c>
      <c r="E1753" t="s">
        <v>270</v>
      </c>
      <c r="F1753" t="s">
        <v>271</v>
      </c>
      <c r="G1753" s="1">
        <v>45501</v>
      </c>
      <c r="H1753" s="2">
        <v>0.37638888888888888</v>
      </c>
      <c r="I1753" t="s">
        <v>1059</v>
      </c>
      <c r="U1753" t="s">
        <v>273</v>
      </c>
      <c r="V1753" t="s">
        <v>274</v>
      </c>
      <c r="W1753" t="s">
        <v>2731</v>
      </c>
      <c r="X1753" t="s">
        <v>188</v>
      </c>
      <c r="Y1753" t="s">
        <v>7</v>
      </c>
      <c r="AD1753">
        <v>45.157600000000002</v>
      </c>
      <c r="AE1753">
        <v>-109.2688</v>
      </c>
      <c r="AF1753" t="s">
        <v>276</v>
      </c>
      <c r="AG1753" t="s">
        <v>277</v>
      </c>
      <c r="AH1753" t="s">
        <v>278</v>
      </c>
      <c r="AJ1753" t="s">
        <v>279</v>
      </c>
      <c r="AK1753" t="s">
        <v>3654</v>
      </c>
      <c r="AM1753" t="s">
        <v>281</v>
      </c>
      <c r="AN1753" t="s">
        <v>282</v>
      </c>
      <c r="AO1753" t="s">
        <v>283</v>
      </c>
      <c r="AP1753">
        <v>2.4</v>
      </c>
      <c r="AQ1753" t="s">
        <v>284</v>
      </c>
      <c r="AS1753" t="s">
        <v>285</v>
      </c>
      <c r="AU1753" t="s">
        <v>286</v>
      </c>
      <c r="BE1753" t="s">
        <v>3655</v>
      </c>
      <c r="BO1753">
        <v>365.1</v>
      </c>
      <c r="BP1753" t="s">
        <v>288</v>
      </c>
      <c r="BQ1753" t="s">
        <v>289</v>
      </c>
      <c r="BS1753" t="s">
        <v>290</v>
      </c>
      <c r="BT1753" t="s">
        <v>291</v>
      </c>
      <c r="BU1753" s="1">
        <v>45526</v>
      </c>
      <c r="BW1753" t="s">
        <v>3656</v>
      </c>
      <c r="BX1753" t="s">
        <v>293</v>
      </c>
      <c r="BY1753">
        <v>1.5</v>
      </c>
      <c r="BZ1753" t="s">
        <v>284</v>
      </c>
      <c r="CB1753" t="s">
        <v>2747</v>
      </c>
      <c r="CC1753" t="s">
        <v>169</v>
      </c>
    </row>
    <row r="1754" spans="1:81" x14ac:dyDescent="0.35">
      <c r="A1754" t="s">
        <v>160</v>
      </c>
      <c r="B1754" t="s">
        <v>161</v>
      </c>
      <c r="C1754" t="s">
        <v>3615</v>
      </c>
      <c r="D1754" t="s">
        <v>269</v>
      </c>
      <c r="E1754" t="s">
        <v>270</v>
      </c>
      <c r="F1754" t="s">
        <v>271</v>
      </c>
      <c r="G1754" s="1">
        <v>45530</v>
      </c>
      <c r="H1754" s="2">
        <v>0.3659722222222222</v>
      </c>
      <c r="I1754" t="s">
        <v>1059</v>
      </c>
      <c r="U1754" t="s">
        <v>273</v>
      </c>
      <c r="V1754" t="s">
        <v>274</v>
      </c>
      <c r="W1754" t="s">
        <v>2731</v>
      </c>
      <c r="X1754" t="s">
        <v>174</v>
      </c>
      <c r="Y1754" t="s">
        <v>5</v>
      </c>
      <c r="AD1754">
        <v>45.085512000000001</v>
      </c>
      <c r="AE1754">
        <v>-109.329581</v>
      </c>
      <c r="AF1754" t="s">
        <v>276</v>
      </c>
      <c r="AG1754" t="s">
        <v>277</v>
      </c>
      <c r="AH1754" t="s">
        <v>278</v>
      </c>
      <c r="AJ1754" t="s">
        <v>279</v>
      </c>
      <c r="AK1754" t="s">
        <v>3657</v>
      </c>
      <c r="AN1754" t="s">
        <v>312</v>
      </c>
      <c r="AP1754">
        <v>1</v>
      </c>
      <c r="AQ1754" t="s">
        <v>116</v>
      </c>
      <c r="AS1754" t="s">
        <v>285</v>
      </c>
      <c r="AU1754" t="s">
        <v>286</v>
      </c>
      <c r="BE1754" t="s">
        <v>3617</v>
      </c>
      <c r="BO1754" t="s">
        <v>314</v>
      </c>
      <c r="BP1754" t="s">
        <v>301</v>
      </c>
      <c r="BQ1754" t="s">
        <v>315</v>
      </c>
      <c r="BS1754" t="s">
        <v>316</v>
      </c>
      <c r="BT1754" t="s">
        <v>291</v>
      </c>
      <c r="BU1754" s="1">
        <v>45534</v>
      </c>
      <c r="BW1754" t="s">
        <v>3658</v>
      </c>
      <c r="BX1754" t="s">
        <v>293</v>
      </c>
      <c r="BY1754">
        <v>0.2</v>
      </c>
      <c r="BZ1754" t="s">
        <v>116</v>
      </c>
      <c r="CB1754" t="s">
        <v>2733</v>
      </c>
      <c r="CC1754" t="s">
        <v>169</v>
      </c>
    </row>
    <row r="1755" spans="1:81" x14ac:dyDescent="0.35">
      <c r="A1755" t="s">
        <v>160</v>
      </c>
      <c r="B1755" t="s">
        <v>161</v>
      </c>
      <c r="C1755" t="s">
        <v>3659</v>
      </c>
      <c r="D1755" t="s">
        <v>1058</v>
      </c>
      <c r="E1755" t="s">
        <v>270</v>
      </c>
      <c r="F1755" t="s">
        <v>271</v>
      </c>
      <c r="G1755" s="1">
        <v>45501</v>
      </c>
      <c r="H1755" s="2">
        <v>0.4201388888888889</v>
      </c>
      <c r="I1755" t="s">
        <v>1059</v>
      </c>
      <c r="U1755" t="s">
        <v>273</v>
      </c>
      <c r="V1755" t="s">
        <v>274</v>
      </c>
      <c r="W1755" t="s">
        <v>2731</v>
      </c>
      <c r="X1755" t="s">
        <v>172</v>
      </c>
      <c r="Y1755" t="s">
        <v>8</v>
      </c>
      <c r="AD1755">
        <v>45.277200000000001</v>
      </c>
      <c r="AE1755">
        <v>-109.20959999999999</v>
      </c>
      <c r="AK1755" t="s">
        <v>3660</v>
      </c>
      <c r="AN1755" t="s">
        <v>1292</v>
      </c>
      <c r="AP1755">
        <v>734.4</v>
      </c>
      <c r="AQ1755" t="s">
        <v>119</v>
      </c>
      <c r="AS1755" t="s">
        <v>285</v>
      </c>
      <c r="AU1755" t="s">
        <v>286</v>
      </c>
      <c r="BU1755" s="1">
        <v>45501</v>
      </c>
      <c r="CB1755" t="s">
        <v>2733</v>
      </c>
      <c r="CC1755" t="s">
        <v>169</v>
      </c>
    </row>
    <row r="1756" spans="1:81" x14ac:dyDescent="0.35">
      <c r="A1756" t="s">
        <v>160</v>
      </c>
      <c r="B1756" t="s">
        <v>161</v>
      </c>
      <c r="C1756" t="s">
        <v>3518</v>
      </c>
      <c r="D1756" t="s">
        <v>1058</v>
      </c>
      <c r="E1756" t="s">
        <v>270</v>
      </c>
      <c r="F1756" t="s">
        <v>271</v>
      </c>
      <c r="G1756" s="1">
        <v>45530</v>
      </c>
      <c r="H1756" s="2">
        <v>0.59027777777777779</v>
      </c>
      <c r="I1756" t="s">
        <v>1059</v>
      </c>
      <c r="U1756" t="s">
        <v>273</v>
      </c>
      <c r="V1756" t="s">
        <v>274</v>
      </c>
      <c r="W1756" t="s">
        <v>2731</v>
      </c>
      <c r="X1756" t="s">
        <v>176</v>
      </c>
      <c r="Y1756" t="s">
        <v>15</v>
      </c>
      <c r="AD1756">
        <v>45.520789999999998</v>
      </c>
      <c r="AE1756">
        <v>-108.83714000000001</v>
      </c>
      <c r="AK1756" t="s">
        <v>3661</v>
      </c>
      <c r="AN1756" t="s">
        <v>1062</v>
      </c>
      <c r="AP1756">
        <v>328</v>
      </c>
      <c r="AQ1756" t="s">
        <v>117</v>
      </c>
      <c r="AS1756" t="s">
        <v>285</v>
      </c>
      <c r="AU1756" t="s">
        <v>286</v>
      </c>
      <c r="BU1756" s="1">
        <v>45530</v>
      </c>
      <c r="CB1756" t="s">
        <v>2761</v>
      </c>
      <c r="CC1756" t="s">
        <v>169</v>
      </c>
    </row>
    <row r="1757" spans="1:81" x14ac:dyDescent="0.35">
      <c r="A1757" t="s">
        <v>160</v>
      </c>
      <c r="B1757" t="s">
        <v>161</v>
      </c>
      <c r="C1757" t="s">
        <v>3530</v>
      </c>
      <c r="D1757" t="s">
        <v>269</v>
      </c>
      <c r="E1757" t="s">
        <v>270</v>
      </c>
      <c r="F1757" t="s">
        <v>271</v>
      </c>
      <c r="G1757" s="1">
        <v>45501</v>
      </c>
      <c r="H1757" s="2">
        <v>0.5</v>
      </c>
      <c r="I1757" t="s">
        <v>1059</v>
      </c>
      <c r="U1757" t="s">
        <v>273</v>
      </c>
      <c r="V1757" t="s">
        <v>274</v>
      </c>
      <c r="W1757" t="s">
        <v>2731</v>
      </c>
      <c r="X1757" t="s">
        <v>170</v>
      </c>
      <c r="Y1757" t="s">
        <v>11</v>
      </c>
      <c r="AD1757">
        <v>45.457799999999999</v>
      </c>
      <c r="AE1757">
        <v>-109.0801</v>
      </c>
      <c r="AF1757" t="s">
        <v>276</v>
      </c>
      <c r="AG1757" t="s">
        <v>277</v>
      </c>
      <c r="AH1757" t="s">
        <v>278</v>
      </c>
      <c r="AJ1757" t="s">
        <v>279</v>
      </c>
      <c r="AK1757" t="s">
        <v>3662</v>
      </c>
      <c r="AM1757" t="s">
        <v>297</v>
      </c>
      <c r="AN1757" t="s">
        <v>298</v>
      </c>
      <c r="AO1757" t="s">
        <v>283</v>
      </c>
      <c r="AP1757">
        <v>237</v>
      </c>
      <c r="AQ1757" t="s">
        <v>284</v>
      </c>
      <c r="AS1757" t="s">
        <v>285</v>
      </c>
      <c r="AU1757" t="s">
        <v>286</v>
      </c>
      <c r="BE1757" t="s">
        <v>3532</v>
      </c>
      <c r="BO1757" t="s">
        <v>300</v>
      </c>
      <c r="BP1757" t="s">
        <v>301</v>
      </c>
      <c r="BQ1757" t="s">
        <v>302</v>
      </c>
      <c r="BT1757" t="s">
        <v>291</v>
      </c>
      <c r="BU1757" s="1">
        <v>45526</v>
      </c>
      <c r="BW1757" t="s">
        <v>3663</v>
      </c>
      <c r="BX1757" t="s">
        <v>293</v>
      </c>
      <c r="BY1757">
        <v>25</v>
      </c>
      <c r="BZ1757" t="s">
        <v>284</v>
      </c>
      <c r="CB1757" t="s">
        <v>2733</v>
      </c>
      <c r="CC1757" t="s">
        <v>169</v>
      </c>
    </row>
    <row r="1758" spans="1:81" x14ac:dyDescent="0.35">
      <c r="A1758" t="s">
        <v>160</v>
      </c>
      <c r="B1758" t="s">
        <v>161</v>
      </c>
      <c r="C1758" t="s">
        <v>3664</v>
      </c>
      <c r="D1758" t="s">
        <v>1058</v>
      </c>
      <c r="E1758" t="s">
        <v>270</v>
      </c>
      <c r="F1758" t="s">
        <v>271</v>
      </c>
      <c r="G1758" s="1">
        <v>45501</v>
      </c>
      <c r="H1758" s="2">
        <v>0.57291666666666663</v>
      </c>
      <c r="I1758" t="s">
        <v>1059</v>
      </c>
      <c r="U1758" t="s">
        <v>273</v>
      </c>
      <c r="V1758" t="s">
        <v>274</v>
      </c>
      <c r="W1758" t="s">
        <v>2731</v>
      </c>
      <c r="X1758" t="s">
        <v>176</v>
      </c>
      <c r="Y1758" t="s">
        <v>15</v>
      </c>
      <c r="AD1758">
        <v>45.520789999999998</v>
      </c>
      <c r="AE1758">
        <v>-108.83714000000001</v>
      </c>
      <c r="AK1758" t="s">
        <v>3665</v>
      </c>
      <c r="AN1758" t="s">
        <v>1292</v>
      </c>
      <c r="AP1758">
        <v>771.6</v>
      </c>
      <c r="AQ1758" t="s">
        <v>119</v>
      </c>
      <c r="AS1758" t="s">
        <v>285</v>
      </c>
      <c r="AU1758" t="s">
        <v>286</v>
      </c>
      <c r="BU1758" s="1">
        <v>45501</v>
      </c>
      <c r="CB1758" t="s">
        <v>2761</v>
      </c>
      <c r="CC1758" t="s">
        <v>169</v>
      </c>
    </row>
    <row r="1759" spans="1:81" x14ac:dyDescent="0.35">
      <c r="A1759" t="s">
        <v>160</v>
      </c>
      <c r="B1759" t="s">
        <v>161</v>
      </c>
      <c r="C1759" t="s">
        <v>3516</v>
      </c>
      <c r="D1759" t="s">
        <v>1058</v>
      </c>
      <c r="E1759" t="s">
        <v>270</v>
      </c>
      <c r="F1759" t="s">
        <v>271</v>
      </c>
      <c r="G1759" s="1">
        <v>45501</v>
      </c>
      <c r="H1759" s="2">
        <v>0.37638888888888888</v>
      </c>
      <c r="I1759" t="s">
        <v>1059</v>
      </c>
      <c r="U1759" t="s">
        <v>273</v>
      </c>
      <c r="V1759" t="s">
        <v>274</v>
      </c>
      <c r="W1759" t="s">
        <v>2731</v>
      </c>
      <c r="X1759" t="s">
        <v>188</v>
      </c>
      <c r="Y1759" t="s">
        <v>7</v>
      </c>
      <c r="AD1759">
        <v>45.157600000000002</v>
      </c>
      <c r="AE1759">
        <v>-109.2688</v>
      </c>
      <c r="AK1759" t="s">
        <v>3666</v>
      </c>
      <c r="AN1759" t="s">
        <v>1078</v>
      </c>
      <c r="AP1759">
        <v>9.35</v>
      </c>
      <c r="AQ1759" t="s">
        <v>118</v>
      </c>
      <c r="AS1759" t="s">
        <v>285</v>
      </c>
      <c r="AU1759" t="s">
        <v>286</v>
      </c>
      <c r="BU1759" s="1">
        <v>45501</v>
      </c>
      <c r="CB1759" t="s">
        <v>2747</v>
      </c>
      <c r="CC1759" t="s">
        <v>169</v>
      </c>
    </row>
    <row r="1760" spans="1:81" x14ac:dyDescent="0.35">
      <c r="A1760" t="s">
        <v>160</v>
      </c>
      <c r="B1760" t="s">
        <v>161</v>
      </c>
      <c r="C1760" t="s">
        <v>3667</v>
      </c>
      <c r="D1760" t="s">
        <v>269</v>
      </c>
      <c r="E1760" t="s">
        <v>270</v>
      </c>
      <c r="F1760" t="s">
        <v>271</v>
      </c>
      <c r="G1760" s="1">
        <v>45501</v>
      </c>
      <c r="H1760" s="2">
        <v>0.57291666666666663</v>
      </c>
      <c r="I1760" t="s">
        <v>1059</v>
      </c>
      <c r="U1760" t="s">
        <v>273</v>
      </c>
      <c r="V1760" t="s">
        <v>274</v>
      </c>
      <c r="W1760" t="s">
        <v>2731</v>
      </c>
      <c r="X1760" t="s">
        <v>176</v>
      </c>
      <c r="Y1760" t="s">
        <v>15</v>
      </c>
      <c r="AD1760">
        <v>45.520789999999998</v>
      </c>
      <c r="AE1760">
        <v>-108.83714000000001</v>
      </c>
      <c r="AF1760" t="s">
        <v>276</v>
      </c>
      <c r="AG1760" t="s">
        <v>277</v>
      </c>
      <c r="AH1760" t="s">
        <v>278</v>
      </c>
      <c r="AJ1760" t="s">
        <v>279</v>
      </c>
      <c r="AK1760" t="s">
        <v>3668</v>
      </c>
      <c r="AN1760" t="s">
        <v>312</v>
      </c>
      <c r="AP1760">
        <v>10.199999999999999</v>
      </c>
      <c r="AQ1760" t="s">
        <v>116</v>
      </c>
      <c r="AS1760" t="s">
        <v>285</v>
      </c>
      <c r="AU1760" t="s">
        <v>286</v>
      </c>
      <c r="BE1760" t="s">
        <v>3526</v>
      </c>
      <c r="BO1760" t="s">
        <v>314</v>
      </c>
      <c r="BP1760" t="s">
        <v>301</v>
      </c>
      <c r="BQ1760" t="s">
        <v>315</v>
      </c>
      <c r="BS1760" t="s">
        <v>316</v>
      </c>
      <c r="BT1760" t="s">
        <v>291</v>
      </c>
      <c r="BU1760" s="1">
        <v>45505</v>
      </c>
      <c r="BW1760" t="s">
        <v>3669</v>
      </c>
      <c r="BX1760" t="s">
        <v>293</v>
      </c>
      <c r="BY1760">
        <v>0.2</v>
      </c>
      <c r="BZ1760" t="s">
        <v>116</v>
      </c>
      <c r="CB1760" t="s">
        <v>2761</v>
      </c>
      <c r="CC1760" t="s">
        <v>169</v>
      </c>
    </row>
    <row r="1761" spans="1:81" x14ac:dyDescent="0.35">
      <c r="A1761" t="s">
        <v>160</v>
      </c>
      <c r="B1761" t="s">
        <v>161</v>
      </c>
      <c r="C1761" t="s">
        <v>3551</v>
      </c>
      <c r="D1761" t="s">
        <v>320</v>
      </c>
      <c r="E1761" t="s">
        <v>270</v>
      </c>
      <c r="F1761" t="s">
        <v>271</v>
      </c>
      <c r="G1761" s="1">
        <v>45564</v>
      </c>
      <c r="H1761" s="2">
        <v>0.45833333333333331</v>
      </c>
      <c r="I1761" t="s">
        <v>1059</v>
      </c>
      <c r="U1761" t="s">
        <v>273</v>
      </c>
      <c r="V1761" t="s">
        <v>274</v>
      </c>
      <c r="W1761" t="s">
        <v>2731</v>
      </c>
      <c r="X1761" t="s">
        <v>172</v>
      </c>
      <c r="Y1761" t="s">
        <v>8</v>
      </c>
      <c r="AD1761">
        <v>45.277200000000001</v>
      </c>
      <c r="AE1761">
        <v>-109.20959999999999</v>
      </c>
      <c r="AF1761" t="s">
        <v>276</v>
      </c>
      <c r="AG1761" t="s">
        <v>277</v>
      </c>
      <c r="AH1761" t="s">
        <v>278</v>
      </c>
      <c r="AJ1761" t="s">
        <v>279</v>
      </c>
      <c r="AK1761" t="s">
        <v>3670</v>
      </c>
      <c r="AM1761" t="s">
        <v>281</v>
      </c>
      <c r="AN1761" t="s">
        <v>1116</v>
      </c>
      <c r="AO1761" t="s">
        <v>333</v>
      </c>
      <c r="AP1761">
        <v>5.8</v>
      </c>
      <c r="AQ1761" t="s">
        <v>284</v>
      </c>
      <c r="AS1761" t="s">
        <v>285</v>
      </c>
      <c r="AU1761" t="s">
        <v>286</v>
      </c>
      <c r="BE1761" t="s">
        <v>3553</v>
      </c>
      <c r="BO1761">
        <v>365.1</v>
      </c>
      <c r="BP1761" t="s">
        <v>288</v>
      </c>
      <c r="BQ1761" t="s">
        <v>289</v>
      </c>
      <c r="BS1761" t="s">
        <v>290</v>
      </c>
      <c r="BT1761" t="s">
        <v>291</v>
      </c>
      <c r="BU1761" s="1">
        <v>45582</v>
      </c>
      <c r="BW1761" t="s">
        <v>3671</v>
      </c>
      <c r="BX1761" t="s">
        <v>293</v>
      </c>
      <c r="BY1761">
        <v>0.8</v>
      </c>
      <c r="BZ1761" t="s">
        <v>284</v>
      </c>
      <c r="CB1761" t="s">
        <v>2733</v>
      </c>
      <c r="CC1761" t="s">
        <v>169</v>
      </c>
    </row>
    <row r="1762" spans="1:81" x14ac:dyDescent="0.35">
      <c r="A1762" t="s">
        <v>160</v>
      </c>
      <c r="B1762" t="s">
        <v>161</v>
      </c>
      <c r="C1762" t="s">
        <v>3549</v>
      </c>
      <c r="D1762" t="s">
        <v>1058</v>
      </c>
      <c r="E1762" t="s">
        <v>270</v>
      </c>
      <c r="F1762" t="s">
        <v>271</v>
      </c>
      <c r="G1762" s="1">
        <v>45530</v>
      </c>
      <c r="H1762" s="2">
        <v>0.57986111111111116</v>
      </c>
      <c r="I1762" t="s">
        <v>1059</v>
      </c>
      <c r="U1762" t="s">
        <v>273</v>
      </c>
      <c r="V1762" t="s">
        <v>274</v>
      </c>
      <c r="W1762" t="s">
        <v>2731</v>
      </c>
      <c r="X1762" t="s">
        <v>184</v>
      </c>
      <c r="Y1762" t="s">
        <v>14</v>
      </c>
      <c r="AD1762">
        <v>45.517800000000001</v>
      </c>
      <c r="AE1762">
        <v>-108.8626</v>
      </c>
      <c r="AK1762" t="s">
        <v>3672</v>
      </c>
      <c r="AN1762" t="s">
        <v>1090</v>
      </c>
      <c r="AP1762">
        <v>13.74</v>
      </c>
      <c r="AQ1762" t="s">
        <v>116</v>
      </c>
      <c r="AS1762" t="s">
        <v>285</v>
      </c>
      <c r="AU1762" t="s">
        <v>286</v>
      </c>
      <c r="BU1762" s="1">
        <v>45530</v>
      </c>
      <c r="CB1762" t="s">
        <v>2752</v>
      </c>
      <c r="CC1762" t="s">
        <v>169</v>
      </c>
    </row>
    <row r="1763" spans="1:81" x14ac:dyDescent="0.35">
      <c r="A1763" t="s">
        <v>160</v>
      </c>
      <c r="B1763" t="s">
        <v>161</v>
      </c>
      <c r="C1763" t="s">
        <v>3664</v>
      </c>
      <c r="D1763" t="s">
        <v>1058</v>
      </c>
      <c r="E1763" t="s">
        <v>270</v>
      </c>
      <c r="F1763" t="s">
        <v>271</v>
      </c>
      <c r="G1763" s="1">
        <v>45501</v>
      </c>
      <c r="H1763" s="2">
        <v>0.57291666666666663</v>
      </c>
      <c r="I1763" t="s">
        <v>1059</v>
      </c>
      <c r="U1763" t="s">
        <v>273</v>
      </c>
      <c r="V1763" t="s">
        <v>274</v>
      </c>
      <c r="W1763" t="s">
        <v>2731</v>
      </c>
      <c r="X1763" t="s">
        <v>176</v>
      </c>
      <c r="Y1763" t="s">
        <v>15</v>
      </c>
      <c r="AD1763">
        <v>45.520789999999998</v>
      </c>
      <c r="AE1763">
        <v>-108.83714000000001</v>
      </c>
      <c r="AK1763" t="s">
        <v>3673</v>
      </c>
      <c r="AN1763" t="s">
        <v>1062</v>
      </c>
      <c r="AP1763">
        <v>305</v>
      </c>
      <c r="AQ1763" t="s">
        <v>117</v>
      </c>
      <c r="AS1763" t="s">
        <v>285</v>
      </c>
      <c r="AU1763" t="s">
        <v>286</v>
      </c>
      <c r="BU1763" s="1">
        <v>45501</v>
      </c>
      <c r="CB1763" t="s">
        <v>2761</v>
      </c>
      <c r="CC1763" t="s">
        <v>169</v>
      </c>
    </row>
    <row r="1764" spans="1:81" x14ac:dyDescent="0.35">
      <c r="A1764" t="s">
        <v>160</v>
      </c>
      <c r="B1764" t="s">
        <v>161</v>
      </c>
      <c r="C1764" t="s">
        <v>3674</v>
      </c>
      <c r="D1764" t="s">
        <v>1058</v>
      </c>
      <c r="E1764" t="s">
        <v>270</v>
      </c>
      <c r="F1764" t="s">
        <v>271</v>
      </c>
      <c r="G1764" s="1">
        <v>45530</v>
      </c>
      <c r="H1764" s="2">
        <v>0.3840277777777778</v>
      </c>
      <c r="I1764" t="s">
        <v>1059</v>
      </c>
      <c r="U1764" t="s">
        <v>273</v>
      </c>
      <c r="V1764" t="s">
        <v>274</v>
      </c>
      <c r="W1764" t="s">
        <v>2731</v>
      </c>
      <c r="X1764" t="s">
        <v>188</v>
      </c>
      <c r="Y1764" t="s">
        <v>7</v>
      </c>
      <c r="AD1764">
        <v>45.157600000000002</v>
      </c>
      <c r="AE1764">
        <v>-109.2688</v>
      </c>
      <c r="AK1764" t="s">
        <v>3675</v>
      </c>
      <c r="AN1764" t="s">
        <v>1062</v>
      </c>
      <c r="AP1764">
        <v>61</v>
      </c>
      <c r="AQ1764" t="s">
        <v>117</v>
      </c>
      <c r="AS1764" t="s">
        <v>285</v>
      </c>
      <c r="AU1764" t="s">
        <v>286</v>
      </c>
      <c r="BU1764" s="1">
        <v>45530</v>
      </c>
      <c r="CB1764" t="s">
        <v>2747</v>
      </c>
      <c r="CC1764" t="s">
        <v>169</v>
      </c>
    </row>
    <row r="1765" spans="1:81" x14ac:dyDescent="0.35">
      <c r="A1765" t="s">
        <v>160</v>
      </c>
      <c r="B1765" t="s">
        <v>161</v>
      </c>
      <c r="C1765" t="s">
        <v>3498</v>
      </c>
      <c r="D1765" t="s">
        <v>1058</v>
      </c>
      <c r="E1765" t="s">
        <v>270</v>
      </c>
      <c r="F1765" t="s">
        <v>271</v>
      </c>
      <c r="G1765" s="1">
        <v>45501</v>
      </c>
      <c r="H1765" s="2">
        <v>0.55902777777777779</v>
      </c>
      <c r="I1765" t="s">
        <v>1059</v>
      </c>
      <c r="U1765" t="s">
        <v>273</v>
      </c>
      <c r="V1765" t="s">
        <v>274</v>
      </c>
      <c r="W1765" t="s">
        <v>2731</v>
      </c>
      <c r="X1765" t="s">
        <v>184</v>
      </c>
      <c r="Y1765" t="s">
        <v>14</v>
      </c>
      <c r="AD1765">
        <v>45.517800000000001</v>
      </c>
      <c r="AE1765">
        <v>-108.8626</v>
      </c>
      <c r="AK1765" t="s">
        <v>3676</v>
      </c>
      <c r="AN1765" t="s">
        <v>27</v>
      </c>
      <c r="AP1765">
        <v>8.51</v>
      </c>
      <c r="AQ1765" t="s">
        <v>121</v>
      </c>
      <c r="AS1765" t="s">
        <v>285</v>
      </c>
      <c r="AU1765" t="s">
        <v>286</v>
      </c>
      <c r="BU1765" s="1">
        <v>45501</v>
      </c>
      <c r="CB1765" t="s">
        <v>2752</v>
      </c>
      <c r="CC1765" t="s">
        <v>169</v>
      </c>
    </row>
    <row r="1766" spans="1:81" x14ac:dyDescent="0.35">
      <c r="A1766" t="s">
        <v>160</v>
      </c>
      <c r="B1766" t="s">
        <v>161</v>
      </c>
      <c r="C1766" t="s">
        <v>3677</v>
      </c>
      <c r="D1766" t="s">
        <v>1058</v>
      </c>
      <c r="E1766" t="s">
        <v>270</v>
      </c>
      <c r="F1766" t="s">
        <v>271</v>
      </c>
      <c r="G1766" s="1">
        <v>45564</v>
      </c>
      <c r="H1766" s="2">
        <v>0.55555555555555558</v>
      </c>
      <c r="I1766" t="s">
        <v>1059</v>
      </c>
      <c r="U1766" t="s">
        <v>273</v>
      </c>
      <c r="V1766" t="s">
        <v>274</v>
      </c>
      <c r="W1766" t="s">
        <v>2731</v>
      </c>
      <c r="X1766" t="s">
        <v>180</v>
      </c>
      <c r="Y1766" t="s">
        <v>13</v>
      </c>
      <c r="AD1766">
        <v>45.483319000000002</v>
      </c>
      <c r="AE1766">
        <v>-108.961457</v>
      </c>
      <c r="AK1766" t="s">
        <v>3678</v>
      </c>
      <c r="AN1766" t="s">
        <v>27</v>
      </c>
      <c r="AP1766">
        <v>8.9</v>
      </c>
      <c r="AQ1766" t="s">
        <v>121</v>
      </c>
      <c r="AS1766" t="s">
        <v>285</v>
      </c>
      <c r="AU1766" t="s">
        <v>286</v>
      </c>
      <c r="BU1766" s="1">
        <v>45564</v>
      </c>
      <c r="CB1766" t="s">
        <v>2761</v>
      </c>
      <c r="CC1766" t="s">
        <v>169</v>
      </c>
    </row>
    <row r="1767" spans="1:81" x14ac:dyDescent="0.35">
      <c r="A1767" t="s">
        <v>160</v>
      </c>
      <c r="B1767" t="s">
        <v>161</v>
      </c>
      <c r="C1767" t="s">
        <v>3679</v>
      </c>
      <c r="D1767" t="s">
        <v>269</v>
      </c>
      <c r="E1767" t="s">
        <v>270</v>
      </c>
      <c r="F1767" t="s">
        <v>271</v>
      </c>
      <c r="G1767" s="1">
        <v>45501</v>
      </c>
      <c r="H1767" s="2">
        <v>0.46388888888888891</v>
      </c>
      <c r="I1767" t="s">
        <v>1059</v>
      </c>
      <c r="U1767" t="s">
        <v>273</v>
      </c>
      <c r="V1767" t="s">
        <v>274</v>
      </c>
      <c r="W1767" t="s">
        <v>2731</v>
      </c>
      <c r="X1767" t="s">
        <v>162</v>
      </c>
      <c r="Y1767" t="s">
        <v>9</v>
      </c>
      <c r="AD1767">
        <v>45.373699999999999</v>
      </c>
      <c r="AE1767">
        <v>-109.14619999999999</v>
      </c>
      <c r="AF1767" t="s">
        <v>276</v>
      </c>
      <c r="AG1767" t="s">
        <v>277</v>
      </c>
      <c r="AH1767" t="s">
        <v>278</v>
      </c>
      <c r="AJ1767" t="s">
        <v>279</v>
      </c>
      <c r="AK1767" t="s">
        <v>3680</v>
      </c>
      <c r="AM1767" t="s">
        <v>281</v>
      </c>
      <c r="AN1767" t="s">
        <v>282</v>
      </c>
      <c r="AO1767" t="s">
        <v>283</v>
      </c>
      <c r="AP1767">
        <v>66.8</v>
      </c>
      <c r="AQ1767" t="s">
        <v>284</v>
      </c>
      <c r="AS1767" t="s">
        <v>285</v>
      </c>
      <c r="AU1767" t="s">
        <v>286</v>
      </c>
      <c r="BE1767" t="s">
        <v>3681</v>
      </c>
      <c r="BO1767">
        <v>365.1</v>
      </c>
      <c r="BP1767" t="s">
        <v>288</v>
      </c>
      <c r="BQ1767" t="s">
        <v>289</v>
      </c>
      <c r="BS1767" t="s">
        <v>290</v>
      </c>
      <c r="BT1767" t="s">
        <v>291</v>
      </c>
      <c r="BU1767" s="1">
        <v>45526</v>
      </c>
      <c r="BW1767" t="s">
        <v>3682</v>
      </c>
      <c r="BX1767" t="s">
        <v>293</v>
      </c>
      <c r="BY1767">
        <v>1.5</v>
      </c>
      <c r="BZ1767" t="s">
        <v>284</v>
      </c>
      <c r="CB1767" t="s">
        <v>2736</v>
      </c>
      <c r="CC1767" t="s">
        <v>169</v>
      </c>
    </row>
    <row r="1768" spans="1:81" x14ac:dyDescent="0.35">
      <c r="A1768" t="s">
        <v>160</v>
      </c>
      <c r="B1768" t="s">
        <v>161</v>
      </c>
      <c r="C1768" t="s">
        <v>3683</v>
      </c>
      <c r="D1768" t="s">
        <v>269</v>
      </c>
      <c r="E1768" t="s">
        <v>270</v>
      </c>
      <c r="F1768" t="s">
        <v>271</v>
      </c>
      <c r="G1768" s="1">
        <v>45501</v>
      </c>
      <c r="H1768" s="2">
        <v>0.4861111111111111</v>
      </c>
      <c r="I1768" t="s">
        <v>1059</v>
      </c>
      <c r="U1768" t="s">
        <v>273</v>
      </c>
      <c r="V1768" t="s">
        <v>274</v>
      </c>
      <c r="W1768" t="s">
        <v>2731</v>
      </c>
      <c r="X1768" t="s">
        <v>186</v>
      </c>
      <c r="Y1768" t="s">
        <v>12</v>
      </c>
      <c r="AD1768">
        <v>45.468200000000003</v>
      </c>
      <c r="AE1768">
        <v>-109.0895</v>
      </c>
      <c r="AF1768" t="s">
        <v>276</v>
      </c>
      <c r="AG1768" t="s">
        <v>277</v>
      </c>
      <c r="AH1768" t="s">
        <v>278</v>
      </c>
      <c r="AJ1768" t="s">
        <v>279</v>
      </c>
      <c r="AK1768" t="s">
        <v>3684</v>
      </c>
      <c r="AM1768" t="s">
        <v>281</v>
      </c>
      <c r="AN1768" t="s">
        <v>1116</v>
      </c>
      <c r="AO1768" t="s">
        <v>333</v>
      </c>
      <c r="AP1768">
        <v>8</v>
      </c>
      <c r="AQ1768" t="s">
        <v>284</v>
      </c>
      <c r="AS1768" t="s">
        <v>285</v>
      </c>
      <c r="AU1768" t="s">
        <v>286</v>
      </c>
      <c r="BE1768" t="s">
        <v>3685</v>
      </c>
      <c r="BO1768">
        <v>365.1</v>
      </c>
      <c r="BP1768" t="s">
        <v>288</v>
      </c>
      <c r="BQ1768" t="s">
        <v>289</v>
      </c>
      <c r="BS1768" t="s">
        <v>290</v>
      </c>
      <c r="BT1768" t="s">
        <v>291</v>
      </c>
      <c r="BU1768" s="1">
        <v>45540</v>
      </c>
      <c r="BW1768" t="s">
        <v>3686</v>
      </c>
      <c r="BX1768" t="s">
        <v>293</v>
      </c>
      <c r="BY1768">
        <v>0.8</v>
      </c>
      <c r="BZ1768" t="s">
        <v>284</v>
      </c>
      <c r="CB1768" t="s">
        <v>2752</v>
      </c>
      <c r="CC1768" t="s">
        <v>169</v>
      </c>
    </row>
    <row r="1769" spans="1:81" x14ac:dyDescent="0.35">
      <c r="A1769" t="s">
        <v>160</v>
      </c>
      <c r="B1769" t="s">
        <v>161</v>
      </c>
      <c r="C1769" t="s">
        <v>3679</v>
      </c>
      <c r="D1769" t="s">
        <v>269</v>
      </c>
      <c r="E1769" t="s">
        <v>270</v>
      </c>
      <c r="F1769" t="s">
        <v>271</v>
      </c>
      <c r="G1769" s="1">
        <v>45501</v>
      </c>
      <c r="H1769" s="2">
        <v>0.46388888888888891</v>
      </c>
      <c r="I1769" t="s">
        <v>1059</v>
      </c>
      <c r="U1769" t="s">
        <v>273</v>
      </c>
      <c r="V1769" t="s">
        <v>274</v>
      </c>
      <c r="W1769" t="s">
        <v>2731</v>
      </c>
      <c r="X1769" t="s">
        <v>162</v>
      </c>
      <c r="Y1769" t="s">
        <v>9</v>
      </c>
      <c r="AD1769">
        <v>45.373699999999999</v>
      </c>
      <c r="AE1769">
        <v>-109.14619999999999</v>
      </c>
      <c r="AF1769" t="s">
        <v>276</v>
      </c>
      <c r="AG1769" t="s">
        <v>277</v>
      </c>
      <c r="AH1769" t="s">
        <v>278</v>
      </c>
      <c r="AJ1769" t="s">
        <v>279</v>
      </c>
      <c r="AK1769" t="s">
        <v>3687</v>
      </c>
      <c r="AM1769" t="s">
        <v>281</v>
      </c>
      <c r="AN1769" t="s">
        <v>1116</v>
      </c>
      <c r="AO1769" t="s">
        <v>333</v>
      </c>
      <c r="AP1769">
        <v>8.6</v>
      </c>
      <c r="AQ1769" t="s">
        <v>284</v>
      </c>
      <c r="AS1769" t="s">
        <v>285</v>
      </c>
      <c r="AU1769" t="s">
        <v>286</v>
      </c>
      <c r="BE1769" t="s">
        <v>3681</v>
      </c>
      <c r="BO1769">
        <v>365.1</v>
      </c>
      <c r="BP1769" t="s">
        <v>288</v>
      </c>
      <c r="BQ1769" t="s">
        <v>289</v>
      </c>
      <c r="BS1769" t="s">
        <v>290</v>
      </c>
      <c r="BT1769" t="s">
        <v>291</v>
      </c>
      <c r="BU1769" s="1">
        <v>45540</v>
      </c>
      <c r="BW1769" t="s">
        <v>3688</v>
      </c>
      <c r="BX1769" t="s">
        <v>293</v>
      </c>
      <c r="BY1769">
        <v>0.8</v>
      </c>
      <c r="BZ1769" t="s">
        <v>284</v>
      </c>
      <c r="CB1769" t="s">
        <v>2736</v>
      </c>
      <c r="CC1769" t="s">
        <v>169</v>
      </c>
    </row>
    <row r="1770" spans="1:81" x14ac:dyDescent="0.35">
      <c r="A1770" t="s">
        <v>160</v>
      </c>
      <c r="B1770" t="s">
        <v>161</v>
      </c>
      <c r="C1770" t="s">
        <v>3651</v>
      </c>
      <c r="D1770" t="s">
        <v>1058</v>
      </c>
      <c r="E1770" t="s">
        <v>270</v>
      </c>
      <c r="F1770" t="s">
        <v>271</v>
      </c>
      <c r="G1770" s="1">
        <v>45501</v>
      </c>
      <c r="H1770" s="2">
        <v>0.44097222222222221</v>
      </c>
      <c r="I1770" t="s">
        <v>1059</v>
      </c>
      <c r="U1770" t="s">
        <v>273</v>
      </c>
      <c r="V1770" t="s">
        <v>274</v>
      </c>
      <c r="W1770" t="s">
        <v>2731</v>
      </c>
      <c r="X1770" t="s">
        <v>182</v>
      </c>
      <c r="Y1770" t="s">
        <v>10</v>
      </c>
      <c r="AD1770">
        <v>45.384601000000004</v>
      </c>
      <c r="AE1770">
        <v>-109.14138199999999</v>
      </c>
      <c r="AK1770" t="s">
        <v>3689</v>
      </c>
      <c r="AN1770" t="s">
        <v>1081</v>
      </c>
      <c r="AP1770">
        <v>106.9</v>
      </c>
      <c r="AQ1770" t="s">
        <v>120</v>
      </c>
      <c r="AS1770" t="s">
        <v>285</v>
      </c>
      <c r="AU1770" t="s">
        <v>286</v>
      </c>
      <c r="BU1770" s="1">
        <v>45501</v>
      </c>
      <c r="CB1770" t="s">
        <v>2761</v>
      </c>
      <c r="CC1770" t="s">
        <v>169</v>
      </c>
    </row>
    <row r="1771" spans="1:81" x14ac:dyDescent="0.35">
      <c r="A1771" t="s">
        <v>160</v>
      </c>
      <c r="B1771" t="s">
        <v>161</v>
      </c>
      <c r="C1771" t="s">
        <v>3690</v>
      </c>
      <c r="D1771" t="s">
        <v>269</v>
      </c>
      <c r="E1771" t="s">
        <v>270</v>
      </c>
      <c r="F1771" t="s">
        <v>271</v>
      </c>
      <c r="G1771" s="1">
        <v>45501</v>
      </c>
      <c r="H1771" s="2">
        <v>0.44097222222222221</v>
      </c>
      <c r="I1771" t="s">
        <v>1059</v>
      </c>
      <c r="U1771" t="s">
        <v>273</v>
      </c>
      <c r="V1771" t="s">
        <v>274</v>
      </c>
      <c r="W1771" t="s">
        <v>2731</v>
      </c>
      <c r="X1771" t="s">
        <v>182</v>
      </c>
      <c r="Y1771" t="s">
        <v>10</v>
      </c>
      <c r="AD1771">
        <v>45.384601000000004</v>
      </c>
      <c r="AE1771">
        <v>-109.14138199999999</v>
      </c>
      <c r="AF1771" t="s">
        <v>276</v>
      </c>
      <c r="AG1771" t="s">
        <v>277</v>
      </c>
      <c r="AH1771" t="s">
        <v>278</v>
      </c>
      <c r="AJ1771" t="s">
        <v>279</v>
      </c>
      <c r="AK1771" t="s">
        <v>3691</v>
      </c>
      <c r="AM1771" t="s">
        <v>281</v>
      </c>
      <c r="AN1771" t="s">
        <v>282</v>
      </c>
      <c r="AO1771" t="s">
        <v>283</v>
      </c>
      <c r="AP1771">
        <v>17.899999999999999</v>
      </c>
      <c r="AQ1771" t="s">
        <v>284</v>
      </c>
      <c r="AS1771" t="s">
        <v>285</v>
      </c>
      <c r="AU1771" t="s">
        <v>286</v>
      </c>
      <c r="BE1771" t="s">
        <v>3692</v>
      </c>
      <c r="BO1771">
        <v>365.1</v>
      </c>
      <c r="BP1771" t="s">
        <v>288</v>
      </c>
      <c r="BQ1771" t="s">
        <v>289</v>
      </c>
      <c r="BS1771" t="s">
        <v>290</v>
      </c>
      <c r="BT1771" t="s">
        <v>291</v>
      </c>
      <c r="BU1771" s="1">
        <v>45526</v>
      </c>
      <c r="BW1771" t="s">
        <v>3693</v>
      </c>
      <c r="BX1771" t="s">
        <v>293</v>
      </c>
      <c r="BY1771">
        <v>1.5</v>
      </c>
      <c r="BZ1771" t="s">
        <v>284</v>
      </c>
      <c r="CB1771" t="s">
        <v>2761</v>
      </c>
      <c r="CC1771" t="s">
        <v>169</v>
      </c>
    </row>
    <row r="1772" spans="1:81" x14ac:dyDescent="0.35">
      <c r="A1772" t="s">
        <v>160</v>
      </c>
      <c r="B1772" t="s">
        <v>161</v>
      </c>
      <c r="C1772" t="s">
        <v>3516</v>
      </c>
      <c r="D1772" t="s">
        <v>1058</v>
      </c>
      <c r="E1772" t="s">
        <v>270</v>
      </c>
      <c r="F1772" t="s">
        <v>271</v>
      </c>
      <c r="G1772" s="1">
        <v>45501</v>
      </c>
      <c r="H1772" s="2">
        <v>0.37638888888888888</v>
      </c>
      <c r="I1772" t="s">
        <v>1059</v>
      </c>
      <c r="U1772" t="s">
        <v>273</v>
      </c>
      <c r="V1772" t="s">
        <v>274</v>
      </c>
      <c r="W1772" t="s">
        <v>2731</v>
      </c>
      <c r="X1772" t="s">
        <v>188</v>
      </c>
      <c r="Y1772" t="s">
        <v>7</v>
      </c>
      <c r="AD1772">
        <v>45.157600000000002</v>
      </c>
      <c r="AE1772">
        <v>-109.2688</v>
      </c>
      <c r="AK1772" t="s">
        <v>3694</v>
      </c>
      <c r="AN1772" t="s">
        <v>1081</v>
      </c>
      <c r="AP1772">
        <v>100.6</v>
      </c>
      <c r="AQ1772" t="s">
        <v>120</v>
      </c>
      <c r="AS1772" t="s">
        <v>285</v>
      </c>
      <c r="AU1772" t="s">
        <v>286</v>
      </c>
      <c r="BU1772" s="1">
        <v>45501</v>
      </c>
      <c r="CB1772" t="s">
        <v>2747</v>
      </c>
      <c r="CC1772" t="s">
        <v>169</v>
      </c>
    </row>
    <row r="1773" spans="1:81" x14ac:dyDescent="0.35">
      <c r="A1773" t="s">
        <v>160</v>
      </c>
      <c r="B1773" t="s">
        <v>161</v>
      </c>
      <c r="C1773" t="s">
        <v>3482</v>
      </c>
      <c r="D1773" t="s">
        <v>1058</v>
      </c>
      <c r="E1773" t="s">
        <v>270</v>
      </c>
      <c r="F1773" t="s">
        <v>271</v>
      </c>
      <c r="G1773" s="1">
        <v>45501</v>
      </c>
      <c r="H1773" s="2">
        <v>0.35902777777777778</v>
      </c>
      <c r="I1773" t="s">
        <v>1059</v>
      </c>
      <c r="U1773" t="s">
        <v>273</v>
      </c>
      <c r="V1773" t="s">
        <v>274</v>
      </c>
      <c r="W1773" t="s">
        <v>2731</v>
      </c>
      <c r="X1773" t="s">
        <v>174</v>
      </c>
      <c r="Y1773" t="s">
        <v>5</v>
      </c>
      <c r="AD1773">
        <v>45.085512000000001</v>
      </c>
      <c r="AE1773">
        <v>-109.329581</v>
      </c>
      <c r="AK1773" t="s">
        <v>3695</v>
      </c>
      <c r="AN1773" t="s">
        <v>1090</v>
      </c>
      <c r="AP1773">
        <v>11.68</v>
      </c>
      <c r="AQ1773" t="s">
        <v>116</v>
      </c>
      <c r="AS1773" t="s">
        <v>285</v>
      </c>
      <c r="AU1773" t="s">
        <v>286</v>
      </c>
      <c r="BU1773" s="1">
        <v>45501</v>
      </c>
      <c r="CB1773" t="s">
        <v>2733</v>
      </c>
      <c r="CC1773" t="s">
        <v>169</v>
      </c>
    </row>
    <row r="1774" spans="1:81" x14ac:dyDescent="0.35">
      <c r="A1774" t="s">
        <v>160</v>
      </c>
      <c r="B1774" t="s">
        <v>161</v>
      </c>
      <c r="C1774" t="s">
        <v>3696</v>
      </c>
      <c r="D1774" t="s">
        <v>1058</v>
      </c>
      <c r="E1774" t="s">
        <v>270</v>
      </c>
      <c r="F1774" t="s">
        <v>271</v>
      </c>
      <c r="G1774" s="1">
        <v>45530</v>
      </c>
      <c r="H1774" s="2">
        <v>0.3659722222222222</v>
      </c>
      <c r="I1774" t="s">
        <v>1059</v>
      </c>
      <c r="U1774" t="s">
        <v>273</v>
      </c>
      <c r="V1774" t="s">
        <v>274</v>
      </c>
      <c r="W1774" t="s">
        <v>2731</v>
      </c>
      <c r="X1774" t="s">
        <v>174</v>
      </c>
      <c r="Y1774" t="s">
        <v>5</v>
      </c>
      <c r="AD1774">
        <v>45.085512000000001</v>
      </c>
      <c r="AE1774">
        <v>-109.329581</v>
      </c>
      <c r="AK1774" t="s">
        <v>3697</v>
      </c>
      <c r="AN1774" t="s">
        <v>89</v>
      </c>
      <c r="AP1774">
        <v>1.33</v>
      </c>
      <c r="AQ1774" t="s">
        <v>122</v>
      </c>
      <c r="AS1774" t="s">
        <v>285</v>
      </c>
      <c r="AU1774" t="s">
        <v>286</v>
      </c>
      <c r="BU1774" s="1">
        <v>45530</v>
      </c>
      <c r="CB1774" t="s">
        <v>2733</v>
      </c>
      <c r="CC1774" t="s">
        <v>169</v>
      </c>
    </row>
    <row r="1775" spans="1:81" x14ac:dyDescent="0.35">
      <c r="A1775" t="s">
        <v>160</v>
      </c>
      <c r="B1775" t="s">
        <v>161</v>
      </c>
      <c r="C1775" t="s">
        <v>3494</v>
      </c>
      <c r="D1775" t="s">
        <v>269</v>
      </c>
      <c r="E1775" t="s">
        <v>270</v>
      </c>
      <c r="F1775" t="s">
        <v>271</v>
      </c>
      <c r="G1775" s="1">
        <v>45564</v>
      </c>
      <c r="H1775" s="2">
        <v>0.41249999999999998</v>
      </c>
      <c r="I1775" t="s">
        <v>1059</v>
      </c>
      <c r="U1775" t="s">
        <v>273</v>
      </c>
      <c r="V1775" t="s">
        <v>274</v>
      </c>
      <c r="W1775" t="s">
        <v>2731</v>
      </c>
      <c r="X1775" t="s">
        <v>190</v>
      </c>
      <c r="Y1775" t="s">
        <v>6</v>
      </c>
      <c r="AD1775">
        <v>45.150280000000002</v>
      </c>
      <c r="AE1775">
        <v>-109.34062</v>
      </c>
      <c r="AF1775" t="s">
        <v>276</v>
      </c>
      <c r="AG1775" t="s">
        <v>277</v>
      </c>
      <c r="AH1775" t="s">
        <v>278</v>
      </c>
      <c r="AJ1775" t="s">
        <v>279</v>
      </c>
      <c r="AK1775" t="s">
        <v>3698</v>
      </c>
      <c r="AM1775" t="s">
        <v>281</v>
      </c>
      <c r="AN1775" t="s">
        <v>1116</v>
      </c>
      <c r="AO1775" t="s">
        <v>333</v>
      </c>
      <c r="AP1775">
        <v>1</v>
      </c>
      <c r="AQ1775" t="s">
        <v>284</v>
      </c>
      <c r="AS1775" t="s">
        <v>285</v>
      </c>
      <c r="AU1775" t="s">
        <v>286</v>
      </c>
      <c r="BE1775" t="s">
        <v>3496</v>
      </c>
      <c r="BO1775">
        <v>365.1</v>
      </c>
      <c r="BP1775" t="s">
        <v>288</v>
      </c>
      <c r="BQ1775" t="s">
        <v>289</v>
      </c>
      <c r="BS1775" t="s">
        <v>290</v>
      </c>
      <c r="BT1775" t="s">
        <v>291</v>
      </c>
      <c r="BU1775" s="1">
        <v>45582</v>
      </c>
      <c r="BW1775" t="s">
        <v>3699</v>
      </c>
      <c r="BX1775" t="s">
        <v>293</v>
      </c>
      <c r="BY1775">
        <v>0.8</v>
      </c>
      <c r="BZ1775" t="s">
        <v>284</v>
      </c>
      <c r="CB1775" t="s">
        <v>2752</v>
      </c>
      <c r="CC1775" t="s">
        <v>169</v>
      </c>
    </row>
    <row r="1776" spans="1:81" x14ac:dyDescent="0.35">
      <c r="A1776" t="s">
        <v>160</v>
      </c>
      <c r="B1776" t="s">
        <v>161</v>
      </c>
      <c r="C1776" t="s">
        <v>3700</v>
      </c>
      <c r="D1776" t="s">
        <v>269</v>
      </c>
      <c r="E1776" t="s">
        <v>270</v>
      </c>
      <c r="F1776" t="s">
        <v>271</v>
      </c>
      <c r="G1776" s="1">
        <v>45564</v>
      </c>
      <c r="H1776" s="2">
        <v>0.55555555555555558</v>
      </c>
      <c r="I1776" t="s">
        <v>1059</v>
      </c>
      <c r="U1776" t="s">
        <v>273</v>
      </c>
      <c r="V1776" t="s">
        <v>274</v>
      </c>
      <c r="W1776" t="s">
        <v>2731</v>
      </c>
      <c r="X1776" t="s">
        <v>180</v>
      </c>
      <c r="Y1776" t="s">
        <v>13</v>
      </c>
      <c r="AD1776">
        <v>45.483319000000002</v>
      </c>
      <c r="AE1776">
        <v>-108.961457</v>
      </c>
      <c r="AF1776" t="s">
        <v>276</v>
      </c>
      <c r="AG1776" t="s">
        <v>277</v>
      </c>
      <c r="AH1776" t="s">
        <v>278</v>
      </c>
      <c r="AJ1776" t="s">
        <v>279</v>
      </c>
      <c r="AK1776" t="s">
        <v>3701</v>
      </c>
      <c r="AM1776" t="s">
        <v>297</v>
      </c>
      <c r="AN1776" t="s">
        <v>298</v>
      </c>
      <c r="AO1776" t="s">
        <v>283</v>
      </c>
      <c r="AP1776">
        <v>222</v>
      </c>
      <c r="AQ1776" t="s">
        <v>284</v>
      </c>
      <c r="AS1776" t="s">
        <v>285</v>
      </c>
      <c r="AU1776" t="s">
        <v>286</v>
      </c>
      <c r="BE1776" t="s">
        <v>3702</v>
      </c>
      <c r="BO1776" t="s">
        <v>300</v>
      </c>
      <c r="BP1776" t="s">
        <v>301</v>
      </c>
      <c r="BQ1776" t="s">
        <v>302</v>
      </c>
      <c r="BT1776" t="s">
        <v>291</v>
      </c>
      <c r="BU1776" s="1">
        <v>45602</v>
      </c>
      <c r="BW1776" t="s">
        <v>3703</v>
      </c>
      <c r="BX1776" t="s">
        <v>293</v>
      </c>
      <c r="BY1776">
        <v>25</v>
      </c>
      <c r="BZ1776" t="s">
        <v>284</v>
      </c>
      <c r="CB1776" t="s">
        <v>2761</v>
      </c>
      <c r="CC1776" t="s">
        <v>169</v>
      </c>
    </row>
    <row r="1777" spans="1:81" x14ac:dyDescent="0.35">
      <c r="A1777" t="s">
        <v>160</v>
      </c>
      <c r="B1777" t="s">
        <v>161</v>
      </c>
      <c r="C1777" t="s">
        <v>3700</v>
      </c>
      <c r="D1777" t="s">
        <v>269</v>
      </c>
      <c r="E1777" t="s">
        <v>270</v>
      </c>
      <c r="F1777" t="s">
        <v>271</v>
      </c>
      <c r="G1777" s="1">
        <v>45564</v>
      </c>
      <c r="H1777" s="2">
        <v>0.55555555555555558</v>
      </c>
      <c r="I1777" t="s">
        <v>1059</v>
      </c>
      <c r="U1777" t="s">
        <v>273</v>
      </c>
      <c r="V1777" t="s">
        <v>274</v>
      </c>
      <c r="W1777" t="s">
        <v>2731</v>
      </c>
      <c r="X1777" t="s">
        <v>180</v>
      </c>
      <c r="Y1777" t="s">
        <v>13</v>
      </c>
      <c r="AD1777">
        <v>45.483319000000002</v>
      </c>
      <c r="AE1777">
        <v>-108.961457</v>
      </c>
      <c r="AF1777" t="s">
        <v>276</v>
      </c>
      <c r="AG1777" t="s">
        <v>277</v>
      </c>
      <c r="AH1777" t="s">
        <v>278</v>
      </c>
      <c r="AJ1777" t="s">
        <v>279</v>
      </c>
      <c r="AK1777" t="s">
        <v>3704</v>
      </c>
      <c r="AN1777" t="s">
        <v>312</v>
      </c>
      <c r="AP1777">
        <v>4.5</v>
      </c>
      <c r="AQ1777" t="s">
        <v>116</v>
      </c>
      <c r="AS1777" t="s">
        <v>285</v>
      </c>
      <c r="AU1777" t="s">
        <v>286</v>
      </c>
      <c r="BE1777" t="s">
        <v>3702</v>
      </c>
      <c r="BO1777" t="s">
        <v>314</v>
      </c>
      <c r="BP1777" t="s">
        <v>301</v>
      </c>
      <c r="BQ1777" t="s">
        <v>315</v>
      </c>
      <c r="BS1777" t="s">
        <v>316</v>
      </c>
      <c r="BT1777" t="s">
        <v>291</v>
      </c>
      <c r="BU1777" s="1">
        <v>45569</v>
      </c>
      <c r="BW1777" t="s">
        <v>3705</v>
      </c>
      <c r="BX1777" t="s">
        <v>293</v>
      </c>
      <c r="BY1777">
        <v>0.2</v>
      </c>
      <c r="BZ1777" t="s">
        <v>116</v>
      </c>
      <c r="CB1777" t="s">
        <v>2761</v>
      </c>
      <c r="CC1777" t="s">
        <v>169</v>
      </c>
    </row>
    <row r="1778" spans="1:81" x14ac:dyDescent="0.35">
      <c r="A1778" t="s">
        <v>160</v>
      </c>
      <c r="B1778" t="s">
        <v>161</v>
      </c>
      <c r="C1778" t="s">
        <v>3528</v>
      </c>
      <c r="D1778" t="s">
        <v>1058</v>
      </c>
      <c r="E1778" t="s">
        <v>270</v>
      </c>
      <c r="F1778" t="s">
        <v>271</v>
      </c>
      <c r="G1778" s="1">
        <v>45564</v>
      </c>
      <c r="H1778" s="2">
        <v>0.3923611111111111</v>
      </c>
      <c r="I1778" t="s">
        <v>1059</v>
      </c>
      <c r="U1778" t="s">
        <v>273</v>
      </c>
      <c r="V1778" t="s">
        <v>274</v>
      </c>
      <c r="W1778" t="s">
        <v>2731</v>
      </c>
      <c r="X1778" t="s">
        <v>188</v>
      </c>
      <c r="Y1778" t="s">
        <v>7</v>
      </c>
      <c r="AD1778">
        <v>45.157600000000002</v>
      </c>
      <c r="AE1778">
        <v>-109.2688</v>
      </c>
      <c r="AK1778" t="s">
        <v>3706</v>
      </c>
      <c r="AN1778" t="s">
        <v>1292</v>
      </c>
      <c r="AP1778">
        <v>716.5</v>
      </c>
      <c r="AQ1778" t="s">
        <v>119</v>
      </c>
      <c r="AS1778" t="s">
        <v>285</v>
      </c>
      <c r="AU1778" t="s">
        <v>286</v>
      </c>
      <c r="BU1778" s="1">
        <v>45564</v>
      </c>
      <c r="CB1778" t="s">
        <v>2747</v>
      </c>
      <c r="CC1778" t="s">
        <v>169</v>
      </c>
    </row>
    <row r="1779" spans="1:81" x14ac:dyDescent="0.35">
      <c r="A1779" t="s">
        <v>160</v>
      </c>
      <c r="B1779" t="s">
        <v>161</v>
      </c>
      <c r="C1779" t="s">
        <v>3539</v>
      </c>
      <c r="D1779" t="s">
        <v>269</v>
      </c>
      <c r="E1779" t="s">
        <v>270</v>
      </c>
      <c r="F1779" t="s">
        <v>271</v>
      </c>
      <c r="G1779" s="1">
        <v>45530</v>
      </c>
      <c r="H1779" s="2">
        <v>0.49652777777777779</v>
      </c>
      <c r="I1779" t="s">
        <v>1059</v>
      </c>
      <c r="U1779" t="s">
        <v>273</v>
      </c>
      <c r="V1779" t="s">
        <v>274</v>
      </c>
      <c r="W1779" t="s">
        <v>2731</v>
      </c>
      <c r="X1779" t="s">
        <v>170</v>
      </c>
      <c r="Y1779" t="s">
        <v>11</v>
      </c>
      <c r="AD1779">
        <v>45.457799999999999</v>
      </c>
      <c r="AE1779">
        <v>-109.0801</v>
      </c>
      <c r="AF1779" t="s">
        <v>276</v>
      </c>
      <c r="AG1779" t="s">
        <v>277</v>
      </c>
      <c r="AH1779" t="s">
        <v>278</v>
      </c>
      <c r="AJ1779" t="s">
        <v>279</v>
      </c>
      <c r="AK1779" t="s">
        <v>3707</v>
      </c>
      <c r="AM1779" t="s">
        <v>297</v>
      </c>
      <c r="AN1779" t="s">
        <v>332</v>
      </c>
      <c r="AO1779" t="s">
        <v>333</v>
      </c>
      <c r="AP1779">
        <v>13</v>
      </c>
      <c r="AQ1779" t="s">
        <v>284</v>
      </c>
      <c r="AS1779" t="s">
        <v>285</v>
      </c>
      <c r="AU1779" t="s">
        <v>286</v>
      </c>
      <c r="BE1779" t="s">
        <v>3541</v>
      </c>
      <c r="BO1779">
        <v>353.2</v>
      </c>
      <c r="BP1779" t="s">
        <v>288</v>
      </c>
      <c r="BQ1779" t="s">
        <v>335</v>
      </c>
      <c r="BS1779" t="s">
        <v>336</v>
      </c>
      <c r="BT1779" t="s">
        <v>291</v>
      </c>
      <c r="BU1779" s="1">
        <v>45558</v>
      </c>
      <c r="BW1779" t="s">
        <v>3708</v>
      </c>
      <c r="BX1779" t="s">
        <v>293</v>
      </c>
      <c r="BY1779">
        <v>1.5</v>
      </c>
      <c r="BZ1779" t="s">
        <v>284</v>
      </c>
      <c r="CB1779" t="s">
        <v>2733</v>
      </c>
      <c r="CC1779" t="s">
        <v>169</v>
      </c>
    </row>
    <row r="1780" spans="1:81" x14ac:dyDescent="0.35">
      <c r="A1780" t="s">
        <v>160</v>
      </c>
      <c r="B1780" t="s">
        <v>161</v>
      </c>
      <c r="C1780" t="s">
        <v>3506</v>
      </c>
      <c r="D1780" t="s">
        <v>269</v>
      </c>
      <c r="E1780" t="s">
        <v>270</v>
      </c>
      <c r="F1780" t="s">
        <v>271</v>
      </c>
      <c r="G1780" s="1">
        <v>45530</v>
      </c>
      <c r="H1780" s="2">
        <v>0.57986111111111116</v>
      </c>
      <c r="I1780" t="s">
        <v>1059</v>
      </c>
      <c r="U1780" t="s">
        <v>273</v>
      </c>
      <c r="V1780" t="s">
        <v>274</v>
      </c>
      <c r="W1780" t="s">
        <v>2731</v>
      </c>
      <c r="X1780" t="s">
        <v>184</v>
      </c>
      <c r="Y1780" t="s">
        <v>14</v>
      </c>
      <c r="AD1780">
        <v>45.517800000000001</v>
      </c>
      <c r="AE1780">
        <v>-108.8626</v>
      </c>
      <c r="AF1780" t="s">
        <v>276</v>
      </c>
      <c r="AG1780" t="s">
        <v>277</v>
      </c>
      <c r="AH1780" t="s">
        <v>278</v>
      </c>
      <c r="AJ1780" t="s">
        <v>279</v>
      </c>
      <c r="AK1780" t="s">
        <v>3709</v>
      </c>
      <c r="AM1780" t="s">
        <v>281</v>
      </c>
      <c r="AN1780" t="s">
        <v>1116</v>
      </c>
      <c r="AO1780" t="s">
        <v>333</v>
      </c>
      <c r="AP1780">
        <v>1.2</v>
      </c>
      <c r="AQ1780" t="s">
        <v>284</v>
      </c>
      <c r="AS1780" t="s">
        <v>285</v>
      </c>
      <c r="AU1780" t="s">
        <v>286</v>
      </c>
      <c r="BE1780" t="s">
        <v>3508</v>
      </c>
      <c r="BO1780">
        <v>365.1</v>
      </c>
      <c r="BP1780" t="s">
        <v>288</v>
      </c>
      <c r="BQ1780" t="s">
        <v>289</v>
      </c>
      <c r="BS1780" t="s">
        <v>290</v>
      </c>
      <c r="BT1780" t="s">
        <v>291</v>
      </c>
      <c r="BU1780" s="1">
        <v>45558</v>
      </c>
      <c r="BW1780" t="s">
        <v>3710</v>
      </c>
      <c r="BX1780" t="s">
        <v>293</v>
      </c>
      <c r="BY1780">
        <v>0.8</v>
      </c>
      <c r="BZ1780" t="s">
        <v>284</v>
      </c>
      <c r="CB1780" t="s">
        <v>2752</v>
      </c>
      <c r="CC1780" t="s">
        <v>169</v>
      </c>
    </row>
    <row r="1781" spans="1:81" x14ac:dyDescent="0.35">
      <c r="A1781" t="s">
        <v>160</v>
      </c>
      <c r="B1781" t="s">
        <v>161</v>
      </c>
      <c r="C1781" t="s">
        <v>3522</v>
      </c>
      <c r="D1781" t="s">
        <v>1058</v>
      </c>
      <c r="E1781" t="s">
        <v>270</v>
      </c>
      <c r="F1781" t="s">
        <v>271</v>
      </c>
      <c r="G1781" s="1">
        <v>45564</v>
      </c>
      <c r="H1781" s="2">
        <v>0.45833333333333331</v>
      </c>
      <c r="I1781" t="s">
        <v>1059</v>
      </c>
      <c r="U1781" t="s">
        <v>273</v>
      </c>
      <c r="V1781" t="s">
        <v>274</v>
      </c>
      <c r="W1781" t="s">
        <v>2731</v>
      </c>
      <c r="X1781" t="s">
        <v>172</v>
      </c>
      <c r="Y1781" t="s">
        <v>8</v>
      </c>
      <c r="AD1781">
        <v>45.277200000000001</v>
      </c>
      <c r="AE1781">
        <v>-109.20959999999999</v>
      </c>
      <c r="AK1781" t="s">
        <v>3711</v>
      </c>
      <c r="AN1781" t="s">
        <v>27</v>
      </c>
      <c r="AP1781">
        <v>7.75</v>
      </c>
      <c r="AQ1781" t="s">
        <v>121</v>
      </c>
      <c r="AS1781" t="s">
        <v>285</v>
      </c>
      <c r="AU1781" t="s">
        <v>286</v>
      </c>
      <c r="BU1781" s="1">
        <v>45564</v>
      </c>
      <c r="CB1781" t="s">
        <v>2733</v>
      </c>
      <c r="CC1781" t="s">
        <v>169</v>
      </c>
    </row>
    <row r="1782" spans="1:81" x14ac:dyDescent="0.35">
      <c r="A1782" t="s">
        <v>160</v>
      </c>
      <c r="B1782" t="s">
        <v>161</v>
      </c>
      <c r="C1782" t="s">
        <v>3712</v>
      </c>
      <c r="D1782" t="s">
        <v>1058</v>
      </c>
      <c r="E1782" t="s">
        <v>270</v>
      </c>
      <c r="F1782" t="s">
        <v>271</v>
      </c>
      <c r="G1782" s="1">
        <v>45564</v>
      </c>
      <c r="H1782" s="2">
        <v>0.5</v>
      </c>
      <c r="I1782" t="s">
        <v>1059</v>
      </c>
      <c r="U1782" t="s">
        <v>273</v>
      </c>
      <c r="V1782" t="s">
        <v>274</v>
      </c>
      <c r="W1782" t="s">
        <v>2731</v>
      </c>
      <c r="X1782" t="s">
        <v>162</v>
      </c>
      <c r="Y1782" t="s">
        <v>9</v>
      </c>
      <c r="AD1782">
        <v>45.373699999999999</v>
      </c>
      <c r="AE1782">
        <v>-109.14619999999999</v>
      </c>
      <c r="AK1782" t="s">
        <v>3713</v>
      </c>
      <c r="AN1782" t="s">
        <v>1062</v>
      </c>
      <c r="AP1782">
        <v>326</v>
      </c>
      <c r="AQ1782" t="s">
        <v>117</v>
      </c>
      <c r="AS1782" t="s">
        <v>285</v>
      </c>
      <c r="AU1782" t="s">
        <v>286</v>
      </c>
      <c r="BU1782" s="1">
        <v>45564</v>
      </c>
      <c r="CB1782" t="s">
        <v>2736</v>
      </c>
      <c r="CC1782" t="s">
        <v>169</v>
      </c>
    </row>
    <row r="1783" spans="1:81" x14ac:dyDescent="0.35">
      <c r="A1783" t="s">
        <v>160</v>
      </c>
      <c r="B1783" t="s">
        <v>161</v>
      </c>
      <c r="C1783" t="s">
        <v>3696</v>
      </c>
      <c r="D1783" t="s">
        <v>1058</v>
      </c>
      <c r="E1783" t="s">
        <v>270</v>
      </c>
      <c r="F1783" t="s">
        <v>271</v>
      </c>
      <c r="G1783" s="1">
        <v>45530</v>
      </c>
      <c r="H1783" s="2">
        <v>0.3659722222222222</v>
      </c>
      <c r="I1783" t="s">
        <v>1059</v>
      </c>
      <c r="U1783" t="s">
        <v>273</v>
      </c>
      <c r="V1783" t="s">
        <v>274</v>
      </c>
      <c r="W1783" t="s">
        <v>2731</v>
      </c>
      <c r="X1783" t="s">
        <v>174</v>
      </c>
      <c r="Y1783" t="s">
        <v>5</v>
      </c>
      <c r="AD1783">
        <v>45.085512000000001</v>
      </c>
      <c r="AE1783">
        <v>-109.329581</v>
      </c>
      <c r="AK1783" t="s">
        <v>3714</v>
      </c>
      <c r="AN1783" t="s">
        <v>1292</v>
      </c>
      <c r="AP1783">
        <v>709.8</v>
      </c>
      <c r="AQ1783" t="s">
        <v>119</v>
      </c>
      <c r="AS1783" t="s">
        <v>285</v>
      </c>
      <c r="AU1783" t="s">
        <v>286</v>
      </c>
      <c r="BU1783" s="1">
        <v>45530</v>
      </c>
      <c r="CB1783" t="s">
        <v>2733</v>
      </c>
      <c r="CC1783" t="s">
        <v>169</v>
      </c>
    </row>
    <row r="1784" spans="1:81" x14ac:dyDescent="0.35">
      <c r="A1784" t="s">
        <v>160</v>
      </c>
      <c r="B1784" t="s">
        <v>161</v>
      </c>
      <c r="C1784" t="s">
        <v>3572</v>
      </c>
      <c r="D1784" t="s">
        <v>269</v>
      </c>
      <c r="E1784" t="s">
        <v>270</v>
      </c>
      <c r="F1784" t="s">
        <v>271</v>
      </c>
      <c r="G1784" s="1">
        <v>45501</v>
      </c>
      <c r="H1784" s="2">
        <v>0.52083333333333337</v>
      </c>
      <c r="I1784" t="s">
        <v>1059</v>
      </c>
      <c r="U1784" t="s">
        <v>273</v>
      </c>
      <c r="V1784" t="s">
        <v>274</v>
      </c>
      <c r="W1784" t="s">
        <v>2731</v>
      </c>
      <c r="X1784" t="s">
        <v>180</v>
      </c>
      <c r="Y1784" t="s">
        <v>13</v>
      </c>
      <c r="AD1784">
        <v>45.483319000000002</v>
      </c>
      <c r="AE1784">
        <v>-108.961457</v>
      </c>
      <c r="AF1784" t="s">
        <v>276</v>
      </c>
      <c r="AG1784" t="s">
        <v>277</v>
      </c>
      <c r="AH1784" t="s">
        <v>278</v>
      </c>
      <c r="AJ1784" t="s">
        <v>279</v>
      </c>
      <c r="AK1784" t="s">
        <v>3715</v>
      </c>
      <c r="AN1784" t="s">
        <v>312</v>
      </c>
      <c r="AP1784">
        <v>20.6</v>
      </c>
      <c r="AQ1784" t="s">
        <v>116</v>
      </c>
      <c r="AS1784" t="s">
        <v>285</v>
      </c>
      <c r="AU1784" t="s">
        <v>286</v>
      </c>
      <c r="BE1784" t="s">
        <v>3574</v>
      </c>
      <c r="BO1784" t="s">
        <v>314</v>
      </c>
      <c r="BP1784" t="s">
        <v>301</v>
      </c>
      <c r="BQ1784" t="s">
        <v>315</v>
      </c>
      <c r="BS1784" t="s">
        <v>316</v>
      </c>
      <c r="BT1784" t="s">
        <v>291</v>
      </c>
      <c r="BU1784" s="1">
        <v>45505</v>
      </c>
      <c r="BW1784" t="s">
        <v>3716</v>
      </c>
      <c r="BX1784" t="s">
        <v>293</v>
      </c>
      <c r="BY1784">
        <v>0.2</v>
      </c>
      <c r="BZ1784" t="s">
        <v>116</v>
      </c>
      <c r="CB1784" t="s">
        <v>2761</v>
      </c>
      <c r="CC1784" t="s">
        <v>169</v>
      </c>
    </row>
    <row r="1785" spans="1:81" x14ac:dyDescent="0.35">
      <c r="A1785" t="s">
        <v>160</v>
      </c>
      <c r="B1785" t="s">
        <v>161</v>
      </c>
      <c r="C1785" t="s">
        <v>3524</v>
      </c>
      <c r="D1785" t="s">
        <v>373</v>
      </c>
      <c r="E1785" t="s">
        <v>270</v>
      </c>
      <c r="F1785" t="s">
        <v>271</v>
      </c>
      <c r="G1785" s="1">
        <v>45501</v>
      </c>
      <c r="H1785" s="2">
        <v>0.57291666666666663</v>
      </c>
      <c r="I1785" t="s">
        <v>1059</v>
      </c>
      <c r="U1785" t="s">
        <v>273</v>
      </c>
      <c r="V1785" t="s">
        <v>274</v>
      </c>
      <c r="W1785" t="s">
        <v>2731</v>
      </c>
      <c r="X1785" t="s">
        <v>176</v>
      </c>
      <c r="Y1785" t="s">
        <v>15</v>
      </c>
      <c r="AD1785">
        <v>45.520789999999998</v>
      </c>
      <c r="AE1785">
        <v>-108.83714000000001</v>
      </c>
      <c r="AF1785" t="s">
        <v>276</v>
      </c>
      <c r="AG1785" t="s">
        <v>277</v>
      </c>
      <c r="AH1785" t="s">
        <v>278</v>
      </c>
      <c r="AJ1785" t="s">
        <v>279</v>
      </c>
      <c r="AK1785" t="s">
        <v>3717</v>
      </c>
      <c r="AL1785" t="s">
        <v>375</v>
      </c>
      <c r="AM1785" t="s">
        <v>281</v>
      </c>
      <c r="AN1785" t="s">
        <v>282</v>
      </c>
      <c r="AO1785" t="s">
        <v>283</v>
      </c>
      <c r="AS1785" t="s">
        <v>285</v>
      </c>
      <c r="AU1785" t="s">
        <v>286</v>
      </c>
      <c r="BE1785" t="s">
        <v>3526</v>
      </c>
      <c r="BO1785">
        <v>365.1</v>
      </c>
      <c r="BP1785" t="s">
        <v>288</v>
      </c>
      <c r="BQ1785" t="s">
        <v>289</v>
      </c>
      <c r="BS1785" t="s">
        <v>290</v>
      </c>
      <c r="BT1785" t="s">
        <v>291</v>
      </c>
      <c r="BU1785" s="1">
        <v>45526</v>
      </c>
      <c r="BW1785" t="s">
        <v>3718</v>
      </c>
      <c r="BX1785" t="s">
        <v>293</v>
      </c>
      <c r="BY1785">
        <v>1.5</v>
      </c>
      <c r="BZ1785" t="s">
        <v>284</v>
      </c>
      <c r="CB1785" t="s">
        <v>2761</v>
      </c>
      <c r="CC1785" t="s">
        <v>169</v>
      </c>
    </row>
    <row r="1786" spans="1:81" x14ac:dyDescent="0.35">
      <c r="A1786" t="s">
        <v>160</v>
      </c>
      <c r="B1786" t="s">
        <v>161</v>
      </c>
      <c r="C1786" t="s">
        <v>3609</v>
      </c>
      <c r="D1786" t="s">
        <v>1058</v>
      </c>
      <c r="E1786" t="s">
        <v>270</v>
      </c>
      <c r="F1786" t="s">
        <v>271</v>
      </c>
      <c r="G1786" s="1">
        <v>45564</v>
      </c>
      <c r="H1786" s="2">
        <v>0.52430555555555558</v>
      </c>
      <c r="I1786" t="s">
        <v>1059</v>
      </c>
      <c r="U1786" t="s">
        <v>273</v>
      </c>
      <c r="V1786" t="s">
        <v>274</v>
      </c>
      <c r="W1786" t="s">
        <v>2731</v>
      </c>
      <c r="X1786" t="s">
        <v>186</v>
      </c>
      <c r="Y1786" t="s">
        <v>12</v>
      </c>
      <c r="AD1786">
        <v>45.468200000000003</v>
      </c>
      <c r="AE1786">
        <v>-109.0895</v>
      </c>
      <c r="AK1786" t="s">
        <v>3719</v>
      </c>
      <c r="AN1786" t="s">
        <v>1090</v>
      </c>
      <c r="AP1786">
        <v>11.27</v>
      </c>
      <c r="AQ1786" t="s">
        <v>116</v>
      </c>
      <c r="AS1786" t="s">
        <v>285</v>
      </c>
      <c r="AU1786" t="s">
        <v>286</v>
      </c>
      <c r="BU1786" s="1">
        <v>45564</v>
      </c>
      <c r="CB1786" t="s">
        <v>2752</v>
      </c>
      <c r="CC1786" t="s">
        <v>169</v>
      </c>
    </row>
    <row r="1787" spans="1:81" x14ac:dyDescent="0.35">
      <c r="A1787" t="s">
        <v>160</v>
      </c>
      <c r="B1787" t="s">
        <v>161</v>
      </c>
      <c r="C1787" t="s">
        <v>3510</v>
      </c>
      <c r="D1787" t="s">
        <v>1058</v>
      </c>
      <c r="E1787" t="s">
        <v>270</v>
      </c>
      <c r="F1787" t="s">
        <v>271</v>
      </c>
      <c r="G1787" s="1">
        <v>45564</v>
      </c>
      <c r="H1787" s="2">
        <v>0.62152777777777779</v>
      </c>
      <c r="I1787" t="s">
        <v>1059</v>
      </c>
      <c r="U1787" t="s">
        <v>273</v>
      </c>
      <c r="V1787" t="s">
        <v>274</v>
      </c>
      <c r="W1787" t="s">
        <v>2731</v>
      </c>
      <c r="X1787" t="s">
        <v>176</v>
      </c>
      <c r="Y1787" t="s">
        <v>15</v>
      </c>
      <c r="AD1787">
        <v>45.520789999999998</v>
      </c>
      <c r="AE1787">
        <v>-108.83714000000001</v>
      </c>
      <c r="AK1787" t="s">
        <v>3720</v>
      </c>
      <c r="AN1787" t="s">
        <v>27</v>
      </c>
      <c r="AP1787">
        <v>8.8800000000000008</v>
      </c>
      <c r="AQ1787" t="s">
        <v>121</v>
      </c>
      <c r="AS1787" t="s">
        <v>285</v>
      </c>
      <c r="AU1787" t="s">
        <v>286</v>
      </c>
      <c r="BU1787" s="1">
        <v>45564</v>
      </c>
      <c r="CB1787" t="s">
        <v>2761</v>
      </c>
      <c r="CC1787" t="s">
        <v>169</v>
      </c>
    </row>
    <row r="1788" spans="1:81" x14ac:dyDescent="0.35">
      <c r="A1788" t="s">
        <v>160</v>
      </c>
      <c r="B1788" t="s">
        <v>161</v>
      </c>
      <c r="C1788" t="s">
        <v>3522</v>
      </c>
      <c r="D1788" t="s">
        <v>1058</v>
      </c>
      <c r="E1788" t="s">
        <v>270</v>
      </c>
      <c r="F1788" t="s">
        <v>271</v>
      </c>
      <c r="G1788" s="1">
        <v>45564</v>
      </c>
      <c r="H1788" s="2">
        <v>0.45833333333333331</v>
      </c>
      <c r="I1788" t="s">
        <v>1059</v>
      </c>
      <c r="U1788" t="s">
        <v>273</v>
      </c>
      <c r="V1788" t="s">
        <v>274</v>
      </c>
      <c r="W1788" t="s">
        <v>2731</v>
      </c>
      <c r="X1788" t="s">
        <v>172</v>
      </c>
      <c r="Y1788" t="s">
        <v>8</v>
      </c>
      <c r="AD1788">
        <v>45.277200000000001</v>
      </c>
      <c r="AE1788">
        <v>-109.20959999999999</v>
      </c>
      <c r="AK1788" t="s">
        <v>3721</v>
      </c>
      <c r="AN1788" t="s">
        <v>1090</v>
      </c>
      <c r="AP1788">
        <v>10.88</v>
      </c>
      <c r="AQ1788" t="s">
        <v>116</v>
      </c>
      <c r="AS1788" t="s">
        <v>285</v>
      </c>
      <c r="AU1788" t="s">
        <v>286</v>
      </c>
      <c r="BU1788" s="1">
        <v>45564</v>
      </c>
      <c r="CB1788" t="s">
        <v>2733</v>
      </c>
      <c r="CC1788" t="s">
        <v>169</v>
      </c>
    </row>
    <row r="1789" spans="1:81" x14ac:dyDescent="0.35">
      <c r="A1789" t="s">
        <v>160</v>
      </c>
      <c r="B1789" t="s">
        <v>161</v>
      </c>
      <c r="C1789" t="s">
        <v>3659</v>
      </c>
      <c r="D1789" t="s">
        <v>1058</v>
      </c>
      <c r="E1789" t="s">
        <v>270</v>
      </c>
      <c r="F1789" t="s">
        <v>271</v>
      </c>
      <c r="G1789" s="1">
        <v>45501</v>
      </c>
      <c r="H1789" s="2">
        <v>0.4201388888888889</v>
      </c>
      <c r="I1789" t="s">
        <v>1059</v>
      </c>
      <c r="U1789" t="s">
        <v>273</v>
      </c>
      <c r="V1789" t="s">
        <v>274</v>
      </c>
      <c r="W1789" t="s">
        <v>2731</v>
      </c>
      <c r="X1789" t="s">
        <v>172</v>
      </c>
      <c r="Y1789" t="s">
        <v>8</v>
      </c>
      <c r="AD1789">
        <v>45.277200000000001</v>
      </c>
      <c r="AE1789">
        <v>-109.20959999999999</v>
      </c>
      <c r="AK1789" t="s">
        <v>3722</v>
      </c>
      <c r="AN1789" t="s">
        <v>89</v>
      </c>
      <c r="AP1789">
        <v>1.02</v>
      </c>
      <c r="AQ1789" t="s">
        <v>122</v>
      </c>
      <c r="AS1789" t="s">
        <v>285</v>
      </c>
      <c r="AU1789" t="s">
        <v>286</v>
      </c>
      <c r="BU1789" s="1">
        <v>45501</v>
      </c>
      <c r="CB1789" t="s">
        <v>2733</v>
      </c>
      <c r="CC1789" t="s">
        <v>169</v>
      </c>
    </row>
    <row r="1790" spans="1:81" x14ac:dyDescent="0.35">
      <c r="A1790" t="s">
        <v>160</v>
      </c>
      <c r="B1790" t="s">
        <v>161</v>
      </c>
      <c r="C1790" t="s">
        <v>3551</v>
      </c>
      <c r="D1790" t="s">
        <v>320</v>
      </c>
      <c r="E1790" t="s">
        <v>270</v>
      </c>
      <c r="F1790" t="s">
        <v>271</v>
      </c>
      <c r="G1790" s="1">
        <v>45564</v>
      </c>
      <c r="H1790" s="2">
        <v>0.45833333333333331</v>
      </c>
      <c r="I1790" t="s">
        <v>1059</v>
      </c>
      <c r="U1790" t="s">
        <v>273</v>
      </c>
      <c r="V1790" t="s">
        <v>274</v>
      </c>
      <c r="W1790" t="s">
        <v>2731</v>
      </c>
      <c r="X1790" t="s">
        <v>172</v>
      </c>
      <c r="Y1790" t="s">
        <v>8</v>
      </c>
      <c r="AD1790">
        <v>45.277200000000001</v>
      </c>
      <c r="AE1790">
        <v>-109.20959999999999</v>
      </c>
      <c r="AF1790" t="s">
        <v>276</v>
      </c>
      <c r="AG1790" t="s">
        <v>277</v>
      </c>
      <c r="AH1790" t="s">
        <v>278</v>
      </c>
      <c r="AJ1790" t="s">
        <v>279</v>
      </c>
      <c r="AK1790" t="s">
        <v>3723</v>
      </c>
      <c r="AM1790" t="s">
        <v>281</v>
      </c>
      <c r="AN1790" t="s">
        <v>282</v>
      </c>
      <c r="AO1790" t="s">
        <v>283</v>
      </c>
      <c r="AP1790">
        <v>12.3</v>
      </c>
      <c r="AQ1790" t="s">
        <v>284</v>
      </c>
      <c r="AS1790" t="s">
        <v>285</v>
      </c>
      <c r="AU1790" t="s">
        <v>286</v>
      </c>
      <c r="BE1790" t="s">
        <v>3553</v>
      </c>
      <c r="BO1790">
        <v>365.1</v>
      </c>
      <c r="BP1790" t="s">
        <v>288</v>
      </c>
      <c r="BQ1790" t="s">
        <v>289</v>
      </c>
      <c r="BS1790" t="s">
        <v>290</v>
      </c>
      <c r="BT1790" t="s">
        <v>291</v>
      </c>
      <c r="BU1790" s="1">
        <v>45602</v>
      </c>
      <c r="BW1790" t="s">
        <v>3724</v>
      </c>
      <c r="BX1790" t="s">
        <v>293</v>
      </c>
      <c r="BY1790">
        <v>1.5</v>
      </c>
      <c r="BZ1790" t="s">
        <v>284</v>
      </c>
      <c r="CB1790" t="s">
        <v>2733</v>
      </c>
      <c r="CC1790" t="s">
        <v>169</v>
      </c>
    </row>
    <row r="1791" spans="1:81" x14ac:dyDescent="0.35">
      <c r="A1791" t="s">
        <v>160</v>
      </c>
      <c r="B1791" t="s">
        <v>161</v>
      </c>
      <c r="C1791" t="s">
        <v>3725</v>
      </c>
      <c r="D1791" t="s">
        <v>269</v>
      </c>
      <c r="E1791" t="s">
        <v>270</v>
      </c>
      <c r="F1791" t="s">
        <v>271</v>
      </c>
      <c r="G1791" s="1">
        <v>45501</v>
      </c>
      <c r="H1791" s="2">
        <v>0.35902777777777778</v>
      </c>
      <c r="I1791" t="s">
        <v>1059</v>
      </c>
      <c r="U1791" t="s">
        <v>273</v>
      </c>
      <c r="V1791" t="s">
        <v>274</v>
      </c>
      <c r="W1791" t="s">
        <v>2731</v>
      </c>
      <c r="X1791" t="s">
        <v>174</v>
      </c>
      <c r="Y1791" t="s">
        <v>5</v>
      </c>
      <c r="AD1791">
        <v>45.085512000000001</v>
      </c>
      <c r="AE1791">
        <v>-109.329581</v>
      </c>
      <c r="AF1791" t="s">
        <v>276</v>
      </c>
      <c r="AG1791" t="s">
        <v>277</v>
      </c>
      <c r="AH1791" t="s">
        <v>278</v>
      </c>
      <c r="AJ1791" t="s">
        <v>279</v>
      </c>
      <c r="AK1791" t="s">
        <v>3726</v>
      </c>
      <c r="AM1791" t="s">
        <v>297</v>
      </c>
      <c r="AN1791" t="s">
        <v>332</v>
      </c>
      <c r="AO1791" t="s">
        <v>333</v>
      </c>
      <c r="AP1791">
        <v>130</v>
      </c>
      <c r="AQ1791" t="s">
        <v>284</v>
      </c>
      <c r="AS1791" t="s">
        <v>285</v>
      </c>
      <c r="AU1791" t="s">
        <v>286</v>
      </c>
      <c r="BE1791" t="s">
        <v>3727</v>
      </c>
      <c r="BO1791">
        <v>353.2</v>
      </c>
      <c r="BP1791" t="s">
        <v>288</v>
      </c>
      <c r="BQ1791" t="s">
        <v>335</v>
      </c>
      <c r="BS1791" t="s">
        <v>336</v>
      </c>
      <c r="BT1791" t="s">
        <v>291</v>
      </c>
      <c r="BU1791" s="1">
        <v>45540</v>
      </c>
      <c r="BW1791" t="s">
        <v>3728</v>
      </c>
      <c r="BX1791" t="s">
        <v>293</v>
      </c>
      <c r="BY1791">
        <v>1.5</v>
      </c>
      <c r="BZ1791" t="s">
        <v>284</v>
      </c>
      <c r="CB1791" t="s">
        <v>2733</v>
      </c>
      <c r="CC1791" t="s">
        <v>169</v>
      </c>
    </row>
    <row r="1792" spans="1:81" x14ac:dyDescent="0.35">
      <c r="A1792" t="s">
        <v>160</v>
      </c>
      <c r="B1792" t="s">
        <v>161</v>
      </c>
      <c r="C1792" t="s">
        <v>3522</v>
      </c>
      <c r="D1792" t="s">
        <v>1058</v>
      </c>
      <c r="E1792" t="s">
        <v>270</v>
      </c>
      <c r="F1792" t="s">
        <v>271</v>
      </c>
      <c r="G1792" s="1">
        <v>45564</v>
      </c>
      <c r="H1792" s="2">
        <v>0.45833333333333331</v>
      </c>
      <c r="I1792" t="s">
        <v>1059</v>
      </c>
      <c r="U1792" t="s">
        <v>273</v>
      </c>
      <c r="V1792" t="s">
        <v>274</v>
      </c>
      <c r="W1792" t="s">
        <v>2731</v>
      </c>
      <c r="X1792" t="s">
        <v>172</v>
      </c>
      <c r="Y1792" t="s">
        <v>8</v>
      </c>
      <c r="AD1792">
        <v>45.277200000000001</v>
      </c>
      <c r="AE1792">
        <v>-109.20959999999999</v>
      </c>
      <c r="AK1792" t="s">
        <v>3729</v>
      </c>
      <c r="AN1792" t="s">
        <v>89</v>
      </c>
      <c r="AP1792">
        <v>2.33</v>
      </c>
      <c r="AQ1792" t="s">
        <v>122</v>
      </c>
      <c r="AS1792" t="s">
        <v>285</v>
      </c>
      <c r="AU1792" t="s">
        <v>286</v>
      </c>
      <c r="BU1792" s="1">
        <v>45530</v>
      </c>
      <c r="CB1792" t="s">
        <v>2733</v>
      </c>
      <c r="CC1792" t="s">
        <v>169</v>
      </c>
    </row>
    <row r="1793" spans="1:81" x14ac:dyDescent="0.35">
      <c r="A1793" t="s">
        <v>160</v>
      </c>
      <c r="B1793" t="s">
        <v>161</v>
      </c>
      <c r="C1793" t="s">
        <v>3677</v>
      </c>
      <c r="D1793" t="s">
        <v>1058</v>
      </c>
      <c r="E1793" t="s">
        <v>270</v>
      </c>
      <c r="F1793" t="s">
        <v>271</v>
      </c>
      <c r="G1793" s="1">
        <v>45564</v>
      </c>
      <c r="H1793" s="2">
        <v>0.55555555555555558</v>
      </c>
      <c r="I1793" t="s">
        <v>1059</v>
      </c>
      <c r="U1793" t="s">
        <v>273</v>
      </c>
      <c r="V1793" t="s">
        <v>274</v>
      </c>
      <c r="W1793" t="s">
        <v>2731</v>
      </c>
      <c r="X1793" t="s">
        <v>180</v>
      </c>
      <c r="Y1793" t="s">
        <v>13</v>
      </c>
      <c r="AD1793">
        <v>45.483319000000002</v>
      </c>
      <c r="AE1793">
        <v>-108.961457</v>
      </c>
      <c r="AK1793" t="s">
        <v>3730</v>
      </c>
      <c r="AN1793" t="s">
        <v>1090</v>
      </c>
      <c r="AP1793">
        <v>11.81</v>
      </c>
      <c r="AQ1793" t="s">
        <v>116</v>
      </c>
      <c r="AS1793" t="s">
        <v>285</v>
      </c>
      <c r="AU1793" t="s">
        <v>286</v>
      </c>
      <c r="BU1793" s="1">
        <v>45564</v>
      </c>
      <c r="CB1793" t="s">
        <v>2761</v>
      </c>
      <c r="CC1793" t="s">
        <v>169</v>
      </c>
    </row>
    <row r="1794" spans="1:81" x14ac:dyDescent="0.35">
      <c r="A1794" t="s">
        <v>160</v>
      </c>
      <c r="B1794" t="s">
        <v>161</v>
      </c>
      <c r="C1794" t="s">
        <v>3679</v>
      </c>
      <c r="D1794" t="s">
        <v>269</v>
      </c>
      <c r="E1794" t="s">
        <v>270</v>
      </c>
      <c r="F1794" t="s">
        <v>271</v>
      </c>
      <c r="G1794" s="1">
        <v>45501</v>
      </c>
      <c r="H1794" s="2">
        <v>0.46388888888888891</v>
      </c>
      <c r="I1794" t="s">
        <v>1059</v>
      </c>
      <c r="U1794" t="s">
        <v>273</v>
      </c>
      <c r="V1794" t="s">
        <v>274</v>
      </c>
      <c r="W1794" t="s">
        <v>2731</v>
      </c>
      <c r="X1794" t="s">
        <v>162</v>
      </c>
      <c r="Y1794" t="s">
        <v>9</v>
      </c>
      <c r="AD1794">
        <v>45.373699999999999</v>
      </c>
      <c r="AE1794">
        <v>-109.14619999999999</v>
      </c>
      <c r="AF1794" t="s">
        <v>276</v>
      </c>
      <c r="AG1794" t="s">
        <v>277</v>
      </c>
      <c r="AH1794" t="s">
        <v>278</v>
      </c>
      <c r="AJ1794" t="s">
        <v>279</v>
      </c>
      <c r="AK1794" t="s">
        <v>3731</v>
      </c>
      <c r="AM1794" t="s">
        <v>297</v>
      </c>
      <c r="AN1794" t="s">
        <v>332</v>
      </c>
      <c r="AO1794" t="s">
        <v>333</v>
      </c>
      <c r="AP1794">
        <v>308</v>
      </c>
      <c r="AQ1794" t="s">
        <v>284</v>
      </c>
      <c r="AS1794" t="s">
        <v>285</v>
      </c>
      <c r="AU1794" t="s">
        <v>286</v>
      </c>
      <c r="BE1794" t="s">
        <v>3681</v>
      </c>
      <c r="BO1794">
        <v>353.2</v>
      </c>
      <c r="BP1794" t="s">
        <v>288</v>
      </c>
      <c r="BQ1794" t="s">
        <v>335</v>
      </c>
      <c r="BS1794" t="s">
        <v>336</v>
      </c>
      <c r="BT1794" t="s">
        <v>291</v>
      </c>
      <c r="BU1794" s="1">
        <v>45540</v>
      </c>
      <c r="BW1794" t="s">
        <v>3732</v>
      </c>
      <c r="BX1794" t="s">
        <v>293</v>
      </c>
      <c r="BY1794">
        <v>1.5</v>
      </c>
      <c r="BZ1794" t="s">
        <v>284</v>
      </c>
      <c r="CB1794" t="s">
        <v>2736</v>
      </c>
      <c r="CC1794" t="s">
        <v>169</v>
      </c>
    </row>
    <row r="1795" spans="1:81" x14ac:dyDescent="0.35">
      <c r="A1795" t="s">
        <v>160</v>
      </c>
      <c r="B1795" t="s">
        <v>161</v>
      </c>
      <c r="C1795" t="s">
        <v>3606</v>
      </c>
      <c r="D1795" t="s">
        <v>269</v>
      </c>
      <c r="E1795" t="s">
        <v>270</v>
      </c>
      <c r="F1795" t="s">
        <v>271</v>
      </c>
      <c r="G1795" s="1">
        <v>45564</v>
      </c>
      <c r="H1795" s="2">
        <v>0.62152777777777779</v>
      </c>
      <c r="I1795" t="s">
        <v>1059</v>
      </c>
      <c r="U1795" t="s">
        <v>273</v>
      </c>
      <c r="V1795" t="s">
        <v>274</v>
      </c>
      <c r="W1795" t="s">
        <v>2731</v>
      </c>
      <c r="X1795" t="s">
        <v>176</v>
      </c>
      <c r="Y1795" t="s">
        <v>15</v>
      </c>
      <c r="AD1795">
        <v>45.520789999999998</v>
      </c>
      <c r="AE1795">
        <v>-108.83714000000001</v>
      </c>
      <c r="AF1795" t="s">
        <v>276</v>
      </c>
      <c r="AG1795" t="s">
        <v>277</v>
      </c>
      <c r="AH1795" t="s">
        <v>278</v>
      </c>
      <c r="AJ1795" t="s">
        <v>279</v>
      </c>
      <c r="AK1795" t="s">
        <v>3733</v>
      </c>
      <c r="AM1795" t="s">
        <v>297</v>
      </c>
      <c r="AN1795" t="s">
        <v>332</v>
      </c>
      <c r="AO1795" t="s">
        <v>333</v>
      </c>
      <c r="AP1795">
        <v>2.9</v>
      </c>
      <c r="AQ1795" t="s">
        <v>284</v>
      </c>
      <c r="AS1795" t="s">
        <v>285</v>
      </c>
      <c r="AU1795" t="s">
        <v>286</v>
      </c>
      <c r="BE1795" t="s">
        <v>3470</v>
      </c>
      <c r="BO1795">
        <v>353.2</v>
      </c>
      <c r="BP1795" t="s">
        <v>288</v>
      </c>
      <c r="BQ1795" t="s">
        <v>335</v>
      </c>
      <c r="BS1795" t="s">
        <v>336</v>
      </c>
      <c r="BT1795" t="s">
        <v>291</v>
      </c>
      <c r="BU1795" s="1">
        <v>45582</v>
      </c>
      <c r="BW1795" t="s">
        <v>3734</v>
      </c>
      <c r="BX1795" t="s">
        <v>293</v>
      </c>
      <c r="BY1795">
        <v>1.5</v>
      </c>
      <c r="BZ1795" t="s">
        <v>284</v>
      </c>
      <c r="CB1795" t="s">
        <v>2761</v>
      </c>
      <c r="CC1795" t="s">
        <v>169</v>
      </c>
    </row>
    <row r="1796" spans="1:81" x14ac:dyDescent="0.35">
      <c r="A1796" t="s">
        <v>160</v>
      </c>
      <c r="B1796" t="s">
        <v>161</v>
      </c>
      <c r="C1796" t="s">
        <v>3520</v>
      </c>
      <c r="D1796" t="s">
        <v>1058</v>
      </c>
      <c r="E1796" t="s">
        <v>270</v>
      </c>
      <c r="F1796" t="s">
        <v>271</v>
      </c>
      <c r="G1796" s="1">
        <v>45530</v>
      </c>
      <c r="H1796" s="2">
        <v>0.55902777777777779</v>
      </c>
      <c r="I1796" t="s">
        <v>1059</v>
      </c>
      <c r="U1796" t="s">
        <v>273</v>
      </c>
      <c r="V1796" t="s">
        <v>274</v>
      </c>
      <c r="W1796" t="s">
        <v>2731</v>
      </c>
      <c r="X1796" t="s">
        <v>180</v>
      </c>
      <c r="Y1796" t="s">
        <v>13</v>
      </c>
      <c r="AD1796">
        <v>45.483319000000002</v>
      </c>
      <c r="AE1796">
        <v>-108.961457</v>
      </c>
      <c r="AK1796" t="s">
        <v>3735</v>
      </c>
      <c r="AN1796" t="s">
        <v>27</v>
      </c>
      <c r="AP1796">
        <v>8.85</v>
      </c>
      <c r="AQ1796" t="s">
        <v>121</v>
      </c>
      <c r="AS1796" t="s">
        <v>285</v>
      </c>
      <c r="AU1796" t="s">
        <v>286</v>
      </c>
      <c r="BU1796" s="1">
        <v>45530</v>
      </c>
      <c r="CB1796" t="s">
        <v>2761</v>
      </c>
      <c r="CC1796" t="s">
        <v>169</v>
      </c>
    </row>
    <row r="1797" spans="1:81" x14ac:dyDescent="0.35">
      <c r="A1797" t="s">
        <v>160</v>
      </c>
      <c r="B1797" t="s">
        <v>161</v>
      </c>
      <c r="C1797" t="s">
        <v>3551</v>
      </c>
      <c r="D1797" t="s">
        <v>320</v>
      </c>
      <c r="E1797" t="s">
        <v>270</v>
      </c>
      <c r="F1797" t="s">
        <v>271</v>
      </c>
      <c r="G1797" s="1">
        <v>45564</v>
      </c>
      <c r="H1797" s="2">
        <v>0.45833333333333331</v>
      </c>
      <c r="I1797" t="s">
        <v>1059</v>
      </c>
      <c r="U1797" t="s">
        <v>273</v>
      </c>
      <c r="V1797" t="s">
        <v>274</v>
      </c>
      <c r="W1797" t="s">
        <v>2731</v>
      </c>
      <c r="X1797" t="s">
        <v>172</v>
      </c>
      <c r="Y1797" t="s">
        <v>8</v>
      </c>
      <c r="AD1797">
        <v>45.277200000000001</v>
      </c>
      <c r="AE1797">
        <v>-109.20959999999999</v>
      </c>
      <c r="AF1797" t="s">
        <v>276</v>
      </c>
      <c r="AG1797" t="s">
        <v>277</v>
      </c>
      <c r="AH1797" t="s">
        <v>278</v>
      </c>
      <c r="AJ1797" t="s">
        <v>279</v>
      </c>
      <c r="AK1797" t="s">
        <v>3736</v>
      </c>
      <c r="AM1797" t="s">
        <v>297</v>
      </c>
      <c r="AN1797" t="s">
        <v>298</v>
      </c>
      <c r="AO1797" t="s">
        <v>283</v>
      </c>
      <c r="AP1797">
        <v>269</v>
      </c>
      <c r="AQ1797" t="s">
        <v>284</v>
      </c>
      <c r="AS1797" t="s">
        <v>285</v>
      </c>
      <c r="AU1797" t="s">
        <v>286</v>
      </c>
      <c r="BE1797" t="s">
        <v>3553</v>
      </c>
      <c r="BO1797" t="s">
        <v>300</v>
      </c>
      <c r="BP1797" t="s">
        <v>301</v>
      </c>
      <c r="BQ1797" t="s">
        <v>302</v>
      </c>
      <c r="BT1797" t="s">
        <v>291</v>
      </c>
      <c r="BU1797" s="1">
        <v>45602</v>
      </c>
      <c r="BW1797" t="s">
        <v>3737</v>
      </c>
      <c r="BX1797" t="s">
        <v>293</v>
      </c>
      <c r="BY1797">
        <v>25</v>
      </c>
      <c r="BZ1797" t="s">
        <v>284</v>
      </c>
      <c r="CB1797" t="s">
        <v>2733</v>
      </c>
      <c r="CC1797" t="s">
        <v>169</v>
      </c>
    </row>
    <row r="1798" spans="1:81" x14ac:dyDescent="0.35">
      <c r="A1798" t="s">
        <v>160</v>
      </c>
      <c r="B1798" t="s">
        <v>161</v>
      </c>
      <c r="C1798" t="s">
        <v>3522</v>
      </c>
      <c r="D1798" t="s">
        <v>1058</v>
      </c>
      <c r="E1798" t="s">
        <v>270</v>
      </c>
      <c r="F1798" t="s">
        <v>271</v>
      </c>
      <c r="G1798" s="1">
        <v>45564</v>
      </c>
      <c r="H1798" s="2">
        <v>0.45833333333333331</v>
      </c>
      <c r="I1798" t="s">
        <v>1059</v>
      </c>
      <c r="U1798" t="s">
        <v>273</v>
      </c>
      <c r="V1798" t="s">
        <v>274</v>
      </c>
      <c r="W1798" t="s">
        <v>2731</v>
      </c>
      <c r="X1798" t="s">
        <v>172</v>
      </c>
      <c r="Y1798" t="s">
        <v>8</v>
      </c>
      <c r="AD1798">
        <v>45.277200000000001</v>
      </c>
      <c r="AE1798">
        <v>-109.20959999999999</v>
      </c>
      <c r="AK1798" t="s">
        <v>3738</v>
      </c>
      <c r="AN1798" t="s">
        <v>89</v>
      </c>
      <c r="AP1798">
        <v>0.76</v>
      </c>
      <c r="AQ1798" t="s">
        <v>122</v>
      </c>
      <c r="AS1798" t="s">
        <v>285</v>
      </c>
      <c r="AU1798" t="s">
        <v>286</v>
      </c>
      <c r="BU1798" s="1">
        <v>45564</v>
      </c>
      <c r="CB1798" t="s">
        <v>2733</v>
      </c>
      <c r="CC1798" t="s">
        <v>169</v>
      </c>
    </row>
    <row r="1799" spans="1:81" x14ac:dyDescent="0.35">
      <c r="A1799" t="s">
        <v>160</v>
      </c>
      <c r="B1799" t="s">
        <v>161</v>
      </c>
      <c r="C1799" t="s">
        <v>3474</v>
      </c>
      <c r="D1799" t="s">
        <v>1058</v>
      </c>
      <c r="E1799" t="s">
        <v>270</v>
      </c>
      <c r="F1799" t="s">
        <v>271</v>
      </c>
      <c r="G1799" s="1">
        <v>45564</v>
      </c>
      <c r="H1799" s="2">
        <v>0.47916666666666669</v>
      </c>
      <c r="I1799" t="s">
        <v>1059</v>
      </c>
      <c r="U1799" t="s">
        <v>273</v>
      </c>
      <c r="V1799" t="s">
        <v>274</v>
      </c>
      <c r="W1799" t="s">
        <v>2731</v>
      </c>
      <c r="X1799" t="s">
        <v>182</v>
      </c>
      <c r="Y1799" t="s">
        <v>10</v>
      </c>
      <c r="AD1799">
        <v>45.384601000000004</v>
      </c>
      <c r="AE1799">
        <v>-109.14138199999999</v>
      </c>
      <c r="AK1799" t="s">
        <v>3739</v>
      </c>
      <c r="AN1799" t="s">
        <v>1062</v>
      </c>
      <c r="AP1799">
        <v>181</v>
      </c>
      <c r="AQ1799" t="s">
        <v>117</v>
      </c>
      <c r="AS1799" t="s">
        <v>285</v>
      </c>
      <c r="AU1799" t="s">
        <v>286</v>
      </c>
      <c r="BU1799" s="1">
        <v>45564</v>
      </c>
      <c r="CB1799" t="s">
        <v>2761</v>
      </c>
      <c r="CC1799" t="s">
        <v>169</v>
      </c>
    </row>
    <row r="1800" spans="1:81" x14ac:dyDescent="0.35">
      <c r="A1800" t="s">
        <v>160</v>
      </c>
      <c r="B1800" t="s">
        <v>161</v>
      </c>
      <c r="C1800" t="s">
        <v>3619</v>
      </c>
      <c r="D1800" t="s">
        <v>269</v>
      </c>
      <c r="E1800" t="s">
        <v>270</v>
      </c>
      <c r="F1800" t="s">
        <v>271</v>
      </c>
      <c r="G1800" s="1">
        <v>45501</v>
      </c>
      <c r="H1800" s="2">
        <v>0.3972222222222222</v>
      </c>
      <c r="I1800" t="s">
        <v>1059</v>
      </c>
      <c r="U1800" t="s">
        <v>273</v>
      </c>
      <c r="V1800" t="s">
        <v>274</v>
      </c>
      <c r="W1800" t="s">
        <v>2731</v>
      </c>
      <c r="X1800" t="s">
        <v>190</v>
      </c>
      <c r="Y1800" t="s">
        <v>6</v>
      </c>
      <c r="AD1800">
        <v>45.150280000000002</v>
      </c>
      <c r="AE1800">
        <v>-109.34062</v>
      </c>
      <c r="AF1800" t="s">
        <v>276</v>
      </c>
      <c r="AG1800" t="s">
        <v>277</v>
      </c>
      <c r="AH1800" t="s">
        <v>278</v>
      </c>
      <c r="AJ1800" t="s">
        <v>279</v>
      </c>
      <c r="AK1800" t="s">
        <v>3740</v>
      </c>
      <c r="AM1800" t="s">
        <v>281</v>
      </c>
      <c r="AN1800" t="s">
        <v>282</v>
      </c>
      <c r="AO1800" t="s">
        <v>283</v>
      </c>
      <c r="AP1800">
        <v>3.1</v>
      </c>
      <c r="AQ1800" t="s">
        <v>284</v>
      </c>
      <c r="AS1800" t="s">
        <v>285</v>
      </c>
      <c r="AU1800" t="s">
        <v>286</v>
      </c>
      <c r="BE1800" t="s">
        <v>3621</v>
      </c>
      <c r="BO1800">
        <v>365.1</v>
      </c>
      <c r="BP1800" t="s">
        <v>288</v>
      </c>
      <c r="BQ1800" t="s">
        <v>289</v>
      </c>
      <c r="BS1800" t="s">
        <v>290</v>
      </c>
      <c r="BT1800" t="s">
        <v>291</v>
      </c>
      <c r="BU1800" s="1">
        <v>45526</v>
      </c>
      <c r="BW1800" t="s">
        <v>3741</v>
      </c>
      <c r="BX1800" t="s">
        <v>293</v>
      </c>
      <c r="BY1800">
        <v>1.5</v>
      </c>
      <c r="BZ1800" t="s">
        <v>284</v>
      </c>
      <c r="CB1800" t="s">
        <v>2752</v>
      </c>
      <c r="CC1800" t="s">
        <v>169</v>
      </c>
    </row>
    <row r="1801" spans="1:81" x14ac:dyDescent="0.35">
      <c r="A1801" t="s">
        <v>160</v>
      </c>
      <c r="B1801" t="s">
        <v>161</v>
      </c>
      <c r="C1801" t="s">
        <v>3582</v>
      </c>
      <c r="D1801" t="s">
        <v>1058</v>
      </c>
      <c r="E1801" t="s">
        <v>270</v>
      </c>
      <c r="F1801" t="s">
        <v>271</v>
      </c>
      <c r="G1801" s="1">
        <v>45530</v>
      </c>
      <c r="H1801" s="2">
        <v>0.46527777777777779</v>
      </c>
      <c r="I1801" t="s">
        <v>1059</v>
      </c>
      <c r="U1801" t="s">
        <v>273</v>
      </c>
      <c r="V1801" t="s">
        <v>274</v>
      </c>
      <c r="W1801" t="s">
        <v>2731</v>
      </c>
      <c r="X1801" t="s">
        <v>162</v>
      </c>
      <c r="Y1801" t="s">
        <v>9</v>
      </c>
      <c r="AD1801">
        <v>45.373699999999999</v>
      </c>
      <c r="AE1801">
        <v>-109.14619999999999</v>
      </c>
      <c r="AK1801" t="s">
        <v>3742</v>
      </c>
      <c r="AN1801" t="s">
        <v>27</v>
      </c>
      <c r="AP1801">
        <v>8.41</v>
      </c>
      <c r="AQ1801" t="s">
        <v>121</v>
      </c>
      <c r="AS1801" t="s">
        <v>285</v>
      </c>
      <c r="AU1801" t="s">
        <v>286</v>
      </c>
      <c r="BU1801" s="1">
        <v>45530</v>
      </c>
      <c r="CB1801" t="s">
        <v>2736</v>
      </c>
      <c r="CC1801" t="s">
        <v>169</v>
      </c>
    </row>
    <row r="1802" spans="1:81" x14ac:dyDescent="0.35">
      <c r="A1802" t="s">
        <v>160</v>
      </c>
      <c r="B1802" t="s">
        <v>161</v>
      </c>
      <c r="C1802" t="s">
        <v>3619</v>
      </c>
      <c r="D1802" t="s">
        <v>269</v>
      </c>
      <c r="E1802" t="s">
        <v>270</v>
      </c>
      <c r="F1802" t="s">
        <v>271</v>
      </c>
      <c r="G1802" s="1">
        <v>45501</v>
      </c>
      <c r="H1802" s="2">
        <v>0.3972222222222222</v>
      </c>
      <c r="I1802" t="s">
        <v>1059</v>
      </c>
      <c r="U1802" t="s">
        <v>273</v>
      </c>
      <c r="V1802" t="s">
        <v>274</v>
      </c>
      <c r="W1802" t="s">
        <v>2731</v>
      </c>
      <c r="X1802" t="s">
        <v>190</v>
      </c>
      <c r="Y1802" t="s">
        <v>6</v>
      </c>
      <c r="AD1802">
        <v>45.150280000000002</v>
      </c>
      <c r="AE1802">
        <v>-109.34062</v>
      </c>
      <c r="AF1802" t="s">
        <v>276</v>
      </c>
      <c r="AG1802" t="s">
        <v>277</v>
      </c>
      <c r="AH1802" t="s">
        <v>278</v>
      </c>
      <c r="AJ1802" t="s">
        <v>279</v>
      </c>
      <c r="AK1802" t="s">
        <v>3743</v>
      </c>
      <c r="AM1802" t="s">
        <v>297</v>
      </c>
      <c r="AN1802" t="s">
        <v>298</v>
      </c>
      <c r="AO1802" t="s">
        <v>283</v>
      </c>
      <c r="AP1802">
        <v>161</v>
      </c>
      <c r="AQ1802" t="s">
        <v>284</v>
      </c>
      <c r="AS1802" t="s">
        <v>285</v>
      </c>
      <c r="AU1802" t="s">
        <v>286</v>
      </c>
      <c r="BE1802" t="s">
        <v>3621</v>
      </c>
      <c r="BO1802" t="s">
        <v>300</v>
      </c>
      <c r="BP1802" t="s">
        <v>301</v>
      </c>
      <c r="BQ1802" t="s">
        <v>302</v>
      </c>
      <c r="BT1802" t="s">
        <v>291</v>
      </c>
      <c r="BU1802" s="1">
        <v>45526</v>
      </c>
      <c r="BW1802" t="s">
        <v>3744</v>
      </c>
      <c r="BX1802" t="s">
        <v>293</v>
      </c>
      <c r="BY1802">
        <v>25</v>
      </c>
      <c r="BZ1802" t="s">
        <v>284</v>
      </c>
      <c r="CB1802" t="s">
        <v>2752</v>
      </c>
      <c r="CC1802" t="s">
        <v>169</v>
      </c>
    </row>
    <row r="1803" spans="1:81" x14ac:dyDescent="0.35">
      <c r="A1803" t="s">
        <v>160</v>
      </c>
      <c r="B1803" t="s">
        <v>161</v>
      </c>
      <c r="C1803" t="s">
        <v>3570</v>
      </c>
      <c r="D1803" t="s">
        <v>1058</v>
      </c>
      <c r="E1803" t="s">
        <v>270</v>
      </c>
      <c r="F1803" t="s">
        <v>271</v>
      </c>
      <c r="G1803" s="1">
        <v>45501</v>
      </c>
      <c r="H1803" s="2">
        <v>0.5</v>
      </c>
      <c r="I1803" t="s">
        <v>1059</v>
      </c>
      <c r="U1803" t="s">
        <v>273</v>
      </c>
      <c r="V1803" t="s">
        <v>274</v>
      </c>
      <c r="W1803" t="s">
        <v>2731</v>
      </c>
      <c r="X1803" t="s">
        <v>170</v>
      </c>
      <c r="Y1803" t="s">
        <v>11</v>
      </c>
      <c r="AD1803">
        <v>45.457799999999999</v>
      </c>
      <c r="AE1803">
        <v>-109.0801</v>
      </c>
      <c r="AK1803" t="s">
        <v>3745</v>
      </c>
      <c r="AN1803" t="s">
        <v>89</v>
      </c>
      <c r="AP1803">
        <v>3.56</v>
      </c>
      <c r="AQ1803" t="s">
        <v>122</v>
      </c>
      <c r="AS1803" t="s">
        <v>285</v>
      </c>
      <c r="AU1803" t="s">
        <v>286</v>
      </c>
      <c r="BU1803" s="1">
        <v>45501</v>
      </c>
      <c r="CB1803" t="s">
        <v>2733</v>
      </c>
      <c r="CC1803" t="s">
        <v>169</v>
      </c>
    </row>
    <row r="1804" spans="1:81" x14ac:dyDescent="0.35">
      <c r="A1804" t="s">
        <v>160</v>
      </c>
      <c r="B1804" t="s">
        <v>161</v>
      </c>
      <c r="C1804" t="s">
        <v>3651</v>
      </c>
      <c r="D1804" t="s">
        <v>1058</v>
      </c>
      <c r="E1804" t="s">
        <v>270</v>
      </c>
      <c r="F1804" t="s">
        <v>271</v>
      </c>
      <c r="G1804" s="1">
        <v>45501</v>
      </c>
      <c r="H1804" s="2">
        <v>0.44097222222222221</v>
      </c>
      <c r="I1804" t="s">
        <v>1059</v>
      </c>
      <c r="U1804" t="s">
        <v>273</v>
      </c>
      <c r="V1804" t="s">
        <v>274</v>
      </c>
      <c r="W1804" t="s">
        <v>2731</v>
      </c>
      <c r="X1804" t="s">
        <v>182</v>
      </c>
      <c r="Y1804" t="s">
        <v>10</v>
      </c>
      <c r="AD1804">
        <v>45.384601000000004</v>
      </c>
      <c r="AE1804">
        <v>-109.14138199999999</v>
      </c>
      <c r="AK1804" t="s">
        <v>3746</v>
      </c>
      <c r="AN1804" t="s">
        <v>1078</v>
      </c>
      <c r="AP1804">
        <v>13.77</v>
      </c>
      <c r="AQ1804" t="s">
        <v>118</v>
      </c>
      <c r="AS1804" t="s">
        <v>285</v>
      </c>
      <c r="AU1804" t="s">
        <v>286</v>
      </c>
      <c r="BU1804" s="1">
        <v>45501</v>
      </c>
      <c r="CB1804" t="s">
        <v>2761</v>
      </c>
      <c r="CC1804" t="s">
        <v>169</v>
      </c>
    </row>
    <row r="1805" spans="1:81" x14ac:dyDescent="0.35">
      <c r="A1805" t="s">
        <v>160</v>
      </c>
      <c r="B1805" t="s">
        <v>161</v>
      </c>
      <c r="C1805" t="s">
        <v>3570</v>
      </c>
      <c r="D1805" t="s">
        <v>1058</v>
      </c>
      <c r="E1805" t="s">
        <v>270</v>
      </c>
      <c r="F1805" t="s">
        <v>271</v>
      </c>
      <c r="G1805" s="1">
        <v>45501</v>
      </c>
      <c r="H1805" s="2">
        <v>0.5</v>
      </c>
      <c r="I1805" t="s">
        <v>1059</v>
      </c>
      <c r="U1805" t="s">
        <v>273</v>
      </c>
      <c r="V1805" t="s">
        <v>274</v>
      </c>
      <c r="W1805" t="s">
        <v>2731</v>
      </c>
      <c r="X1805" t="s">
        <v>170</v>
      </c>
      <c r="Y1805" t="s">
        <v>11</v>
      </c>
      <c r="AD1805">
        <v>45.457799999999999</v>
      </c>
      <c r="AE1805">
        <v>-109.0801</v>
      </c>
      <c r="AK1805" t="s">
        <v>3747</v>
      </c>
      <c r="AN1805" t="s">
        <v>1292</v>
      </c>
      <c r="AP1805">
        <v>757.4</v>
      </c>
      <c r="AQ1805" t="s">
        <v>119</v>
      </c>
      <c r="AS1805" t="s">
        <v>285</v>
      </c>
      <c r="AU1805" t="s">
        <v>286</v>
      </c>
      <c r="BU1805" s="1">
        <v>45501</v>
      </c>
      <c r="CB1805" t="s">
        <v>2733</v>
      </c>
      <c r="CC1805" t="s">
        <v>169</v>
      </c>
    </row>
    <row r="1806" spans="1:81" x14ac:dyDescent="0.35">
      <c r="A1806" t="s">
        <v>160</v>
      </c>
      <c r="B1806" t="s">
        <v>161</v>
      </c>
      <c r="C1806" t="s">
        <v>3748</v>
      </c>
      <c r="D1806" t="s">
        <v>1058</v>
      </c>
      <c r="E1806" t="s">
        <v>270</v>
      </c>
      <c r="F1806" t="s">
        <v>271</v>
      </c>
      <c r="G1806" s="1">
        <v>45564</v>
      </c>
      <c r="H1806" s="2">
        <v>0.53472222222222221</v>
      </c>
      <c r="I1806" t="s">
        <v>1059</v>
      </c>
      <c r="U1806" t="s">
        <v>273</v>
      </c>
      <c r="V1806" t="s">
        <v>274</v>
      </c>
      <c r="W1806" t="s">
        <v>2731</v>
      </c>
      <c r="X1806" t="s">
        <v>170</v>
      </c>
      <c r="Y1806" t="s">
        <v>11</v>
      </c>
      <c r="AD1806">
        <v>45.457799999999999</v>
      </c>
      <c r="AE1806">
        <v>-109.0801</v>
      </c>
      <c r="AK1806" t="s">
        <v>3749</v>
      </c>
      <c r="AN1806" t="s">
        <v>1292</v>
      </c>
      <c r="AP1806">
        <v>754.8</v>
      </c>
      <c r="AQ1806" t="s">
        <v>119</v>
      </c>
      <c r="AS1806" t="s">
        <v>285</v>
      </c>
      <c r="AU1806" t="s">
        <v>286</v>
      </c>
      <c r="BU1806" s="1">
        <v>45564</v>
      </c>
      <c r="CB1806" t="s">
        <v>2733</v>
      </c>
      <c r="CC1806" t="s">
        <v>169</v>
      </c>
    </row>
    <row r="1807" spans="1:81" x14ac:dyDescent="0.35">
      <c r="A1807" t="s">
        <v>160</v>
      </c>
      <c r="B1807" t="s">
        <v>161</v>
      </c>
      <c r="C1807" t="s">
        <v>3549</v>
      </c>
      <c r="D1807" t="s">
        <v>1058</v>
      </c>
      <c r="E1807" t="s">
        <v>270</v>
      </c>
      <c r="F1807" t="s">
        <v>271</v>
      </c>
      <c r="G1807" s="1">
        <v>45530</v>
      </c>
      <c r="H1807" s="2">
        <v>0.57986111111111116</v>
      </c>
      <c r="I1807" t="s">
        <v>1059</v>
      </c>
      <c r="U1807" t="s">
        <v>273</v>
      </c>
      <c r="V1807" t="s">
        <v>274</v>
      </c>
      <c r="W1807" t="s">
        <v>2731</v>
      </c>
      <c r="X1807" t="s">
        <v>184</v>
      </c>
      <c r="Y1807" t="s">
        <v>14</v>
      </c>
      <c r="AD1807">
        <v>45.517800000000001</v>
      </c>
      <c r="AE1807">
        <v>-108.8626</v>
      </c>
      <c r="AK1807" t="s">
        <v>3750</v>
      </c>
      <c r="AN1807" t="s">
        <v>1062</v>
      </c>
      <c r="AP1807">
        <v>328</v>
      </c>
      <c r="AQ1807" t="s">
        <v>117</v>
      </c>
      <c r="AS1807" t="s">
        <v>285</v>
      </c>
      <c r="AU1807" t="s">
        <v>286</v>
      </c>
      <c r="BU1807" s="1">
        <v>45530</v>
      </c>
      <c r="CB1807" t="s">
        <v>2752</v>
      </c>
      <c r="CC1807" t="s">
        <v>169</v>
      </c>
    </row>
    <row r="1808" spans="1:81" x14ac:dyDescent="0.35">
      <c r="A1808" t="s">
        <v>160</v>
      </c>
      <c r="B1808" t="s">
        <v>161</v>
      </c>
      <c r="C1808" t="s">
        <v>3572</v>
      </c>
      <c r="D1808" t="s">
        <v>269</v>
      </c>
      <c r="E1808" t="s">
        <v>270</v>
      </c>
      <c r="F1808" t="s">
        <v>271</v>
      </c>
      <c r="G1808" s="1">
        <v>45501</v>
      </c>
      <c r="H1808" s="2">
        <v>0.52083333333333337</v>
      </c>
      <c r="I1808" t="s">
        <v>1059</v>
      </c>
      <c r="U1808" t="s">
        <v>273</v>
      </c>
      <c r="V1808" t="s">
        <v>274</v>
      </c>
      <c r="W1808" t="s">
        <v>2731</v>
      </c>
      <c r="X1808" t="s">
        <v>180</v>
      </c>
      <c r="Y1808" t="s">
        <v>13</v>
      </c>
      <c r="AD1808">
        <v>45.483319000000002</v>
      </c>
      <c r="AE1808">
        <v>-108.961457</v>
      </c>
      <c r="AF1808" t="s">
        <v>276</v>
      </c>
      <c r="AG1808" t="s">
        <v>277</v>
      </c>
      <c r="AH1808" t="s">
        <v>278</v>
      </c>
      <c r="AJ1808" t="s">
        <v>279</v>
      </c>
      <c r="AK1808" t="s">
        <v>3751</v>
      </c>
      <c r="AM1808" t="s">
        <v>297</v>
      </c>
      <c r="AN1808" t="s">
        <v>298</v>
      </c>
      <c r="AO1808" t="s">
        <v>283</v>
      </c>
      <c r="AP1808">
        <v>328</v>
      </c>
      <c r="AQ1808" t="s">
        <v>284</v>
      </c>
      <c r="AS1808" t="s">
        <v>285</v>
      </c>
      <c r="AU1808" t="s">
        <v>286</v>
      </c>
      <c r="BE1808" t="s">
        <v>3574</v>
      </c>
      <c r="BO1808" t="s">
        <v>300</v>
      </c>
      <c r="BP1808" t="s">
        <v>301</v>
      </c>
      <c r="BQ1808" t="s">
        <v>302</v>
      </c>
      <c r="BT1808" t="s">
        <v>291</v>
      </c>
      <c r="BU1808" s="1">
        <v>45526</v>
      </c>
      <c r="BW1808" t="s">
        <v>3752</v>
      </c>
      <c r="BX1808" t="s">
        <v>293</v>
      </c>
      <c r="BY1808">
        <v>25</v>
      </c>
      <c r="BZ1808" t="s">
        <v>284</v>
      </c>
      <c r="CB1808" t="s">
        <v>2761</v>
      </c>
      <c r="CC1808" t="s">
        <v>169</v>
      </c>
    </row>
    <row r="1809" spans="1:81" x14ac:dyDescent="0.35">
      <c r="A1809" t="s">
        <v>160</v>
      </c>
      <c r="B1809" t="s">
        <v>161</v>
      </c>
      <c r="C1809" t="s">
        <v>3588</v>
      </c>
      <c r="D1809" t="s">
        <v>320</v>
      </c>
      <c r="E1809" t="s">
        <v>270</v>
      </c>
      <c r="F1809" t="s">
        <v>271</v>
      </c>
      <c r="G1809" s="1">
        <v>45501</v>
      </c>
      <c r="H1809" s="2">
        <v>0.4201388888888889</v>
      </c>
      <c r="I1809" t="s">
        <v>1059</v>
      </c>
      <c r="U1809" t="s">
        <v>273</v>
      </c>
      <c r="V1809" t="s">
        <v>274</v>
      </c>
      <c r="W1809" t="s">
        <v>2731</v>
      </c>
      <c r="X1809" t="s">
        <v>172</v>
      </c>
      <c r="Y1809" t="s">
        <v>8</v>
      </c>
      <c r="AD1809">
        <v>45.277200000000001</v>
      </c>
      <c r="AE1809">
        <v>-109.20959999999999</v>
      </c>
      <c r="AF1809" t="s">
        <v>276</v>
      </c>
      <c r="AG1809" t="s">
        <v>277</v>
      </c>
      <c r="AH1809" t="s">
        <v>278</v>
      </c>
      <c r="AJ1809" t="s">
        <v>279</v>
      </c>
      <c r="AK1809" t="s">
        <v>3753</v>
      </c>
      <c r="AM1809" t="s">
        <v>281</v>
      </c>
      <c r="AN1809" t="s">
        <v>282</v>
      </c>
      <c r="AO1809" t="s">
        <v>283</v>
      </c>
      <c r="AP1809">
        <v>12.9</v>
      </c>
      <c r="AQ1809" t="s">
        <v>284</v>
      </c>
      <c r="AS1809" t="s">
        <v>285</v>
      </c>
      <c r="AU1809" t="s">
        <v>286</v>
      </c>
      <c r="BE1809" t="s">
        <v>3590</v>
      </c>
      <c r="BO1809">
        <v>365.1</v>
      </c>
      <c r="BP1809" t="s">
        <v>288</v>
      </c>
      <c r="BQ1809" t="s">
        <v>289</v>
      </c>
      <c r="BS1809" t="s">
        <v>290</v>
      </c>
      <c r="BT1809" t="s">
        <v>291</v>
      </c>
      <c r="BU1809" s="1">
        <v>45526</v>
      </c>
      <c r="BW1809" t="s">
        <v>3754</v>
      </c>
      <c r="BX1809" t="s">
        <v>293</v>
      </c>
      <c r="BY1809">
        <v>1.5</v>
      </c>
      <c r="BZ1809" t="s">
        <v>284</v>
      </c>
      <c r="CB1809" t="s">
        <v>2733</v>
      </c>
      <c r="CC1809" t="s">
        <v>169</v>
      </c>
    </row>
    <row r="1810" spans="1:81" x14ac:dyDescent="0.35">
      <c r="A1810" t="s">
        <v>160</v>
      </c>
      <c r="B1810" t="s">
        <v>161</v>
      </c>
      <c r="C1810" t="s">
        <v>3674</v>
      </c>
      <c r="D1810" t="s">
        <v>1058</v>
      </c>
      <c r="E1810" t="s">
        <v>270</v>
      </c>
      <c r="F1810" t="s">
        <v>271</v>
      </c>
      <c r="G1810" s="1">
        <v>45530</v>
      </c>
      <c r="H1810" s="2">
        <v>0.3840277777777778</v>
      </c>
      <c r="I1810" t="s">
        <v>1059</v>
      </c>
      <c r="U1810" t="s">
        <v>273</v>
      </c>
      <c r="V1810" t="s">
        <v>274</v>
      </c>
      <c r="W1810" t="s">
        <v>2731</v>
      </c>
      <c r="X1810" t="s">
        <v>188</v>
      </c>
      <c r="Y1810" t="s">
        <v>7</v>
      </c>
      <c r="AD1810">
        <v>45.157600000000002</v>
      </c>
      <c r="AE1810">
        <v>-109.2688</v>
      </c>
      <c r="AK1810" t="s">
        <v>3755</v>
      </c>
      <c r="AN1810" t="s">
        <v>27</v>
      </c>
      <c r="AP1810">
        <v>7.54</v>
      </c>
      <c r="AQ1810" t="s">
        <v>121</v>
      </c>
      <c r="AS1810" t="s">
        <v>285</v>
      </c>
      <c r="AU1810" t="s">
        <v>286</v>
      </c>
      <c r="BU1810" s="1">
        <v>45530</v>
      </c>
      <c r="CB1810" t="s">
        <v>2747</v>
      </c>
      <c r="CC1810" t="s">
        <v>169</v>
      </c>
    </row>
    <row r="1811" spans="1:81" x14ac:dyDescent="0.35">
      <c r="A1811" t="s">
        <v>160</v>
      </c>
      <c r="B1811" t="s">
        <v>161</v>
      </c>
      <c r="C1811" t="s">
        <v>3547</v>
      </c>
      <c r="D1811" t="s">
        <v>1058</v>
      </c>
      <c r="E1811" t="s">
        <v>270</v>
      </c>
      <c r="F1811" t="s">
        <v>271</v>
      </c>
      <c r="G1811" s="1">
        <v>45501</v>
      </c>
      <c r="H1811" s="2">
        <v>0.52083333333333337</v>
      </c>
      <c r="I1811" t="s">
        <v>1059</v>
      </c>
      <c r="U1811" t="s">
        <v>273</v>
      </c>
      <c r="V1811" t="s">
        <v>274</v>
      </c>
      <c r="W1811" t="s">
        <v>2731</v>
      </c>
      <c r="X1811" t="s">
        <v>180</v>
      </c>
      <c r="Y1811" t="s">
        <v>13</v>
      </c>
      <c r="AD1811">
        <v>45.483319000000002</v>
      </c>
      <c r="AE1811">
        <v>-108.961457</v>
      </c>
      <c r="AK1811" t="s">
        <v>3756</v>
      </c>
      <c r="AN1811" t="s">
        <v>1292</v>
      </c>
      <c r="AP1811">
        <v>765.1</v>
      </c>
      <c r="AQ1811" t="s">
        <v>119</v>
      </c>
      <c r="AS1811" t="s">
        <v>285</v>
      </c>
      <c r="AU1811" t="s">
        <v>286</v>
      </c>
      <c r="BU1811" s="1">
        <v>45501</v>
      </c>
      <c r="CB1811" t="s">
        <v>2761</v>
      </c>
      <c r="CC1811" t="s">
        <v>169</v>
      </c>
    </row>
    <row r="1812" spans="1:81" x14ac:dyDescent="0.35">
      <c r="A1812" t="s">
        <v>160</v>
      </c>
      <c r="B1812" t="s">
        <v>161</v>
      </c>
      <c r="C1812" t="s">
        <v>3498</v>
      </c>
      <c r="D1812" t="s">
        <v>1058</v>
      </c>
      <c r="E1812" t="s">
        <v>270</v>
      </c>
      <c r="F1812" t="s">
        <v>271</v>
      </c>
      <c r="G1812" s="1">
        <v>45501</v>
      </c>
      <c r="H1812" s="2">
        <v>0.55902777777777779</v>
      </c>
      <c r="I1812" t="s">
        <v>1059</v>
      </c>
      <c r="U1812" t="s">
        <v>273</v>
      </c>
      <c r="V1812" t="s">
        <v>274</v>
      </c>
      <c r="W1812" t="s">
        <v>2731</v>
      </c>
      <c r="X1812" t="s">
        <v>184</v>
      </c>
      <c r="Y1812" t="s">
        <v>14</v>
      </c>
      <c r="AD1812">
        <v>45.517800000000001</v>
      </c>
      <c r="AE1812">
        <v>-108.8626</v>
      </c>
      <c r="AK1812" t="s">
        <v>3757</v>
      </c>
      <c r="AN1812" t="s">
        <v>1090</v>
      </c>
      <c r="AP1812">
        <v>11.3</v>
      </c>
      <c r="AQ1812" t="s">
        <v>116</v>
      </c>
      <c r="AS1812" t="s">
        <v>285</v>
      </c>
      <c r="AU1812" t="s">
        <v>286</v>
      </c>
      <c r="BU1812" s="1">
        <v>45501</v>
      </c>
      <c r="CB1812" t="s">
        <v>2752</v>
      </c>
      <c r="CC1812" t="s">
        <v>169</v>
      </c>
    </row>
    <row r="1813" spans="1:81" x14ac:dyDescent="0.35">
      <c r="A1813" t="s">
        <v>160</v>
      </c>
      <c r="B1813" t="s">
        <v>161</v>
      </c>
      <c r="C1813" t="s">
        <v>3484</v>
      </c>
      <c r="D1813" t="s">
        <v>269</v>
      </c>
      <c r="E1813" t="s">
        <v>270</v>
      </c>
      <c r="F1813" t="s">
        <v>271</v>
      </c>
      <c r="G1813" s="1">
        <v>45530</v>
      </c>
      <c r="H1813" s="2">
        <v>0.4861111111111111</v>
      </c>
      <c r="I1813" t="s">
        <v>1059</v>
      </c>
      <c r="U1813" t="s">
        <v>273</v>
      </c>
      <c r="V1813" t="s">
        <v>274</v>
      </c>
      <c r="W1813" t="s">
        <v>2731</v>
      </c>
      <c r="X1813" t="s">
        <v>186</v>
      </c>
      <c r="Y1813" t="s">
        <v>12</v>
      </c>
      <c r="AD1813">
        <v>45.468200000000003</v>
      </c>
      <c r="AE1813">
        <v>-109.0895</v>
      </c>
      <c r="AF1813" t="s">
        <v>276</v>
      </c>
      <c r="AG1813" t="s">
        <v>277</v>
      </c>
      <c r="AH1813" t="s">
        <v>278</v>
      </c>
      <c r="AJ1813" t="s">
        <v>279</v>
      </c>
      <c r="AK1813" t="s">
        <v>3758</v>
      </c>
      <c r="AM1813" t="s">
        <v>297</v>
      </c>
      <c r="AN1813" t="s">
        <v>298</v>
      </c>
      <c r="AO1813" t="s">
        <v>283</v>
      </c>
      <c r="AP1813">
        <v>280</v>
      </c>
      <c r="AQ1813" t="s">
        <v>284</v>
      </c>
      <c r="AS1813" t="s">
        <v>285</v>
      </c>
      <c r="AU1813" t="s">
        <v>286</v>
      </c>
      <c r="BE1813" t="s">
        <v>3486</v>
      </c>
      <c r="BO1813" t="s">
        <v>300</v>
      </c>
      <c r="BP1813" t="s">
        <v>301</v>
      </c>
      <c r="BQ1813" t="s">
        <v>302</v>
      </c>
      <c r="BT1813" t="s">
        <v>291</v>
      </c>
      <c r="BU1813" s="1">
        <v>45552</v>
      </c>
      <c r="BW1813" t="s">
        <v>3759</v>
      </c>
      <c r="BX1813" t="s">
        <v>293</v>
      </c>
      <c r="BY1813">
        <v>25</v>
      </c>
      <c r="BZ1813" t="s">
        <v>284</v>
      </c>
      <c r="CB1813" t="s">
        <v>2752</v>
      </c>
      <c r="CC1813" t="s">
        <v>169</v>
      </c>
    </row>
    <row r="1814" spans="1:81" x14ac:dyDescent="0.35">
      <c r="A1814" t="s">
        <v>160</v>
      </c>
      <c r="B1814" t="s">
        <v>161</v>
      </c>
      <c r="C1814" t="s">
        <v>3566</v>
      </c>
      <c r="D1814" t="s">
        <v>1058</v>
      </c>
      <c r="E1814" t="s">
        <v>270</v>
      </c>
      <c r="F1814" t="s">
        <v>271</v>
      </c>
      <c r="G1814" s="1">
        <v>45530</v>
      </c>
      <c r="H1814" s="2">
        <v>0.44791666666666669</v>
      </c>
      <c r="I1814" t="s">
        <v>1059</v>
      </c>
      <c r="U1814" t="s">
        <v>273</v>
      </c>
      <c r="V1814" t="s">
        <v>274</v>
      </c>
      <c r="W1814" t="s">
        <v>2731</v>
      </c>
      <c r="X1814" t="s">
        <v>182</v>
      </c>
      <c r="Y1814" t="s">
        <v>10</v>
      </c>
      <c r="AD1814">
        <v>45.384601000000004</v>
      </c>
      <c r="AE1814">
        <v>-109.14138199999999</v>
      </c>
      <c r="AK1814" t="s">
        <v>3760</v>
      </c>
      <c r="AN1814" t="s">
        <v>1292</v>
      </c>
      <c r="AP1814">
        <v>756</v>
      </c>
      <c r="AQ1814" t="s">
        <v>119</v>
      </c>
      <c r="AS1814" t="s">
        <v>285</v>
      </c>
      <c r="AU1814" t="s">
        <v>286</v>
      </c>
      <c r="BU1814" s="1">
        <v>45530</v>
      </c>
      <c r="CB1814" t="s">
        <v>2761</v>
      </c>
      <c r="CC1814" t="s">
        <v>169</v>
      </c>
    </row>
    <row r="1815" spans="1:81" x14ac:dyDescent="0.35">
      <c r="A1815" t="s">
        <v>160</v>
      </c>
      <c r="B1815" t="s">
        <v>161</v>
      </c>
      <c r="C1815" t="s">
        <v>3761</v>
      </c>
      <c r="D1815" t="s">
        <v>320</v>
      </c>
      <c r="E1815" t="s">
        <v>270</v>
      </c>
      <c r="F1815" t="s">
        <v>271</v>
      </c>
      <c r="G1815" s="1">
        <v>45530</v>
      </c>
      <c r="H1815" s="2">
        <v>0.42708333333333331</v>
      </c>
      <c r="I1815" t="s">
        <v>1059</v>
      </c>
      <c r="U1815" t="s">
        <v>273</v>
      </c>
      <c r="V1815" t="s">
        <v>274</v>
      </c>
      <c r="W1815" t="s">
        <v>2731</v>
      </c>
      <c r="X1815" t="s">
        <v>172</v>
      </c>
      <c r="Y1815" t="s">
        <v>8</v>
      </c>
      <c r="AD1815">
        <v>45.277200000000001</v>
      </c>
      <c r="AE1815">
        <v>-109.20959999999999</v>
      </c>
      <c r="AF1815" t="s">
        <v>276</v>
      </c>
      <c r="AG1815" t="s">
        <v>277</v>
      </c>
      <c r="AH1815" t="s">
        <v>278</v>
      </c>
      <c r="AJ1815" t="s">
        <v>279</v>
      </c>
      <c r="AK1815" t="s">
        <v>3762</v>
      </c>
      <c r="AM1815" t="s">
        <v>297</v>
      </c>
      <c r="AN1815" t="s">
        <v>298</v>
      </c>
      <c r="AO1815" t="s">
        <v>283</v>
      </c>
      <c r="AP1815">
        <v>258</v>
      </c>
      <c r="AQ1815" t="s">
        <v>284</v>
      </c>
      <c r="AS1815" t="s">
        <v>285</v>
      </c>
      <c r="AU1815" t="s">
        <v>286</v>
      </c>
      <c r="BE1815" t="s">
        <v>3564</v>
      </c>
      <c r="BO1815" t="s">
        <v>300</v>
      </c>
      <c r="BP1815" t="s">
        <v>301</v>
      </c>
      <c r="BQ1815" t="s">
        <v>302</v>
      </c>
      <c r="BT1815" t="s">
        <v>291</v>
      </c>
      <c r="BU1815" s="1">
        <v>45552</v>
      </c>
      <c r="BW1815" t="s">
        <v>3763</v>
      </c>
      <c r="BX1815" t="s">
        <v>293</v>
      </c>
      <c r="BY1815">
        <v>25</v>
      </c>
      <c r="BZ1815" t="s">
        <v>284</v>
      </c>
      <c r="CB1815" t="s">
        <v>2733</v>
      </c>
      <c r="CC1815" t="s">
        <v>169</v>
      </c>
    </row>
    <row r="1816" spans="1:81" x14ac:dyDescent="0.35">
      <c r="A1816" t="s">
        <v>160</v>
      </c>
      <c r="B1816" t="s">
        <v>161</v>
      </c>
      <c r="C1816" t="s">
        <v>3764</v>
      </c>
      <c r="D1816" t="s">
        <v>269</v>
      </c>
      <c r="E1816" t="s">
        <v>270</v>
      </c>
      <c r="F1816" t="s">
        <v>271</v>
      </c>
      <c r="G1816" s="1">
        <v>45530</v>
      </c>
      <c r="H1816" s="2">
        <v>0.46527777777777779</v>
      </c>
      <c r="I1816" t="s">
        <v>1059</v>
      </c>
      <c r="U1816" t="s">
        <v>273</v>
      </c>
      <c r="V1816" t="s">
        <v>274</v>
      </c>
      <c r="W1816" t="s">
        <v>2731</v>
      </c>
      <c r="X1816" t="s">
        <v>162</v>
      </c>
      <c r="Y1816" t="s">
        <v>9</v>
      </c>
      <c r="AD1816">
        <v>45.373699999999999</v>
      </c>
      <c r="AE1816">
        <v>-109.14619999999999</v>
      </c>
      <c r="AF1816" t="s">
        <v>276</v>
      </c>
      <c r="AG1816" t="s">
        <v>277</v>
      </c>
      <c r="AH1816" t="s">
        <v>278</v>
      </c>
      <c r="AJ1816" t="s">
        <v>279</v>
      </c>
      <c r="AK1816" t="s">
        <v>3765</v>
      </c>
      <c r="AM1816" t="s">
        <v>297</v>
      </c>
      <c r="AN1816" t="s">
        <v>332</v>
      </c>
      <c r="AO1816" t="s">
        <v>333</v>
      </c>
      <c r="AP1816">
        <v>222</v>
      </c>
      <c r="AQ1816" t="s">
        <v>284</v>
      </c>
      <c r="AS1816" t="s">
        <v>285</v>
      </c>
      <c r="AU1816" t="s">
        <v>286</v>
      </c>
      <c r="BE1816" t="s">
        <v>3766</v>
      </c>
      <c r="BO1816">
        <v>353.2</v>
      </c>
      <c r="BP1816" t="s">
        <v>288</v>
      </c>
      <c r="BQ1816" t="s">
        <v>335</v>
      </c>
      <c r="BS1816" t="s">
        <v>336</v>
      </c>
      <c r="BT1816" t="s">
        <v>291</v>
      </c>
      <c r="BU1816" s="1">
        <v>45558</v>
      </c>
      <c r="BW1816" t="s">
        <v>3767</v>
      </c>
      <c r="BX1816" t="s">
        <v>293</v>
      </c>
      <c r="BY1816">
        <v>1.5</v>
      </c>
      <c r="BZ1816" t="s">
        <v>284</v>
      </c>
      <c r="CB1816" t="s">
        <v>2736</v>
      </c>
      <c r="CC1816" t="s">
        <v>169</v>
      </c>
    </row>
    <row r="1817" spans="1:81" x14ac:dyDescent="0.35">
      <c r="A1817" t="s">
        <v>160</v>
      </c>
      <c r="B1817" t="s">
        <v>161</v>
      </c>
      <c r="C1817" t="s">
        <v>3494</v>
      </c>
      <c r="D1817" t="s">
        <v>269</v>
      </c>
      <c r="E1817" t="s">
        <v>270</v>
      </c>
      <c r="F1817" t="s">
        <v>271</v>
      </c>
      <c r="G1817" s="1">
        <v>45564</v>
      </c>
      <c r="H1817" s="2">
        <v>0.41249999999999998</v>
      </c>
      <c r="I1817" t="s">
        <v>1059</v>
      </c>
      <c r="U1817" t="s">
        <v>273</v>
      </c>
      <c r="V1817" t="s">
        <v>274</v>
      </c>
      <c r="W1817" t="s">
        <v>2731</v>
      </c>
      <c r="X1817" t="s">
        <v>190</v>
      </c>
      <c r="Y1817" t="s">
        <v>6</v>
      </c>
      <c r="AD1817">
        <v>45.150280000000002</v>
      </c>
      <c r="AE1817">
        <v>-109.34062</v>
      </c>
      <c r="AF1817" t="s">
        <v>276</v>
      </c>
      <c r="AG1817" t="s">
        <v>277</v>
      </c>
      <c r="AH1817" t="s">
        <v>278</v>
      </c>
      <c r="AJ1817" t="s">
        <v>279</v>
      </c>
      <c r="AK1817" t="s">
        <v>3768</v>
      </c>
      <c r="AN1817" t="s">
        <v>312</v>
      </c>
      <c r="AP1817">
        <v>0.4</v>
      </c>
      <c r="AQ1817" t="s">
        <v>116</v>
      </c>
      <c r="AS1817" t="s">
        <v>285</v>
      </c>
      <c r="AU1817" t="s">
        <v>286</v>
      </c>
      <c r="BE1817" t="s">
        <v>3496</v>
      </c>
      <c r="BO1817" t="s">
        <v>314</v>
      </c>
      <c r="BP1817" t="s">
        <v>301</v>
      </c>
      <c r="BQ1817" t="s">
        <v>315</v>
      </c>
      <c r="BS1817" t="s">
        <v>316</v>
      </c>
      <c r="BT1817" t="s">
        <v>291</v>
      </c>
      <c r="BU1817" s="1">
        <v>45569</v>
      </c>
      <c r="BW1817" t="s">
        <v>3769</v>
      </c>
      <c r="BX1817" t="s">
        <v>293</v>
      </c>
      <c r="BY1817">
        <v>0.2</v>
      </c>
      <c r="BZ1817" t="s">
        <v>116</v>
      </c>
      <c r="CB1817" t="s">
        <v>2752</v>
      </c>
      <c r="CC1817" t="s">
        <v>169</v>
      </c>
    </row>
    <row r="1818" spans="1:81" x14ac:dyDescent="0.35">
      <c r="A1818" t="s">
        <v>160</v>
      </c>
      <c r="B1818" t="s">
        <v>161</v>
      </c>
      <c r="C1818" t="s">
        <v>3460</v>
      </c>
      <c r="D1818" t="s">
        <v>269</v>
      </c>
      <c r="E1818" t="s">
        <v>270</v>
      </c>
      <c r="F1818" t="s">
        <v>271</v>
      </c>
      <c r="G1818" s="1">
        <v>45564</v>
      </c>
      <c r="H1818" s="2">
        <v>0.3923611111111111</v>
      </c>
      <c r="I1818" t="s">
        <v>1059</v>
      </c>
      <c r="U1818" t="s">
        <v>273</v>
      </c>
      <c r="V1818" t="s">
        <v>274</v>
      </c>
      <c r="W1818" t="s">
        <v>2731</v>
      </c>
      <c r="X1818" t="s">
        <v>188</v>
      </c>
      <c r="Y1818" t="s">
        <v>7</v>
      </c>
      <c r="AD1818">
        <v>45.157600000000002</v>
      </c>
      <c r="AE1818">
        <v>-109.2688</v>
      </c>
      <c r="AF1818" t="s">
        <v>276</v>
      </c>
      <c r="AG1818" t="s">
        <v>277</v>
      </c>
      <c r="AH1818" t="s">
        <v>278</v>
      </c>
      <c r="AJ1818" t="s">
        <v>279</v>
      </c>
      <c r="AK1818" t="s">
        <v>3770</v>
      </c>
      <c r="AM1818" t="s">
        <v>297</v>
      </c>
      <c r="AN1818" t="s">
        <v>298</v>
      </c>
      <c r="AO1818" t="s">
        <v>283</v>
      </c>
      <c r="AP1818">
        <v>134</v>
      </c>
      <c r="AQ1818" t="s">
        <v>284</v>
      </c>
      <c r="AS1818" t="s">
        <v>285</v>
      </c>
      <c r="AU1818" t="s">
        <v>286</v>
      </c>
      <c r="BE1818" t="s">
        <v>3462</v>
      </c>
      <c r="BO1818" t="s">
        <v>300</v>
      </c>
      <c r="BP1818" t="s">
        <v>301</v>
      </c>
      <c r="BQ1818" t="s">
        <v>302</v>
      </c>
      <c r="BT1818" t="s">
        <v>291</v>
      </c>
      <c r="BU1818" s="1">
        <v>45602</v>
      </c>
      <c r="BW1818" t="s">
        <v>3771</v>
      </c>
      <c r="BX1818" t="s">
        <v>293</v>
      </c>
      <c r="BY1818">
        <v>25</v>
      </c>
      <c r="BZ1818" t="s">
        <v>284</v>
      </c>
      <c r="CB1818" t="s">
        <v>2747</v>
      </c>
      <c r="CC1818" t="s">
        <v>169</v>
      </c>
    </row>
    <row r="1819" spans="1:81" x14ac:dyDescent="0.35">
      <c r="A1819" t="s">
        <v>160</v>
      </c>
      <c r="B1819" t="s">
        <v>161</v>
      </c>
      <c r="C1819" t="s">
        <v>3592</v>
      </c>
      <c r="D1819" t="s">
        <v>1058</v>
      </c>
      <c r="E1819" t="s">
        <v>270</v>
      </c>
      <c r="F1819" t="s">
        <v>271</v>
      </c>
      <c r="G1819" s="1">
        <v>45501</v>
      </c>
      <c r="H1819" s="2">
        <v>0.3972222222222222</v>
      </c>
      <c r="I1819" t="s">
        <v>1059</v>
      </c>
      <c r="U1819" t="s">
        <v>273</v>
      </c>
      <c r="V1819" t="s">
        <v>274</v>
      </c>
      <c r="W1819" t="s">
        <v>2731</v>
      </c>
      <c r="X1819" t="s">
        <v>190</v>
      </c>
      <c r="Y1819" t="s">
        <v>6</v>
      </c>
      <c r="AD1819">
        <v>45.150280000000002</v>
      </c>
      <c r="AE1819">
        <v>-109.34062</v>
      </c>
      <c r="AK1819" t="s">
        <v>3772</v>
      </c>
      <c r="AN1819" t="s">
        <v>1078</v>
      </c>
      <c r="AP1819">
        <v>8.39</v>
      </c>
      <c r="AQ1819" t="s">
        <v>118</v>
      </c>
      <c r="AS1819" t="s">
        <v>285</v>
      </c>
      <c r="AU1819" t="s">
        <v>286</v>
      </c>
      <c r="BU1819" s="1">
        <v>45501</v>
      </c>
      <c r="CB1819" t="s">
        <v>2752</v>
      </c>
      <c r="CC1819" t="s">
        <v>169</v>
      </c>
    </row>
    <row r="1820" spans="1:81" x14ac:dyDescent="0.35">
      <c r="A1820" t="s">
        <v>160</v>
      </c>
      <c r="B1820" t="s">
        <v>161</v>
      </c>
      <c r="C1820" t="s">
        <v>3460</v>
      </c>
      <c r="D1820" t="s">
        <v>269</v>
      </c>
      <c r="E1820" t="s">
        <v>270</v>
      </c>
      <c r="F1820" t="s">
        <v>271</v>
      </c>
      <c r="G1820" s="1">
        <v>45564</v>
      </c>
      <c r="H1820" s="2">
        <v>0.3923611111111111</v>
      </c>
      <c r="I1820" t="s">
        <v>1059</v>
      </c>
      <c r="U1820" t="s">
        <v>273</v>
      </c>
      <c r="V1820" t="s">
        <v>274</v>
      </c>
      <c r="W1820" t="s">
        <v>2731</v>
      </c>
      <c r="X1820" t="s">
        <v>188</v>
      </c>
      <c r="Y1820" t="s">
        <v>7</v>
      </c>
      <c r="AD1820">
        <v>45.157600000000002</v>
      </c>
      <c r="AE1820">
        <v>-109.2688</v>
      </c>
      <c r="AF1820" t="s">
        <v>276</v>
      </c>
      <c r="AG1820" t="s">
        <v>277</v>
      </c>
      <c r="AH1820" t="s">
        <v>278</v>
      </c>
      <c r="AJ1820" t="s">
        <v>279</v>
      </c>
      <c r="AK1820" t="s">
        <v>3773</v>
      </c>
      <c r="AM1820" t="s">
        <v>281</v>
      </c>
      <c r="AN1820" t="s">
        <v>1116</v>
      </c>
      <c r="AO1820" t="s">
        <v>333</v>
      </c>
      <c r="AP1820">
        <v>1</v>
      </c>
      <c r="AQ1820" t="s">
        <v>284</v>
      </c>
      <c r="AS1820" t="s">
        <v>285</v>
      </c>
      <c r="AU1820" t="s">
        <v>286</v>
      </c>
      <c r="BE1820" t="s">
        <v>3462</v>
      </c>
      <c r="BO1820">
        <v>365.1</v>
      </c>
      <c r="BP1820" t="s">
        <v>288</v>
      </c>
      <c r="BQ1820" t="s">
        <v>289</v>
      </c>
      <c r="BS1820" t="s">
        <v>290</v>
      </c>
      <c r="BT1820" t="s">
        <v>291</v>
      </c>
      <c r="BU1820" s="1">
        <v>45582</v>
      </c>
      <c r="BW1820" t="s">
        <v>3774</v>
      </c>
      <c r="BX1820" t="s">
        <v>293</v>
      </c>
      <c r="BY1820">
        <v>0.8</v>
      </c>
      <c r="BZ1820" t="s">
        <v>284</v>
      </c>
      <c r="CB1820" t="s">
        <v>2747</v>
      </c>
      <c r="CC1820" t="s">
        <v>169</v>
      </c>
    </row>
    <row r="1821" spans="1:81" x14ac:dyDescent="0.35">
      <c r="A1821" t="s">
        <v>160</v>
      </c>
      <c r="B1821" t="s">
        <v>161</v>
      </c>
      <c r="C1821" t="s">
        <v>3690</v>
      </c>
      <c r="D1821" t="s">
        <v>269</v>
      </c>
      <c r="E1821" t="s">
        <v>270</v>
      </c>
      <c r="F1821" t="s">
        <v>271</v>
      </c>
      <c r="G1821" s="1">
        <v>45501</v>
      </c>
      <c r="H1821" s="2">
        <v>0.44097222222222221</v>
      </c>
      <c r="I1821" t="s">
        <v>1059</v>
      </c>
      <c r="U1821" t="s">
        <v>273</v>
      </c>
      <c r="V1821" t="s">
        <v>274</v>
      </c>
      <c r="W1821" t="s">
        <v>2731</v>
      </c>
      <c r="X1821" t="s">
        <v>182</v>
      </c>
      <c r="Y1821" t="s">
        <v>10</v>
      </c>
      <c r="AD1821">
        <v>45.384601000000004</v>
      </c>
      <c r="AE1821">
        <v>-109.14138199999999</v>
      </c>
      <c r="AF1821" t="s">
        <v>276</v>
      </c>
      <c r="AG1821" t="s">
        <v>277</v>
      </c>
      <c r="AH1821" t="s">
        <v>278</v>
      </c>
      <c r="AJ1821" t="s">
        <v>279</v>
      </c>
      <c r="AK1821" t="s">
        <v>3775</v>
      </c>
      <c r="AM1821" t="s">
        <v>297</v>
      </c>
      <c r="AN1821" t="s">
        <v>332</v>
      </c>
      <c r="AO1821" t="s">
        <v>333</v>
      </c>
      <c r="AP1821">
        <v>110</v>
      </c>
      <c r="AQ1821" t="s">
        <v>284</v>
      </c>
      <c r="AS1821" t="s">
        <v>285</v>
      </c>
      <c r="AU1821" t="s">
        <v>286</v>
      </c>
      <c r="BE1821" t="s">
        <v>3692</v>
      </c>
      <c r="BO1821">
        <v>353.2</v>
      </c>
      <c r="BP1821" t="s">
        <v>288</v>
      </c>
      <c r="BQ1821" t="s">
        <v>335</v>
      </c>
      <c r="BS1821" t="s">
        <v>336</v>
      </c>
      <c r="BT1821" t="s">
        <v>291</v>
      </c>
      <c r="BU1821" s="1">
        <v>45540</v>
      </c>
      <c r="BW1821" t="s">
        <v>3776</v>
      </c>
      <c r="BX1821" t="s">
        <v>293</v>
      </c>
      <c r="BY1821">
        <v>1.5</v>
      </c>
      <c r="BZ1821" t="s">
        <v>284</v>
      </c>
      <c r="CB1821" t="s">
        <v>2761</v>
      </c>
      <c r="CC1821" t="s">
        <v>169</v>
      </c>
    </row>
    <row r="1822" spans="1:81" x14ac:dyDescent="0.35">
      <c r="A1822" t="s">
        <v>160</v>
      </c>
      <c r="B1822" t="s">
        <v>161</v>
      </c>
      <c r="C1822" t="s">
        <v>3667</v>
      </c>
      <c r="D1822" t="s">
        <v>269</v>
      </c>
      <c r="E1822" t="s">
        <v>270</v>
      </c>
      <c r="F1822" t="s">
        <v>271</v>
      </c>
      <c r="G1822" s="1">
        <v>45501</v>
      </c>
      <c r="H1822" s="2">
        <v>0.57291666666666663</v>
      </c>
      <c r="I1822" t="s">
        <v>1059</v>
      </c>
      <c r="U1822" t="s">
        <v>273</v>
      </c>
      <c r="V1822" t="s">
        <v>274</v>
      </c>
      <c r="W1822" t="s">
        <v>2731</v>
      </c>
      <c r="X1822" t="s">
        <v>176</v>
      </c>
      <c r="Y1822" t="s">
        <v>15</v>
      </c>
      <c r="AD1822">
        <v>45.520789999999998</v>
      </c>
      <c r="AE1822">
        <v>-108.83714000000001</v>
      </c>
      <c r="AF1822" t="s">
        <v>276</v>
      </c>
      <c r="AG1822" t="s">
        <v>277</v>
      </c>
      <c r="AH1822" t="s">
        <v>278</v>
      </c>
      <c r="AJ1822" t="s">
        <v>279</v>
      </c>
      <c r="AK1822" t="s">
        <v>3777</v>
      </c>
      <c r="AM1822" t="s">
        <v>281</v>
      </c>
      <c r="AN1822" t="s">
        <v>282</v>
      </c>
      <c r="AO1822" t="s">
        <v>283</v>
      </c>
      <c r="AP1822">
        <v>48.3</v>
      </c>
      <c r="AQ1822" t="s">
        <v>284</v>
      </c>
      <c r="AS1822" t="s">
        <v>285</v>
      </c>
      <c r="AU1822" t="s">
        <v>286</v>
      </c>
      <c r="BE1822" t="s">
        <v>3526</v>
      </c>
      <c r="BO1822">
        <v>365.1</v>
      </c>
      <c r="BP1822" t="s">
        <v>288</v>
      </c>
      <c r="BQ1822" t="s">
        <v>289</v>
      </c>
      <c r="BS1822" t="s">
        <v>290</v>
      </c>
      <c r="BT1822" t="s">
        <v>291</v>
      </c>
      <c r="BU1822" s="1">
        <v>45526</v>
      </c>
      <c r="BW1822" t="s">
        <v>3778</v>
      </c>
      <c r="BX1822" t="s">
        <v>293</v>
      </c>
      <c r="BY1822">
        <v>1.5</v>
      </c>
      <c r="BZ1822" t="s">
        <v>284</v>
      </c>
      <c r="CB1822" t="s">
        <v>2761</v>
      </c>
      <c r="CC1822" t="s">
        <v>169</v>
      </c>
    </row>
    <row r="1823" spans="1:81" x14ac:dyDescent="0.35">
      <c r="A1823" t="s">
        <v>160</v>
      </c>
      <c r="B1823" t="s">
        <v>161</v>
      </c>
      <c r="C1823" t="s">
        <v>3779</v>
      </c>
      <c r="D1823" t="s">
        <v>269</v>
      </c>
      <c r="E1823" t="s">
        <v>270</v>
      </c>
      <c r="F1823" t="s">
        <v>271</v>
      </c>
      <c r="G1823" s="1">
        <v>45564</v>
      </c>
      <c r="H1823" s="2">
        <v>0.45833333333333331</v>
      </c>
      <c r="I1823" t="s">
        <v>1059</v>
      </c>
      <c r="U1823" t="s">
        <v>273</v>
      </c>
      <c r="V1823" t="s">
        <v>274</v>
      </c>
      <c r="W1823" t="s">
        <v>2731</v>
      </c>
      <c r="X1823" t="s">
        <v>172</v>
      </c>
      <c r="Y1823" t="s">
        <v>8</v>
      </c>
      <c r="AD1823">
        <v>45.277200000000001</v>
      </c>
      <c r="AE1823">
        <v>-109.20959999999999</v>
      </c>
      <c r="AF1823" t="s">
        <v>276</v>
      </c>
      <c r="AG1823" t="s">
        <v>277</v>
      </c>
      <c r="AH1823" t="s">
        <v>278</v>
      </c>
      <c r="AJ1823" t="s">
        <v>279</v>
      </c>
      <c r="AK1823" t="s">
        <v>3780</v>
      </c>
      <c r="AM1823" t="s">
        <v>281</v>
      </c>
      <c r="AN1823" t="s">
        <v>282</v>
      </c>
      <c r="AO1823" t="s">
        <v>283</v>
      </c>
      <c r="AP1823">
        <v>11.6</v>
      </c>
      <c r="AQ1823" t="s">
        <v>284</v>
      </c>
      <c r="AS1823" t="s">
        <v>285</v>
      </c>
      <c r="AU1823" t="s">
        <v>286</v>
      </c>
      <c r="BE1823" t="s">
        <v>3553</v>
      </c>
      <c r="BO1823">
        <v>365.1</v>
      </c>
      <c r="BP1823" t="s">
        <v>288</v>
      </c>
      <c r="BQ1823" t="s">
        <v>289</v>
      </c>
      <c r="BS1823" t="s">
        <v>290</v>
      </c>
      <c r="BT1823" t="s">
        <v>291</v>
      </c>
      <c r="BU1823" s="1">
        <v>45602</v>
      </c>
      <c r="BW1823" t="s">
        <v>3781</v>
      </c>
      <c r="BX1823" t="s">
        <v>293</v>
      </c>
      <c r="BY1823">
        <v>1.5</v>
      </c>
      <c r="BZ1823" t="s">
        <v>284</v>
      </c>
      <c r="CB1823" t="s">
        <v>2733</v>
      </c>
      <c r="CC1823" t="s">
        <v>169</v>
      </c>
    </row>
    <row r="1824" spans="1:81" x14ac:dyDescent="0.35">
      <c r="A1824" t="s">
        <v>160</v>
      </c>
      <c r="B1824" t="s">
        <v>161</v>
      </c>
      <c r="C1824" t="s">
        <v>3536</v>
      </c>
      <c r="D1824" t="s">
        <v>1058</v>
      </c>
      <c r="E1824" t="s">
        <v>270</v>
      </c>
      <c r="F1824" t="s">
        <v>271</v>
      </c>
      <c r="G1824" s="1">
        <v>45530</v>
      </c>
      <c r="H1824" s="2">
        <v>0.40277777777777779</v>
      </c>
      <c r="I1824" t="s">
        <v>1059</v>
      </c>
      <c r="U1824" t="s">
        <v>273</v>
      </c>
      <c r="V1824" t="s">
        <v>274</v>
      </c>
      <c r="W1824" t="s">
        <v>2731</v>
      </c>
      <c r="X1824" t="s">
        <v>190</v>
      </c>
      <c r="Y1824" t="s">
        <v>6</v>
      </c>
      <c r="AD1824">
        <v>45.150280000000002</v>
      </c>
      <c r="AE1824">
        <v>-109.34062</v>
      </c>
      <c r="AK1824" t="s">
        <v>3782</v>
      </c>
      <c r="AN1824" t="s">
        <v>27</v>
      </c>
      <c r="AP1824">
        <v>7.48</v>
      </c>
      <c r="AQ1824" t="s">
        <v>121</v>
      </c>
      <c r="AS1824" t="s">
        <v>285</v>
      </c>
      <c r="AU1824" t="s">
        <v>286</v>
      </c>
      <c r="BU1824" s="1">
        <v>45530</v>
      </c>
      <c r="CB1824" t="s">
        <v>2752</v>
      </c>
      <c r="CC1824" t="s">
        <v>169</v>
      </c>
    </row>
    <row r="1825" spans="1:81" x14ac:dyDescent="0.35">
      <c r="A1825" t="s">
        <v>160</v>
      </c>
      <c r="B1825" t="s">
        <v>161</v>
      </c>
      <c r="C1825" t="s">
        <v>3592</v>
      </c>
      <c r="D1825" t="s">
        <v>1058</v>
      </c>
      <c r="E1825" t="s">
        <v>270</v>
      </c>
      <c r="F1825" t="s">
        <v>271</v>
      </c>
      <c r="G1825" s="1">
        <v>45501</v>
      </c>
      <c r="H1825" s="2">
        <v>0.3972222222222222</v>
      </c>
      <c r="I1825" t="s">
        <v>1059</v>
      </c>
      <c r="U1825" t="s">
        <v>273</v>
      </c>
      <c r="V1825" t="s">
        <v>274</v>
      </c>
      <c r="W1825" t="s">
        <v>2731</v>
      </c>
      <c r="X1825" t="s">
        <v>190</v>
      </c>
      <c r="Y1825" t="s">
        <v>6</v>
      </c>
      <c r="AD1825">
        <v>45.150280000000002</v>
      </c>
      <c r="AE1825">
        <v>-109.34062</v>
      </c>
      <c r="AK1825" t="s">
        <v>3783</v>
      </c>
      <c r="AN1825" t="s">
        <v>27</v>
      </c>
      <c r="AP1825">
        <v>7.41</v>
      </c>
      <c r="AQ1825" t="s">
        <v>121</v>
      </c>
      <c r="AS1825" t="s">
        <v>285</v>
      </c>
      <c r="AU1825" t="s">
        <v>286</v>
      </c>
      <c r="BU1825" s="1">
        <v>45501</v>
      </c>
      <c r="CB1825" t="s">
        <v>2752</v>
      </c>
      <c r="CC1825" t="s">
        <v>169</v>
      </c>
    </row>
    <row r="1826" spans="1:81" x14ac:dyDescent="0.35">
      <c r="A1826" t="s">
        <v>160</v>
      </c>
      <c r="B1826" t="s">
        <v>161</v>
      </c>
      <c r="C1826" t="s">
        <v>3619</v>
      </c>
      <c r="D1826" t="s">
        <v>269</v>
      </c>
      <c r="E1826" t="s">
        <v>270</v>
      </c>
      <c r="F1826" t="s">
        <v>271</v>
      </c>
      <c r="G1826" s="1">
        <v>45501</v>
      </c>
      <c r="H1826" s="2">
        <v>0.3972222222222222</v>
      </c>
      <c r="I1826" t="s">
        <v>1059</v>
      </c>
      <c r="U1826" t="s">
        <v>273</v>
      </c>
      <c r="V1826" t="s">
        <v>274</v>
      </c>
      <c r="W1826" t="s">
        <v>2731</v>
      </c>
      <c r="X1826" t="s">
        <v>190</v>
      </c>
      <c r="Y1826" t="s">
        <v>6</v>
      </c>
      <c r="AD1826">
        <v>45.150280000000002</v>
      </c>
      <c r="AE1826">
        <v>-109.34062</v>
      </c>
      <c r="AF1826" t="s">
        <v>276</v>
      </c>
      <c r="AG1826" t="s">
        <v>277</v>
      </c>
      <c r="AH1826" t="s">
        <v>278</v>
      </c>
      <c r="AJ1826" t="s">
        <v>279</v>
      </c>
      <c r="AK1826" t="s">
        <v>3784</v>
      </c>
      <c r="AN1826" t="s">
        <v>312</v>
      </c>
      <c r="AP1826">
        <v>1.2</v>
      </c>
      <c r="AQ1826" t="s">
        <v>116</v>
      </c>
      <c r="AS1826" t="s">
        <v>285</v>
      </c>
      <c r="AU1826" t="s">
        <v>286</v>
      </c>
      <c r="BE1826" t="s">
        <v>3621</v>
      </c>
      <c r="BO1826" t="s">
        <v>314</v>
      </c>
      <c r="BP1826" t="s">
        <v>301</v>
      </c>
      <c r="BQ1826" t="s">
        <v>315</v>
      </c>
      <c r="BS1826" t="s">
        <v>316</v>
      </c>
      <c r="BT1826" t="s">
        <v>291</v>
      </c>
      <c r="BU1826" s="1">
        <v>45505</v>
      </c>
      <c r="BW1826" t="s">
        <v>3785</v>
      </c>
      <c r="BX1826" t="s">
        <v>293</v>
      </c>
      <c r="BY1826">
        <v>0.2</v>
      </c>
      <c r="BZ1826" t="s">
        <v>116</v>
      </c>
      <c r="CB1826" t="s">
        <v>2752</v>
      </c>
      <c r="CC1826" t="s">
        <v>169</v>
      </c>
    </row>
    <row r="1827" spans="1:81" x14ac:dyDescent="0.35">
      <c r="A1827" t="s">
        <v>160</v>
      </c>
      <c r="B1827" t="s">
        <v>161</v>
      </c>
      <c r="C1827" t="s">
        <v>3653</v>
      </c>
      <c r="D1827" t="s">
        <v>269</v>
      </c>
      <c r="E1827" t="s">
        <v>270</v>
      </c>
      <c r="F1827" t="s">
        <v>271</v>
      </c>
      <c r="G1827" s="1">
        <v>45501</v>
      </c>
      <c r="H1827" s="2">
        <v>0.37638888888888888</v>
      </c>
      <c r="I1827" t="s">
        <v>1059</v>
      </c>
      <c r="U1827" t="s">
        <v>273</v>
      </c>
      <c r="V1827" t="s">
        <v>274</v>
      </c>
      <c r="W1827" t="s">
        <v>2731</v>
      </c>
      <c r="X1827" t="s">
        <v>188</v>
      </c>
      <c r="Y1827" t="s">
        <v>7</v>
      </c>
      <c r="AD1827">
        <v>45.157600000000002</v>
      </c>
      <c r="AE1827">
        <v>-109.2688</v>
      </c>
      <c r="AF1827" t="s">
        <v>276</v>
      </c>
      <c r="AG1827" t="s">
        <v>277</v>
      </c>
      <c r="AH1827" t="s">
        <v>278</v>
      </c>
      <c r="AJ1827" t="s">
        <v>279</v>
      </c>
      <c r="AK1827" t="s">
        <v>3786</v>
      </c>
      <c r="AM1827" t="s">
        <v>297</v>
      </c>
      <c r="AN1827" t="s">
        <v>298</v>
      </c>
      <c r="AO1827" t="s">
        <v>283</v>
      </c>
      <c r="AP1827">
        <v>157</v>
      </c>
      <c r="AQ1827" t="s">
        <v>284</v>
      </c>
      <c r="AS1827" t="s">
        <v>285</v>
      </c>
      <c r="AU1827" t="s">
        <v>286</v>
      </c>
      <c r="BE1827" t="s">
        <v>3655</v>
      </c>
      <c r="BO1827" t="s">
        <v>300</v>
      </c>
      <c r="BP1827" t="s">
        <v>301</v>
      </c>
      <c r="BQ1827" t="s">
        <v>302</v>
      </c>
      <c r="BT1827" t="s">
        <v>291</v>
      </c>
      <c r="BU1827" s="1">
        <v>45526</v>
      </c>
      <c r="BW1827" t="s">
        <v>3787</v>
      </c>
      <c r="BX1827" t="s">
        <v>293</v>
      </c>
      <c r="BY1827">
        <v>25</v>
      </c>
      <c r="BZ1827" t="s">
        <v>284</v>
      </c>
      <c r="CB1827" t="s">
        <v>2747</v>
      </c>
      <c r="CC1827" t="s">
        <v>169</v>
      </c>
    </row>
    <row r="1828" spans="1:81" x14ac:dyDescent="0.35">
      <c r="A1828" t="s">
        <v>160</v>
      </c>
      <c r="B1828" t="s">
        <v>161</v>
      </c>
      <c r="C1828" t="s">
        <v>3522</v>
      </c>
      <c r="D1828" t="s">
        <v>1058</v>
      </c>
      <c r="E1828" t="s">
        <v>270</v>
      </c>
      <c r="F1828" t="s">
        <v>271</v>
      </c>
      <c r="G1828" s="1">
        <v>45564</v>
      </c>
      <c r="H1828" s="2">
        <v>0.45833333333333331</v>
      </c>
      <c r="I1828" t="s">
        <v>1059</v>
      </c>
      <c r="U1828" t="s">
        <v>273</v>
      </c>
      <c r="V1828" t="s">
        <v>274</v>
      </c>
      <c r="W1828" t="s">
        <v>2731</v>
      </c>
      <c r="X1828" t="s">
        <v>172</v>
      </c>
      <c r="Y1828" t="s">
        <v>8</v>
      </c>
      <c r="AD1828">
        <v>45.277200000000001</v>
      </c>
      <c r="AE1828">
        <v>-109.20959999999999</v>
      </c>
      <c r="AK1828" t="s">
        <v>3788</v>
      </c>
      <c r="AN1828" t="s">
        <v>1081</v>
      </c>
      <c r="AP1828">
        <v>103.4</v>
      </c>
      <c r="AQ1828" t="s">
        <v>120</v>
      </c>
      <c r="AS1828" t="s">
        <v>285</v>
      </c>
      <c r="AU1828" t="s">
        <v>286</v>
      </c>
      <c r="BU1828" s="1">
        <v>45530</v>
      </c>
      <c r="CB1828" t="s">
        <v>2733</v>
      </c>
      <c r="CC1828" t="s">
        <v>169</v>
      </c>
    </row>
    <row r="1829" spans="1:81" x14ac:dyDescent="0.35">
      <c r="A1829" t="s">
        <v>160</v>
      </c>
      <c r="B1829" t="s">
        <v>161</v>
      </c>
      <c r="C1829" t="s">
        <v>3592</v>
      </c>
      <c r="D1829" t="s">
        <v>1058</v>
      </c>
      <c r="E1829" t="s">
        <v>270</v>
      </c>
      <c r="F1829" t="s">
        <v>271</v>
      </c>
      <c r="G1829" s="1">
        <v>45501</v>
      </c>
      <c r="H1829" s="2">
        <v>0.3972222222222222</v>
      </c>
      <c r="I1829" t="s">
        <v>1059</v>
      </c>
      <c r="U1829" t="s">
        <v>273</v>
      </c>
      <c r="V1829" t="s">
        <v>274</v>
      </c>
      <c r="W1829" t="s">
        <v>2731</v>
      </c>
      <c r="X1829" t="s">
        <v>190</v>
      </c>
      <c r="Y1829" t="s">
        <v>6</v>
      </c>
      <c r="AD1829">
        <v>45.150280000000002</v>
      </c>
      <c r="AE1829">
        <v>-109.34062</v>
      </c>
      <c r="AK1829" t="s">
        <v>3789</v>
      </c>
      <c r="AN1829" t="s">
        <v>1081</v>
      </c>
      <c r="AP1829">
        <v>101.2</v>
      </c>
      <c r="AQ1829" t="s">
        <v>120</v>
      </c>
      <c r="AS1829" t="s">
        <v>285</v>
      </c>
      <c r="AU1829" t="s">
        <v>286</v>
      </c>
      <c r="BU1829" s="1">
        <v>45501</v>
      </c>
      <c r="CB1829" t="s">
        <v>2752</v>
      </c>
      <c r="CC1829" t="s">
        <v>169</v>
      </c>
    </row>
    <row r="1830" spans="1:81" x14ac:dyDescent="0.35">
      <c r="A1830" t="s">
        <v>160</v>
      </c>
      <c r="B1830" t="s">
        <v>161</v>
      </c>
      <c r="C1830" t="s">
        <v>3712</v>
      </c>
      <c r="D1830" t="s">
        <v>1058</v>
      </c>
      <c r="E1830" t="s">
        <v>270</v>
      </c>
      <c r="F1830" t="s">
        <v>271</v>
      </c>
      <c r="G1830" s="1">
        <v>45564</v>
      </c>
      <c r="H1830" s="2">
        <v>0.5</v>
      </c>
      <c r="I1830" t="s">
        <v>1059</v>
      </c>
      <c r="U1830" t="s">
        <v>273</v>
      </c>
      <c r="V1830" t="s">
        <v>274</v>
      </c>
      <c r="W1830" t="s">
        <v>2731</v>
      </c>
      <c r="X1830" t="s">
        <v>162</v>
      </c>
      <c r="Y1830" t="s">
        <v>9</v>
      </c>
      <c r="AD1830">
        <v>45.373699999999999</v>
      </c>
      <c r="AE1830">
        <v>-109.14619999999999</v>
      </c>
      <c r="AK1830" t="s">
        <v>3790</v>
      </c>
      <c r="AN1830" t="s">
        <v>1292</v>
      </c>
      <c r="AP1830">
        <v>746</v>
      </c>
      <c r="AQ1830" t="s">
        <v>119</v>
      </c>
      <c r="AS1830" t="s">
        <v>285</v>
      </c>
      <c r="AU1830" t="s">
        <v>286</v>
      </c>
      <c r="BU1830" s="1">
        <v>45564</v>
      </c>
      <c r="CB1830" t="s">
        <v>2736</v>
      </c>
      <c r="CC1830" t="s">
        <v>169</v>
      </c>
    </row>
    <row r="1831" spans="1:81" x14ac:dyDescent="0.35">
      <c r="A1831" t="s">
        <v>160</v>
      </c>
      <c r="B1831" t="s">
        <v>161</v>
      </c>
      <c r="C1831" t="s">
        <v>3748</v>
      </c>
      <c r="D1831" t="s">
        <v>1058</v>
      </c>
      <c r="E1831" t="s">
        <v>270</v>
      </c>
      <c r="F1831" t="s">
        <v>271</v>
      </c>
      <c r="G1831" s="1">
        <v>45564</v>
      </c>
      <c r="H1831" s="2">
        <v>0.53472222222222221</v>
      </c>
      <c r="I1831" t="s">
        <v>1059</v>
      </c>
      <c r="U1831" t="s">
        <v>273</v>
      </c>
      <c r="V1831" t="s">
        <v>274</v>
      </c>
      <c r="W1831" t="s">
        <v>2731</v>
      </c>
      <c r="X1831" t="s">
        <v>170</v>
      </c>
      <c r="Y1831" t="s">
        <v>11</v>
      </c>
      <c r="AD1831">
        <v>45.457799999999999</v>
      </c>
      <c r="AE1831">
        <v>-109.0801</v>
      </c>
      <c r="AK1831" t="s">
        <v>3791</v>
      </c>
      <c r="AN1831" t="s">
        <v>1081</v>
      </c>
      <c r="AP1831">
        <v>114</v>
      </c>
      <c r="AQ1831" t="s">
        <v>120</v>
      </c>
      <c r="AS1831" t="s">
        <v>285</v>
      </c>
      <c r="AU1831" t="s">
        <v>286</v>
      </c>
      <c r="BU1831" s="1">
        <v>45564</v>
      </c>
      <c r="CB1831" t="s">
        <v>2733</v>
      </c>
      <c r="CC1831" t="s">
        <v>169</v>
      </c>
    </row>
    <row r="1832" spans="1:81" x14ac:dyDescent="0.35">
      <c r="A1832" t="s">
        <v>160</v>
      </c>
      <c r="B1832" t="s">
        <v>161</v>
      </c>
      <c r="C1832" t="s">
        <v>3588</v>
      </c>
      <c r="D1832" t="s">
        <v>320</v>
      </c>
      <c r="E1832" t="s">
        <v>270</v>
      </c>
      <c r="F1832" t="s">
        <v>271</v>
      </c>
      <c r="G1832" s="1">
        <v>45501</v>
      </c>
      <c r="H1832" s="2">
        <v>0.4201388888888889</v>
      </c>
      <c r="I1832" t="s">
        <v>1059</v>
      </c>
      <c r="U1832" t="s">
        <v>273</v>
      </c>
      <c r="V1832" t="s">
        <v>274</v>
      </c>
      <c r="W1832" t="s">
        <v>2731</v>
      </c>
      <c r="X1832" t="s">
        <v>172</v>
      </c>
      <c r="Y1832" t="s">
        <v>8</v>
      </c>
      <c r="AD1832">
        <v>45.277200000000001</v>
      </c>
      <c r="AE1832">
        <v>-109.20959999999999</v>
      </c>
      <c r="AF1832" t="s">
        <v>276</v>
      </c>
      <c r="AG1832" t="s">
        <v>277</v>
      </c>
      <c r="AH1832" t="s">
        <v>278</v>
      </c>
      <c r="AJ1832" t="s">
        <v>279</v>
      </c>
      <c r="AK1832" t="s">
        <v>3792</v>
      </c>
      <c r="AM1832" t="s">
        <v>281</v>
      </c>
      <c r="AN1832" t="s">
        <v>1116</v>
      </c>
      <c r="AO1832" t="s">
        <v>333</v>
      </c>
      <c r="AP1832">
        <v>6.7</v>
      </c>
      <c r="AQ1832" t="s">
        <v>284</v>
      </c>
      <c r="AS1832" t="s">
        <v>285</v>
      </c>
      <c r="AU1832" t="s">
        <v>286</v>
      </c>
      <c r="BE1832" t="s">
        <v>3590</v>
      </c>
      <c r="BO1832">
        <v>365.1</v>
      </c>
      <c r="BP1832" t="s">
        <v>288</v>
      </c>
      <c r="BQ1832" t="s">
        <v>289</v>
      </c>
      <c r="BS1832" t="s">
        <v>290</v>
      </c>
      <c r="BT1832" t="s">
        <v>291</v>
      </c>
      <c r="BU1832" s="1">
        <v>45540</v>
      </c>
      <c r="BW1832" t="s">
        <v>3793</v>
      </c>
      <c r="BX1832" t="s">
        <v>293</v>
      </c>
      <c r="BY1832">
        <v>0.8</v>
      </c>
      <c r="BZ1832" t="s">
        <v>284</v>
      </c>
      <c r="CB1832" t="s">
        <v>2733</v>
      </c>
      <c r="CC1832" t="s">
        <v>169</v>
      </c>
    </row>
    <row r="1833" spans="1:81" x14ac:dyDescent="0.35">
      <c r="A1833" t="s">
        <v>160</v>
      </c>
      <c r="B1833" t="s">
        <v>161</v>
      </c>
      <c r="C1833" t="s">
        <v>3664</v>
      </c>
      <c r="D1833" t="s">
        <v>1058</v>
      </c>
      <c r="E1833" t="s">
        <v>270</v>
      </c>
      <c r="F1833" t="s">
        <v>271</v>
      </c>
      <c r="G1833" s="1">
        <v>45501</v>
      </c>
      <c r="H1833" s="2">
        <v>0.57291666666666663</v>
      </c>
      <c r="I1833" t="s">
        <v>1059</v>
      </c>
      <c r="U1833" t="s">
        <v>273</v>
      </c>
      <c r="V1833" t="s">
        <v>274</v>
      </c>
      <c r="W1833" t="s">
        <v>2731</v>
      </c>
      <c r="X1833" t="s">
        <v>176</v>
      </c>
      <c r="Y1833" t="s">
        <v>15</v>
      </c>
      <c r="AD1833">
        <v>45.520789999999998</v>
      </c>
      <c r="AE1833">
        <v>-108.83714000000001</v>
      </c>
      <c r="AK1833" t="s">
        <v>3794</v>
      </c>
      <c r="AN1833" t="s">
        <v>1078</v>
      </c>
      <c r="AP1833">
        <v>21.48</v>
      </c>
      <c r="AQ1833" t="s">
        <v>118</v>
      </c>
      <c r="AS1833" t="s">
        <v>285</v>
      </c>
      <c r="AU1833" t="s">
        <v>286</v>
      </c>
      <c r="BU1833" s="1">
        <v>45501</v>
      </c>
      <c r="CB1833" t="s">
        <v>2761</v>
      </c>
      <c r="CC1833" t="s">
        <v>169</v>
      </c>
    </row>
    <row r="1834" spans="1:81" x14ac:dyDescent="0.35">
      <c r="A1834" t="s">
        <v>160</v>
      </c>
      <c r="B1834" t="s">
        <v>161</v>
      </c>
      <c r="C1834" t="s">
        <v>3594</v>
      </c>
      <c r="D1834" t="s">
        <v>269</v>
      </c>
      <c r="E1834" t="s">
        <v>270</v>
      </c>
      <c r="F1834" t="s">
        <v>271</v>
      </c>
      <c r="G1834" s="1">
        <v>45530</v>
      </c>
      <c r="H1834" s="2">
        <v>0.3840277777777778</v>
      </c>
      <c r="I1834" t="s">
        <v>1059</v>
      </c>
      <c r="U1834" t="s">
        <v>273</v>
      </c>
      <c r="V1834" t="s">
        <v>274</v>
      </c>
      <c r="W1834" t="s">
        <v>2731</v>
      </c>
      <c r="X1834" t="s">
        <v>188</v>
      </c>
      <c r="Y1834" t="s">
        <v>7</v>
      </c>
      <c r="AD1834">
        <v>45.157600000000002</v>
      </c>
      <c r="AE1834">
        <v>-109.2688</v>
      </c>
      <c r="AF1834" t="s">
        <v>276</v>
      </c>
      <c r="AG1834" t="s">
        <v>277</v>
      </c>
      <c r="AH1834" t="s">
        <v>278</v>
      </c>
      <c r="AJ1834" t="s">
        <v>279</v>
      </c>
      <c r="AK1834" t="s">
        <v>3795</v>
      </c>
      <c r="AM1834" t="s">
        <v>281</v>
      </c>
      <c r="AN1834" t="s">
        <v>282</v>
      </c>
      <c r="AO1834" t="s">
        <v>283</v>
      </c>
      <c r="AP1834">
        <v>7.5</v>
      </c>
      <c r="AQ1834" t="s">
        <v>284</v>
      </c>
      <c r="AS1834" t="s">
        <v>285</v>
      </c>
      <c r="AU1834" t="s">
        <v>286</v>
      </c>
      <c r="BE1834" t="s">
        <v>3596</v>
      </c>
      <c r="BO1834">
        <v>365.1</v>
      </c>
      <c r="BP1834" t="s">
        <v>288</v>
      </c>
      <c r="BQ1834" t="s">
        <v>289</v>
      </c>
      <c r="BS1834" t="s">
        <v>290</v>
      </c>
      <c r="BT1834" t="s">
        <v>291</v>
      </c>
      <c r="BU1834" s="1">
        <v>45552</v>
      </c>
      <c r="BW1834" t="s">
        <v>3796</v>
      </c>
      <c r="BX1834" t="s">
        <v>293</v>
      </c>
      <c r="BY1834">
        <v>1.5</v>
      </c>
      <c r="BZ1834" t="s">
        <v>284</v>
      </c>
      <c r="CB1834" t="s">
        <v>2747</v>
      </c>
      <c r="CC1834" t="s">
        <v>169</v>
      </c>
    </row>
    <row r="1835" spans="1:81" x14ac:dyDescent="0.35">
      <c r="A1835" t="s">
        <v>160</v>
      </c>
      <c r="B1835" t="s">
        <v>161</v>
      </c>
      <c r="C1835" t="s">
        <v>3797</v>
      </c>
      <c r="D1835" t="s">
        <v>1058</v>
      </c>
      <c r="E1835" t="s">
        <v>270</v>
      </c>
      <c r="F1835" t="s">
        <v>271</v>
      </c>
      <c r="G1835" s="1">
        <v>45530</v>
      </c>
      <c r="H1835" s="2">
        <v>0.49652777777777779</v>
      </c>
      <c r="I1835" t="s">
        <v>1059</v>
      </c>
      <c r="U1835" t="s">
        <v>273</v>
      </c>
      <c r="V1835" t="s">
        <v>274</v>
      </c>
      <c r="W1835" t="s">
        <v>2731</v>
      </c>
      <c r="X1835" t="s">
        <v>170</v>
      </c>
      <c r="Y1835" t="s">
        <v>11</v>
      </c>
      <c r="AD1835">
        <v>45.457799999999999</v>
      </c>
      <c r="AE1835">
        <v>-109.0801</v>
      </c>
      <c r="AK1835" t="s">
        <v>3798</v>
      </c>
      <c r="AN1835" t="s">
        <v>1292</v>
      </c>
      <c r="AP1835">
        <v>765.6</v>
      </c>
      <c r="AQ1835" t="s">
        <v>119</v>
      </c>
      <c r="AS1835" t="s">
        <v>285</v>
      </c>
      <c r="AU1835" t="s">
        <v>286</v>
      </c>
      <c r="BU1835" s="1">
        <v>45530</v>
      </c>
      <c r="CB1835" t="s">
        <v>2733</v>
      </c>
      <c r="CC1835" t="s">
        <v>169</v>
      </c>
    </row>
    <row r="1836" spans="1:81" x14ac:dyDescent="0.35">
      <c r="A1836" t="s">
        <v>160</v>
      </c>
      <c r="B1836" t="s">
        <v>161</v>
      </c>
      <c r="C1836" t="s">
        <v>3797</v>
      </c>
      <c r="D1836" t="s">
        <v>1058</v>
      </c>
      <c r="E1836" t="s">
        <v>270</v>
      </c>
      <c r="F1836" t="s">
        <v>271</v>
      </c>
      <c r="G1836" s="1">
        <v>45530</v>
      </c>
      <c r="H1836" s="2">
        <v>0.49652777777777779</v>
      </c>
      <c r="I1836" t="s">
        <v>1059</v>
      </c>
      <c r="U1836" t="s">
        <v>273</v>
      </c>
      <c r="V1836" t="s">
        <v>274</v>
      </c>
      <c r="W1836" t="s">
        <v>2731</v>
      </c>
      <c r="X1836" t="s">
        <v>170</v>
      </c>
      <c r="Y1836" t="s">
        <v>11</v>
      </c>
      <c r="AD1836">
        <v>45.457799999999999</v>
      </c>
      <c r="AE1836">
        <v>-109.0801</v>
      </c>
      <c r="AK1836" t="s">
        <v>3799</v>
      </c>
      <c r="AN1836" t="s">
        <v>1078</v>
      </c>
      <c r="AP1836">
        <v>16.68</v>
      </c>
      <c r="AQ1836" t="s">
        <v>118</v>
      </c>
      <c r="AS1836" t="s">
        <v>285</v>
      </c>
      <c r="AU1836" t="s">
        <v>286</v>
      </c>
      <c r="BU1836" s="1">
        <v>45530</v>
      </c>
      <c r="CB1836" t="s">
        <v>2733</v>
      </c>
      <c r="CC1836" t="s">
        <v>169</v>
      </c>
    </row>
    <row r="1837" spans="1:81" x14ac:dyDescent="0.35">
      <c r="A1837" t="s">
        <v>160</v>
      </c>
      <c r="B1837" t="s">
        <v>161</v>
      </c>
      <c r="C1837" t="s">
        <v>3570</v>
      </c>
      <c r="D1837" t="s">
        <v>1058</v>
      </c>
      <c r="E1837" t="s">
        <v>270</v>
      </c>
      <c r="F1837" t="s">
        <v>271</v>
      </c>
      <c r="G1837" s="1">
        <v>45501</v>
      </c>
      <c r="H1837" s="2">
        <v>0.5</v>
      </c>
      <c r="I1837" t="s">
        <v>1059</v>
      </c>
      <c r="U1837" t="s">
        <v>273</v>
      </c>
      <c r="V1837" t="s">
        <v>274</v>
      </c>
      <c r="W1837" t="s">
        <v>2731</v>
      </c>
      <c r="X1837" t="s">
        <v>170</v>
      </c>
      <c r="Y1837" t="s">
        <v>11</v>
      </c>
      <c r="AD1837">
        <v>45.457799999999999</v>
      </c>
      <c r="AE1837">
        <v>-109.0801</v>
      </c>
      <c r="AK1837" t="s">
        <v>3800</v>
      </c>
      <c r="AN1837" t="s">
        <v>1062</v>
      </c>
      <c r="AP1837">
        <v>125</v>
      </c>
      <c r="AQ1837" t="s">
        <v>117</v>
      </c>
      <c r="AS1837" t="s">
        <v>285</v>
      </c>
      <c r="AU1837" t="s">
        <v>286</v>
      </c>
      <c r="BU1837" s="1">
        <v>45501</v>
      </c>
      <c r="CB1837" t="s">
        <v>2733</v>
      </c>
      <c r="CC1837" t="s">
        <v>169</v>
      </c>
    </row>
    <row r="1838" spans="1:81" x14ac:dyDescent="0.35">
      <c r="A1838" t="s">
        <v>160</v>
      </c>
      <c r="B1838" t="s">
        <v>161</v>
      </c>
      <c r="C1838" t="s">
        <v>3468</v>
      </c>
      <c r="D1838" t="s">
        <v>373</v>
      </c>
      <c r="E1838" t="s">
        <v>270</v>
      </c>
      <c r="F1838" t="s">
        <v>271</v>
      </c>
      <c r="G1838" s="1">
        <v>45564</v>
      </c>
      <c r="H1838" s="2">
        <v>0.62152777777777779</v>
      </c>
      <c r="I1838" t="s">
        <v>1059</v>
      </c>
      <c r="U1838" t="s">
        <v>273</v>
      </c>
      <c r="V1838" t="s">
        <v>274</v>
      </c>
      <c r="W1838" t="s">
        <v>2731</v>
      </c>
      <c r="X1838" t="s">
        <v>176</v>
      </c>
      <c r="Y1838" t="s">
        <v>15</v>
      </c>
      <c r="AD1838">
        <v>45.520789999999998</v>
      </c>
      <c r="AE1838">
        <v>-108.83714000000001</v>
      </c>
      <c r="AF1838" t="s">
        <v>276</v>
      </c>
      <c r="AG1838" t="s">
        <v>277</v>
      </c>
      <c r="AH1838" t="s">
        <v>278</v>
      </c>
      <c r="AJ1838" t="s">
        <v>279</v>
      </c>
      <c r="AK1838" t="s">
        <v>3801</v>
      </c>
      <c r="AL1838" t="s">
        <v>375</v>
      </c>
      <c r="AM1838" t="s">
        <v>297</v>
      </c>
      <c r="AN1838" t="s">
        <v>332</v>
      </c>
      <c r="AO1838" t="s">
        <v>333</v>
      </c>
      <c r="AS1838" t="s">
        <v>285</v>
      </c>
      <c r="AU1838" t="s">
        <v>286</v>
      </c>
      <c r="BE1838" t="s">
        <v>3470</v>
      </c>
      <c r="BO1838">
        <v>353.2</v>
      </c>
      <c r="BP1838" t="s">
        <v>288</v>
      </c>
      <c r="BQ1838" t="s">
        <v>335</v>
      </c>
      <c r="BS1838" t="s">
        <v>336</v>
      </c>
      <c r="BT1838" t="s">
        <v>291</v>
      </c>
      <c r="BU1838" s="1">
        <v>45582</v>
      </c>
      <c r="BW1838" t="s">
        <v>3802</v>
      </c>
      <c r="BX1838" t="s">
        <v>293</v>
      </c>
      <c r="BY1838">
        <v>1.5</v>
      </c>
      <c r="BZ1838" t="s">
        <v>284</v>
      </c>
      <c r="CB1838" t="s">
        <v>2761</v>
      </c>
      <c r="CC1838" t="s">
        <v>169</v>
      </c>
    </row>
    <row r="1839" spans="1:81" x14ac:dyDescent="0.35">
      <c r="A1839" t="s">
        <v>160</v>
      </c>
      <c r="B1839" t="s">
        <v>161</v>
      </c>
      <c r="C1839" t="s">
        <v>3500</v>
      </c>
      <c r="D1839" t="s">
        <v>1058</v>
      </c>
      <c r="E1839" t="s">
        <v>270</v>
      </c>
      <c r="F1839" t="s">
        <v>271</v>
      </c>
      <c r="G1839" s="1">
        <v>45501</v>
      </c>
      <c r="H1839" s="2">
        <v>0.4861111111111111</v>
      </c>
      <c r="I1839" t="s">
        <v>1059</v>
      </c>
      <c r="U1839" t="s">
        <v>273</v>
      </c>
      <c r="V1839" t="s">
        <v>274</v>
      </c>
      <c r="W1839" t="s">
        <v>2731</v>
      </c>
      <c r="X1839" t="s">
        <v>186</v>
      </c>
      <c r="Y1839" t="s">
        <v>12</v>
      </c>
      <c r="AD1839">
        <v>45.468200000000003</v>
      </c>
      <c r="AE1839">
        <v>-109.0895</v>
      </c>
      <c r="AK1839" t="s">
        <v>3803</v>
      </c>
      <c r="AN1839" t="s">
        <v>27</v>
      </c>
      <c r="AP1839">
        <v>8.36</v>
      </c>
      <c r="AQ1839" t="s">
        <v>121</v>
      </c>
      <c r="AS1839" t="s">
        <v>285</v>
      </c>
      <c r="AU1839" t="s">
        <v>286</v>
      </c>
      <c r="BU1839" s="1">
        <v>45501</v>
      </c>
      <c r="CB1839" t="s">
        <v>2752</v>
      </c>
      <c r="CC1839" t="s">
        <v>169</v>
      </c>
    </row>
    <row r="1840" spans="1:81" x14ac:dyDescent="0.35">
      <c r="A1840" t="s">
        <v>160</v>
      </c>
      <c r="B1840" t="s">
        <v>161</v>
      </c>
      <c r="C1840" t="s">
        <v>3683</v>
      </c>
      <c r="D1840" t="s">
        <v>269</v>
      </c>
      <c r="E1840" t="s">
        <v>270</v>
      </c>
      <c r="F1840" t="s">
        <v>271</v>
      </c>
      <c r="G1840" s="1">
        <v>45501</v>
      </c>
      <c r="H1840" s="2">
        <v>0.4861111111111111</v>
      </c>
      <c r="I1840" t="s">
        <v>1059</v>
      </c>
      <c r="U1840" t="s">
        <v>273</v>
      </c>
      <c r="V1840" t="s">
        <v>274</v>
      </c>
      <c r="W1840" t="s">
        <v>2731</v>
      </c>
      <c r="X1840" t="s">
        <v>186</v>
      </c>
      <c r="Y1840" t="s">
        <v>12</v>
      </c>
      <c r="AD1840">
        <v>45.468200000000003</v>
      </c>
      <c r="AE1840">
        <v>-109.0895</v>
      </c>
      <c r="AF1840" t="s">
        <v>276</v>
      </c>
      <c r="AG1840" t="s">
        <v>277</v>
      </c>
      <c r="AH1840" t="s">
        <v>278</v>
      </c>
      <c r="AJ1840" t="s">
        <v>279</v>
      </c>
      <c r="AK1840" t="s">
        <v>3804</v>
      </c>
      <c r="AM1840" t="s">
        <v>297</v>
      </c>
      <c r="AN1840" t="s">
        <v>298</v>
      </c>
      <c r="AO1840" t="s">
        <v>283</v>
      </c>
      <c r="AP1840">
        <v>348</v>
      </c>
      <c r="AQ1840" t="s">
        <v>284</v>
      </c>
      <c r="AS1840" t="s">
        <v>285</v>
      </c>
      <c r="AU1840" t="s">
        <v>286</v>
      </c>
      <c r="BE1840" t="s">
        <v>3685</v>
      </c>
      <c r="BO1840" t="s">
        <v>300</v>
      </c>
      <c r="BP1840" t="s">
        <v>301</v>
      </c>
      <c r="BQ1840" t="s">
        <v>302</v>
      </c>
      <c r="BT1840" t="s">
        <v>291</v>
      </c>
      <c r="BU1840" s="1">
        <v>45526</v>
      </c>
      <c r="BW1840" t="s">
        <v>3805</v>
      </c>
      <c r="BX1840" t="s">
        <v>293</v>
      </c>
      <c r="BY1840">
        <v>25</v>
      </c>
      <c r="BZ1840" t="s">
        <v>284</v>
      </c>
      <c r="CB1840" t="s">
        <v>2752</v>
      </c>
      <c r="CC1840" t="s">
        <v>169</v>
      </c>
    </row>
    <row r="1841" spans="1:81" x14ac:dyDescent="0.35">
      <c r="A1841" t="s">
        <v>160</v>
      </c>
      <c r="B1841" t="s">
        <v>161</v>
      </c>
      <c r="C1841" t="s">
        <v>3653</v>
      </c>
      <c r="D1841" t="s">
        <v>269</v>
      </c>
      <c r="E1841" t="s">
        <v>270</v>
      </c>
      <c r="F1841" t="s">
        <v>271</v>
      </c>
      <c r="G1841" s="1">
        <v>45501</v>
      </c>
      <c r="H1841" s="2">
        <v>0.37638888888888888</v>
      </c>
      <c r="I1841" t="s">
        <v>1059</v>
      </c>
      <c r="U1841" t="s">
        <v>273</v>
      </c>
      <c r="V1841" t="s">
        <v>274</v>
      </c>
      <c r="W1841" t="s">
        <v>2731</v>
      </c>
      <c r="X1841" t="s">
        <v>188</v>
      </c>
      <c r="Y1841" t="s">
        <v>7</v>
      </c>
      <c r="AD1841">
        <v>45.157600000000002</v>
      </c>
      <c r="AE1841">
        <v>-109.2688</v>
      </c>
      <c r="AF1841" t="s">
        <v>276</v>
      </c>
      <c r="AG1841" t="s">
        <v>277</v>
      </c>
      <c r="AH1841" t="s">
        <v>278</v>
      </c>
      <c r="AJ1841" t="s">
        <v>279</v>
      </c>
      <c r="AK1841" t="s">
        <v>3806</v>
      </c>
      <c r="AM1841" t="s">
        <v>281</v>
      </c>
      <c r="AN1841" t="s">
        <v>1116</v>
      </c>
      <c r="AO1841" t="s">
        <v>333</v>
      </c>
      <c r="AP1841">
        <v>0.9</v>
      </c>
      <c r="AQ1841" t="s">
        <v>284</v>
      </c>
      <c r="AS1841" t="s">
        <v>285</v>
      </c>
      <c r="AU1841" t="s">
        <v>286</v>
      </c>
      <c r="BE1841" t="s">
        <v>3655</v>
      </c>
      <c r="BO1841">
        <v>365.1</v>
      </c>
      <c r="BP1841" t="s">
        <v>288</v>
      </c>
      <c r="BQ1841" t="s">
        <v>289</v>
      </c>
      <c r="BS1841" t="s">
        <v>290</v>
      </c>
      <c r="BT1841" t="s">
        <v>291</v>
      </c>
      <c r="BU1841" s="1">
        <v>45540</v>
      </c>
      <c r="BW1841" t="s">
        <v>3807</v>
      </c>
      <c r="BX1841" t="s">
        <v>293</v>
      </c>
      <c r="BY1841">
        <v>0.8</v>
      </c>
      <c r="BZ1841" t="s">
        <v>284</v>
      </c>
      <c r="CB1841" t="s">
        <v>2747</v>
      </c>
      <c r="CC1841" t="s">
        <v>169</v>
      </c>
    </row>
    <row r="1842" spans="1:81" x14ac:dyDescent="0.35">
      <c r="A1842" t="s">
        <v>160</v>
      </c>
      <c r="B1842" t="s">
        <v>161</v>
      </c>
      <c r="C1842" t="s">
        <v>3528</v>
      </c>
      <c r="D1842" t="s">
        <v>1058</v>
      </c>
      <c r="E1842" t="s">
        <v>270</v>
      </c>
      <c r="F1842" t="s">
        <v>271</v>
      </c>
      <c r="G1842" s="1">
        <v>45564</v>
      </c>
      <c r="H1842" s="2">
        <v>0.3923611111111111</v>
      </c>
      <c r="I1842" t="s">
        <v>1059</v>
      </c>
      <c r="U1842" t="s">
        <v>273</v>
      </c>
      <c r="V1842" t="s">
        <v>274</v>
      </c>
      <c r="W1842" t="s">
        <v>2731</v>
      </c>
      <c r="X1842" t="s">
        <v>188</v>
      </c>
      <c r="Y1842" t="s">
        <v>7</v>
      </c>
      <c r="AD1842">
        <v>45.157600000000002</v>
      </c>
      <c r="AE1842">
        <v>-109.2688</v>
      </c>
      <c r="AK1842" t="s">
        <v>3808</v>
      </c>
      <c r="AN1842" t="s">
        <v>89</v>
      </c>
      <c r="AP1842">
        <v>0.41</v>
      </c>
      <c r="AQ1842" t="s">
        <v>122</v>
      </c>
      <c r="AS1842" t="s">
        <v>285</v>
      </c>
      <c r="AU1842" t="s">
        <v>286</v>
      </c>
      <c r="BU1842" s="1">
        <v>45564</v>
      </c>
      <c r="CB1842" t="s">
        <v>2747</v>
      </c>
      <c r="CC1842" t="s">
        <v>169</v>
      </c>
    </row>
    <row r="1843" spans="1:81" x14ac:dyDescent="0.35">
      <c r="A1843" t="s">
        <v>160</v>
      </c>
      <c r="B1843" t="s">
        <v>161</v>
      </c>
      <c r="C1843" t="s">
        <v>3468</v>
      </c>
      <c r="D1843" t="s">
        <v>373</v>
      </c>
      <c r="E1843" t="s">
        <v>270</v>
      </c>
      <c r="F1843" t="s">
        <v>271</v>
      </c>
      <c r="G1843" s="1">
        <v>45564</v>
      </c>
      <c r="H1843" s="2">
        <v>0.62152777777777779</v>
      </c>
      <c r="I1843" t="s">
        <v>1059</v>
      </c>
      <c r="U1843" t="s">
        <v>273</v>
      </c>
      <c r="V1843" t="s">
        <v>274</v>
      </c>
      <c r="W1843" t="s">
        <v>2731</v>
      </c>
      <c r="X1843" t="s">
        <v>176</v>
      </c>
      <c r="Y1843" t="s">
        <v>15</v>
      </c>
      <c r="AD1843">
        <v>45.520789999999998</v>
      </c>
      <c r="AE1843">
        <v>-108.83714000000001</v>
      </c>
      <c r="AF1843" t="s">
        <v>276</v>
      </c>
      <c r="AG1843" t="s">
        <v>277</v>
      </c>
      <c r="AH1843" t="s">
        <v>278</v>
      </c>
      <c r="AJ1843" t="s">
        <v>279</v>
      </c>
      <c r="AK1843" t="s">
        <v>3809</v>
      </c>
      <c r="AL1843" t="s">
        <v>375</v>
      </c>
      <c r="AM1843" t="s">
        <v>297</v>
      </c>
      <c r="AN1843" t="s">
        <v>298</v>
      </c>
      <c r="AO1843" t="s">
        <v>283</v>
      </c>
      <c r="AS1843" t="s">
        <v>285</v>
      </c>
      <c r="AU1843" t="s">
        <v>286</v>
      </c>
      <c r="BE1843" t="s">
        <v>3470</v>
      </c>
      <c r="BO1843" t="s">
        <v>300</v>
      </c>
      <c r="BP1843" t="s">
        <v>301</v>
      </c>
      <c r="BQ1843" t="s">
        <v>302</v>
      </c>
      <c r="BT1843" t="s">
        <v>291</v>
      </c>
      <c r="BU1843" s="1">
        <v>45602</v>
      </c>
      <c r="BW1843" t="s">
        <v>3810</v>
      </c>
      <c r="BX1843" t="s">
        <v>293</v>
      </c>
      <c r="BY1843">
        <v>25</v>
      </c>
      <c r="BZ1843" t="s">
        <v>284</v>
      </c>
      <c r="CB1843" t="s">
        <v>2761</v>
      </c>
      <c r="CC1843" t="s">
        <v>169</v>
      </c>
    </row>
    <row r="1844" spans="1:81" x14ac:dyDescent="0.35">
      <c r="A1844" t="s">
        <v>160</v>
      </c>
      <c r="B1844" t="s">
        <v>161</v>
      </c>
      <c r="C1844" t="s">
        <v>3696</v>
      </c>
      <c r="D1844" t="s">
        <v>1058</v>
      </c>
      <c r="E1844" t="s">
        <v>270</v>
      </c>
      <c r="F1844" t="s">
        <v>271</v>
      </c>
      <c r="G1844" s="1">
        <v>45530</v>
      </c>
      <c r="H1844" s="2">
        <v>0.3659722222222222</v>
      </c>
      <c r="I1844" t="s">
        <v>1059</v>
      </c>
      <c r="U1844" t="s">
        <v>273</v>
      </c>
      <c r="V1844" t="s">
        <v>274</v>
      </c>
      <c r="W1844" t="s">
        <v>2731</v>
      </c>
      <c r="X1844" t="s">
        <v>174</v>
      </c>
      <c r="Y1844" t="s">
        <v>5</v>
      </c>
      <c r="AD1844">
        <v>45.085512000000001</v>
      </c>
      <c r="AE1844">
        <v>-109.329581</v>
      </c>
      <c r="AK1844" t="s">
        <v>3811</v>
      </c>
      <c r="AN1844" t="s">
        <v>1078</v>
      </c>
      <c r="AP1844">
        <v>9.01</v>
      </c>
      <c r="AQ1844" t="s">
        <v>118</v>
      </c>
      <c r="AS1844" t="s">
        <v>285</v>
      </c>
      <c r="AU1844" t="s">
        <v>286</v>
      </c>
      <c r="BU1844" s="1">
        <v>45530</v>
      </c>
      <c r="CB1844" t="s">
        <v>2733</v>
      </c>
      <c r="CC1844" t="s">
        <v>169</v>
      </c>
    </row>
    <row r="1845" spans="1:81" x14ac:dyDescent="0.35">
      <c r="A1845" t="s">
        <v>160</v>
      </c>
      <c r="B1845" t="s">
        <v>161</v>
      </c>
      <c r="C1845" t="s">
        <v>3472</v>
      </c>
      <c r="D1845" t="s">
        <v>1058</v>
      </c>
      <c r="E1845" t="s">
        <v>270</v>
      </c>
      <c r="F1845" t="s">
        <v>271</v>
      </c>
      <c r="G1845" s="1">
        <v>45564</v>
      </c>
      <c r="H1845" s="2">
        <v>0.36458333333333331</v>
      </c>
      <c r="I1845" t="s">
        <v>1059</v>
      </c>
      <c r="U1845" t="s">
        <v>273</v>
      </c>
      <c r="V1845" t="s">
        <v>274</v>
      </c>
      <c r="W1845" t="s">
        <v>2731</v>
      </c>
      <c r="X1845" t="s">
        <v>174</v>
      </c>
      <c r="Y1845" t="s">
        <v>5</v>
      </c>
      <c r="AD1845">
        <v>45.085512000000001</v>
      </c>
      <c r="AE1845">
        <v>-109.329581</v>
      </c>
      <c r="AK1845" t="s">
        <v>3812</v>
      </c>
      <c r="AN1845" t="s">
        <v>1078</v>
      </c>
      <c r="AP1845">
        <v>7.17</v>
      </c>
      <c r="AQ1845" t="s">
        <v>118</v>
      </c>
      <c r="AS1845" t="s">
        <v>285</v>
      </c>
      <c r="AU1845" t="s">
        <v>286</v>
      </c>
      <c r="BU1845" s="1">
        <v>45564</v>
      </c>
      <c r="CB1845" t="s">
        <v>2733</v>
      </c>
      <c r="CC1845" t="s">
        <v>169</v>
      </c>
    </row>
    <row r="1846" spans="1:81" x14ac:dyDescent="0.35">
      <c r="A1846" t="s">
        <v>160</v>
      </c>
      <c r="B1846" t="s">
        <v>161</v>
      </c>
      <c r="C1846" t="s">
        <v>3696</v>
      </c>
      <c r="D1846" t="s">
        <v>1058</v>
      </c>
      <c r="E1846" t="s">
        <v>270</v>
      </c>
      <c r="F1846" t="s">
        <v>271</v>
      </c>
      <c r="G1846" s="1">
        <v>45530</v>
      </c>
      <c r="H1846" s="2">
        <v>0.3659722222222222</v>
      </c>
      <c r="I1846" t="s">
        <v>1059</v>
      </c>
      <c r="U1846" t="s">
        <v>273</v>
      </c>
      <c r="V1846" t="s">
        <v>274</v>
      </c>
      <c r="W1846" t="s">
        <v>2731</v>
      </c>
      <c r="X1846" t="s">
        <v>174</v>
      </c>
      <c r="Y1846" t="s">
        <v>5</v>
      </c>
      <c r="AD1846">
        <v>45.085512000000001</v>
      </c>
      <c r="AE1846">
        <v>-109.329581</v>
      </c>
      <c r="AK1846" t="s">
        <v>3813</v>
      </c>
      <c r="AN1846" t="s">
        <v>1090</v>
      </c>
      <c r="AP1846">
        <v>11.62</v>
      </c>
      <c r="AQ1846" t="s">
        <v>116</v>
      </c>
      <c r="AS1846" t="s">
        <v>285</v>
      </c>
      <c r="AU1846" t="s">
        <v>286</v>
      </c>
      <c r="BU1846" s="1">
        <v>45530</v>
      </c>
      <c r="CB1846" t="s">
        <v>2733</v>
      </c>
      <c r="CC1846" t="s">
        <v>169</v>
      </c>
    </row>
    <row r="1847" spans="1:81" x14ac:dyDescent="0.35">
      <c r="A1847" t="s">
        <v>160</v>
      </c>
      <c r="B1847" t="s">
        <v>161</v>
      </c>
      <c r="C1847" t="s">
        <v>3555</v>
      </c>
      <c r="D1847" t="s">
        <v>269</v>
      </c>
      <c r="E1847" t="s">
        <v>270</v>
      </c>
      <c r="F1847" t="s">
        <v>271</v>
      </c>
      <c r="G1847" s="1">
        <v>45564</v>
      </c>
      <c r="H1847" s="2">
        <v>0.5</v>
      </c>
      <c r="I1847" t="s">
        <v>1059</v>
      </c>
      <c r="U1847" t="s">
        <v>273</v>
      </c>
      <c r="V1847" t="s">
        <v>274</v>
      </c>
      <c r="W1847" t="s">
        <v>2731</v>
      </c>
      <c r="X1847" t="s">
        <v>162</v>
      </c>
      <c r="Y1847" t="s">
        <v>9</v>
      </c>
      <c r="AD1847">
        <v>45.373699999999999</v>
      </c>
      <c r="AE1847">
        <v>-109.14619999999999</v>
      </c>
      <c r="AF1847" t="s">
        <v>276</v>
      </c>
      <c r="AG1847" t="s">
        <v>277</v>
      </c>
      <c r="AH1847" t="s">
        <v>278</v>
      </c>
      <c r="AJ1847" t="s">
        <v>279</v>
      </c>
      <c r="AK1847" t="s">
        <v>3814</v>
      </c>
      <c r="AM1847" t="s">
        <v>281</v>
      </c>
      <c r="AN1847" t="s">
        <v>1116</v>
      </c>
      <c r="AO1847" t="s">
        <v>333</v>
      </c>
      <c r="AP1847">
        <v>3.7</v>
      </c>
      <c r="AQ1847" t="s">
        <v>284</v>
      </c>
      <c r="AS1847" t="s">
        <v>285</v>
      </c>
      <c r="AU1847" t="s">
        <v>286</v>
      </c>
      <c r="BE1847" t="s">
        <v>3557</v>
      </c>
      <c r="BO1847">
        <v>365.1</v>
      </c>
      <c r="BP1847" t="s">
        <v>288</v>
      </c>
      <c r="BQ1847" t="s">
        <v>289</v>
      </c>
      <c r="BS1847" t="s">
        <v>290</v>
      </c>
      <c r="BT1847" t="s">
        <v>291</v>
      </c>
      <c r="BU1847" s="1">
        <v>45582</v>
      </c>
      <c r="BW1847" t="s">
        <v>3815</v>
      </c>
      <c r="BX1847" t="s">
        <v>293</v>
      </c>
      <c r="BY1847">
        <v>0.8</v>
      </c>
      <c r="BZ1847" t="s">
        <v>284</v>
      </c>
      <c r="CB1847" t="s">
        <v>2736</v>
      </c>
      <c r="CC1847" t="s">
        <v>169</v>
      </c>
    </row>
    <row r="1848" spans="1:81" x14ac:dyDescent="0.35">
      <c r="A1848" t="s">
        <v>160</v>
      </c>
      <c r="B1848" t="s">
        <v>161</v>
      </c>
      <c r="C1848" t="s">
        <v>3609</v>
      </c>
      <c r="D1848" t="s">
        <v>1058</v>
      </c>
      <c r="E1848" t="s">
        <v>270</v>
      </c>
      <c r="F1848" t="s">
        <v>271</v>
      </c>
      <c r="G1848" s="1">
        <v>45564</v>
      </c>
      <c r="H1848" s="2">
        <v>0.52430555555555558</v>
      </c>
      <c r="I1848" t="s">
        <v>1059</v>
      </c>
      <c r="U1848" t="s">
        <v>273</v>
      </c>
      <c r="V1848" t="s">
        <v>274</v>
      </c>
      <c r="W1848" t="s">
        <v>2731</v>
      </c>
      <c r="X1848" t="s">
        <v>186</v>
      </c>
      <c r="Y1848" t="s">
        <v>12</v>
      </c>
      <c r="AD1848">
        <v>45.468200000000003</v>
      </c>
      <c r="AE1848">
        <v>-109.0895</v>
      </c>
      <c r="AK1848" t="s">
        <v>3816</v>
      </c>
      <c r="AN1848" t="s">
        <v>27</v>
      </c>
      <c r="AP1848">
        <v>8.49</v>
      </c>
      <c r="AQ1848" t="s">
        <v>121</v>
      </c>
      <c r="AS1848" t="s">
        <v>285</v>
      </c>
      <c r="AU1848" t="s">
        <v>286</v>
      </c>
      <c r="BU1848" s="1">
        <v>45564</v>
      </c>
      <c r="CB1848" t="s">
        <v>2752</v>
      </c>
      <c r="CC1848" t="s">
        <v>169</v>
      </c>
    </row>
    <row r="1849" spans="1:81" x14ac:dyDescent="0.35">
      <c r="A1849" t="s">
        <v>160</v>
      </c>
      <c r="B1849" t="s">
        <v>161</v>
      </c>
      <c r="C1849" t="s">
        <v>3615</v>
      </c>
      <c r="D1849" t="s">
        <v>269</v>
      </c>
      <c r="E1849" t="s">
        <v>270</v>
      </c>
      <c r="F1849" t="s">
        <v>271</v>
      </c>
      <c r="G1849" s="1">
        <v>45530</v>
      </c>
      <c r="H1849" s="2">
        <v>0.3659722222222222</v>
      </c>
      <c r="I1849" t="s">
        <v>1059</v>
      </c>
      <c r="U1849" t="s">
        <v>273</v>
      </c>
      <c r="V1849" t="s">
        <v>274</v>
      </c>
      <c r="W1849" t="s">
        <v>2731</v>
      </c>
      <c r="X1849" t="s">
        <v>174</v>
      </c>
      <c r="Y1849" t="s">
        <v>5</v>
      </c>
      <c r="AD1849">
        <v>45.085512000000001</v>
      </c>
      <c r="AE1849">
        <v>-109.329581</v>
      </c>
      <c r="AF1849" t="s">
        <v>276</v>
      </c>
      <c r="AG1849" t="s">
        <v>277</v>
      </c>
      <c r="AH1849" t="s">
        <v>278</v>
      </c>
      <c r="AJ1849" t="s">
        <v>279</v>
      </c>
      <c r="AK1849" t="s">
        <v>3817</v>
      </c>
      <c r="AM1849" t="s">
        <v>297</v>
      </c>
      <c r="AN1849" t="s">
        <v>298</v>
      </c>
      <c r="AO1849" t="s">
        <v>283</v>
      </c>
      <c r="AP1849">
        <v>187</v>
      </c>
      <c r="AQ1849" t="s">
        <v>284</v>
      </c>
      <c r="AS1849" t="s">
        <v>285</v>
      </c>
      <c r="AU1849" t="s">
        <v>286</v>
      </c>
      <c r="BE1849" t="s">
        <v>3617</v>
      </c>
      <c r="BO1849" t="s">
        <v>300</v>
      </c>
      <c r="BP1849" t="s">
        <v>301</v>
      </c>
      <c r="BQ1849" t="s">
        <v>302</v>
      </c>
      <c r="BT1849" t="s">
        <v>291</v>
      </c>
      <c r="BU1849" s="1">
        <v>45552</v>
      </c>
      <c r="BW1849" t="s">
        <v>3818</v>
      </c>
      <c r="BX1849" t="s">
        <v>293</v>
      </c>
      <c r="BY1849">
        <v>25</v>
      </c>
      <c r="BZ1849" t="s">
        <v>284</v>
      </c>
      <c r="CB1849" t="s">
        <v>2733</v>
      </c>
      <c r="CC1849" t="s">
        <v>169</v>
      </c>
    </row>
    <row r="1850" spans="1:81" x14ac:dyDescent="0.35">
      <c r="A1850" t="s">
        <v>160</v>
      </c>
      <c r="B1850" t="s">
        <v>161</v>
      </c>
      <c r="C1850" t="s">
        <v>3510</v>
      </c>
      <c r="D1850" t="s">
        <v>1058</v>
      </c>
      <c r="E1850" t="s">
        <v>270</v>
      </c>
      <c r="F1850" t="s">
        <v>271</v>
      </c>
      <c r="G1850" s="1">
        <v>45564</v>
      </c>
      <c r="H1850" s="2">
        <v>0.62152777777777779</v>
      </c>
      <c r="I1850" t="s">
        <v>1059</v>
      </c>
      <c r="U1850" t="s">
        <v>273</v>
      </c>
      <c r="V1850" t="s">
        <v>274</v>
      </c>
      <c r="W1850" t="s">
        <v>2731</v>
      </c>
      <c r="X1850" t="s">
        <v>176</v>
      </c>
      <c r="Y1850" t="s">
        <v>15</v>
      </c>
      <c r="AD1850">
        <v>45.520789999999998</v>
      </c>
      <c r="AE1850">
        <v>-108.83714000000001</v>
      </c>
      <c r="AK1850" t="s">
        <v>3819</v>
      </c>
      <c r="AN1850" t="s">
        <v>1062</v>
      </c>
      <c r="AP1850">
        <v>319</v>
      </c>
      <c r="AQ1850" t="s">
        <v>117</v>
      </c>
      <c r="AS1850" t="s">
        <v>285</v>
      </c>
      <c r="AU1850" t="s">
        <v>286</v>
      </c>
      <c r="BU1850" s="1">
        <v>45564</v>
      </c>
      <c r="CB1850" t="s">
        <v>2761</v>
      </c>
      <c r="CC1850" t="s">
        <v>169</v>
      </c>
    </row>
    <row r="1851" spans="1:81" x14ac:dyDescent="0.35">
      <c r="A1851" t="s">
        <v>160</v>
      </c>
      <c r="B1851" t="s">
        <v>161</v>
      </c>
      <c r="C1851" t="s">
        <v>3549</v>
      </c>
      <c r="D1851" t="s">
        <v>1058</v>
      </c>
      <c r="E1851" t="s">
        <v>270</v>
      </c>
      <c r="F1851" t="s">
        <v>271</v>
      </c>
      <c r="G1851" s="1">
        <v>45530</v>
      </c>
      <c r="H1851" s="2">
        <v>0.57986111111111116</v>
      </c>
      <c r="I1851" t="s">
        <v>1059</v>
      </c>
      <c r="U1851" t="s">
        <v>273</v>
      </c>
      <c r="V1851" t="s">
        <v>274</v>
      </c>
      <c r="W1851" t="s">
        <v>2731</v>
      </c>
      <c r="X1851" t="s">
        <v>184</v>
      </c>
      <c r="Y1851" t="s">
        <v>14</v>
      </c>
      <c r="AD1851">
        <v>45.517800000000001</v>
      </c>
      <c r="AE1851">
        <v>-108.8626</v>
      </c>
      <c r="AK1851" t="s">
        <v>3820</v>
      </c>
      <c r="AN1851" t="s">
        <v>89</v>
      </c>
      <c r="AP1851">
        <v>4.18</v>
      </c>
      <c r="AQ1851" t="s">
        <v>122</v>
      </c>
      <c r="AS1851" t="s">
        <v>285</v>
      </c>
      <c r="AU1851" t="s">
        <v>286</v>
      </c>
      <c r="BU1851" s="1">
        <v>45530</v>
      </c>
      <c r="CB1851" t="s">
        <v>2752</v>
      </c>
      <c r="CC1851" t="s">
        <v>169</v>
      </c>
    </row>
    <row r="1852" spans="1:81" x14ac:dyDescent="0.35">
      <c r="A1852" t="s">
        <v>160</v>
      </c>
      <c r="B1852" t="s">
        <v>161</v>
      </c>
      <c r="C1852" t="s">
        <v>3472</v>
      </c>
      <c r="D1852" t="s">
        <v>1058</v>
      </c>
      <c r="E1852" t="s">
        <v>270</v>
      </c>
      <c r="F1852" t="s">
        <v>271</v>
      </c>
      <c r="G1852" s="1">
        <v>45564</v>
      </c>
      <c r="H1852" s="2">
        <v>0.36458333333333331</v>
      </c>
      <c r="I1852" t="s">
        <v>1059</v>
      </c>
      <c r="U1852" t="s">
        <v>273</v>
      </c>
      <c r="V1852" t="s">
        <v>274</v>
      </c>
      <c r="W1852" t="s">
        <v>2731</v>
      </c>
      <c r="X1852" t="s">
        <v>174</v>
      </c>
      <c r="Y1852" t="s">
        <v>5</v>
      </c>
      <c r="AD1852">
        <v>45.085512000000001</v>
      </c>
      <c r="AE1852">
        <v>-109.329581</v>
      </c>
      <c r="AK1852" t="s">
        <v>3821</v>
      </c>
      <c r="AN1852" t="s">
        <v>1062</v>
      </c>
      <c r="AP1852">
        <v>62</v>
      </c>
      <c r="AQ1852" t="s">
        <v>117</v>
      </c>
      <c r="AS1852" t="s">
        <v>285</v>
      </c>
      <c r="AU1852" t="s">
        <v>286</v>
      </c>
      <c r="BU1852" s="1">
        <v>45564</v>
      </c>
      <c r="CB1852" t="s">
        <v>2733</v>
      </c>
      <c r="CC1852" t="s">
        <v>169</v>
      </c>
    </row>
    <row r="1853" spans="1:81" x14ac:dyDescent="0.35">
      <c r="A1853" t="s">
        <v>160</v>
      </c>
      <c r="B1853" t="s">
        <v>161</v>
      </c>
      <c r="C1853" t="s">
        <v>3779</v>
      </c>
      <c r="D1853" t="s">
        <v>269</v>
      </c>
      <c r="E1853" t="s">
        <v>270</v>
      </c>
      <c r="F1853" t="s">
        <v>271</v>
      </c>
      <c r="G1853" s="1">
        <v>45564</v>
      </c>
      <c r="H1853" s="2">
        <v>0.45833333333333331</v>
      </c>
      <c r="I1853" t="s">
        <v>1059</v>
      </c>
      <c r="U1853" t="s">
        <v>273</v>
      </c>
      <c r="V1853" t="s">
        <v>274</v>
      </c>
      <c r="W1853" t="s">
        <v>2731</v>
      </c>
      <c r="X1853" t="s">
        <v>172</v>
      </c>
      <c r="Y1853" t="s">
        <v>8</v>
      </c>
      <c r="AD1853">
        <v>45.277200000000001</v>
      </c>
      <c r="AE1853">
        <v>-109.20959999999999</v>
      </c>
      <c r="AF1853" t="s">
        <v>276</v>
      </c>
      <c r="AG1853" t="s">
        <v>277</v>
      </c>
      <c r="AH1853" t="s">
        <v>278</v>
      </c>
      <c r="AJ1853" t="s">
        <v>279</v>
      </c>
      <c r="AK1853" t="s">
        <v>3822</v>
      </c>
      <c r="AM1853" t="s">
        <v>297</v>
      </c>
      <c r="AN1853" t="s">
        <v>298</v>
      </c>
      <c r="AO1853" t="s">
        <v>283</v>
      </c>
      <c r="AP1853">
        <v>238</v>
      </c>
      <c r="AQ1853" t="s">
        <v>284</v>
      </c>
      <c r="AS1853" t="s">
        <v>285</v>
      </c>
      <c r="AU1853" t="s">
        <v>286</v>
      </c>
      <c r="BE1853" t="s">
        <v>3553</v>
      </c>
      <c r="BO1853" t="s">
        <v>300</v>
      </c>
      <c r="BP1853" t="s">
        <v>301</v>
      </c>
      <c r="BQ1853" t="s">
        <v>302</v>
      </c>
      <c r="BT1853" t="s">
        <v>291</v>
      </c>
      <c r="BU1853" s="1">
        <v>45602</v>
      </c>
      <c r="BW1853" t="s">
        <v>3823</v>
      </c>
      <c r="BX1853" t="s">
        <v>293</v>
      </c>
      <c r="BY1853">
        <v>25</v>
      </c>
      <c r="BZ1853" t="s">
        <v>284</v>
      </c>
      <c r="CB1853" t="s">
        <v>2733</v>
      </c>
      <c r="CC1853" t="s">
        <v>169</v>
      </c>
    </row>
    <row r="1854" spans="1:81" x14ac:dyDescent="0.35">
      <c r="A1854" t="s">
        <v>160</v>
      </c>
      <c r="B1854" t="s">
        <v>161</v>
      </c>
      <c r="C1854" t="s">
        <v>3492</v>
      </c>
      <c r="D1854" t="s">
        <v>1058</v>
      </c>
      <c r="E1854" t="s">
        <v>270</v>
      </c>
      <c r="F1854" t="s">
        <v>271</v>
      </c>
      <c r="G1854" s="1">
        <v>45564</v>
      </c>
      <c r="H1854" s="2">
        <v>0.41249999999999998</v>
      </c>
      <c r="I1854" t="s">
        <v>1059</v>
      </c>
      <c r="U1854" t="s">
        <v>273</v>
      </c>
      <c r="V1854" t="s">
        <v>274</v>
      </c>
      <c r="W1854" t="s">
        <v>2731</v>
      </c>
      <c r="X1854" t="s">
        <v>190</v>
      </c>
      <c r="Y1854" t="s">
        <v>6</v>
      </c>
      <c r="AD1854">
        <v>45.150280000000002</v>
      </c>
      <c r="AE1854">
        <v>-109.34062</v>
      </c>
      <c r="AK1854" t="s">
        <v>3824</v>
      </c>
      <c r="AN1854" t="s">
        <v>1090</v>
      </c>
      <c r="AP1854">
        <v>11.76</v>
      </c>
      <c r="AQ1854" t="s">
        <v>116</v>
      </c>
      <c r="AS1854" t="s">
        <v>285</v>
      </c>
      <c r="AU1854" t="s">
        <v>286</v>
      </c>
      <c r="BU1854" s="1">
        <v>45564</v>
      </c>
      <c r="CB1854" t="s">
        <v>2752</v>
      </c>
      <c r="CC1854" t="s">
        <v>169</v>
      </c>
    </row>
    <row r="1855" spans="1:81" x14ac:dyDescent="0.35">
      <c r="A1855" t="s">
        <v>160</v>
      </c>
      <c r="B1855" t="s">
        <v>161</v>
      </c>
      <c r="C1855" t="s">
        <v>3522</v>
      </c>
      <c r="D1855" t="s">
        <v>1058</v>
      </c>
      <c r="E1855" t="s">
        <v>270</v>
      </c>
      <c r="F1855" t="s">
        <v>271</v>
      </c>
      <c r="G1855" s="1">
        <v>45564</v>
      </c>
      <c r="H1855" s="2">
        <v>0.45833333333333331</v>
      </c>
      <c r="I1855" t="s">
        <v>1059</v>
      </c>
      <c r="U1855" t="s">
        <v>273</v>
      </c>
      <c r="V1855" t="s">
        <v>274</v>
      </c>
      <c r="W1855" t="s">
        <v>2731</v>
      </c>
      <c r="X1855" t="s">
        <v>172</v>
      </c>
      <c r="Y1855" t="s">
        <v>8</v>
      </c>
      <c r="AD1855">
        <v>45.277200000000001</v>
      </c>
      <c r="AE1855">
        <v>-109.20959999999999</v>
      </c>
      <c r="AK1855" t="s">
        <v>3825</v>
      </c>
      <c r="AN1855" t="s">
        <v>27</v>
      </c>
      <c r="AP1855">
        <v>7.67</v>
      </c>
      <c r="AQ1855" t="s">
        <v>121</v>
      </c>
      <c r="AS1855" t="s">
        <v>285</v>
      </c>
      <c r="AU1855" t="s">
        <v>286</v>
      </c>
      <c r="BU1855" s="1">
        <v>45530</v>
      </c>
      <c r="CB1855" t="s">
        <v>2733</v>
      </c>
      <c r="CC1855" t="s">
        <v>169</v>
      </c>
    </row>
    <row r="1856" spans="1:81" x14ac:dyDescent="0.35">
      <c r="A1856" t="s">
        <v>160</v>
      </c>
      <c r="B1856" t="s">
        <v>161</v>
      </c>
      <c r="C1856" t="s">
        <v>3609</v>
      </c>
      <c r="D1856" t="s">
        <v>1058</v>
      </c>
      <c r="E1856" t="s">
        <v>270</v>
      </c>
      <c r="F1856" t="s">
        <v>271</v>
      </c>
      <c r="G1856" s="1">
        <v>45564</v>
      </c>
      <c r="H1856" s="2">
        <v>0.52430555555555558</v>
      </c>
      <c r="I1856" t="s">
        <v>1059</v>
      </c>
      <c r="U1856" t="s">
        <v>273</v>
      </c>
      <c r="V1856" t="s">
        <v>274</v>
      </c>
      <c r="W1856" t="s">
        <v>2731</v>
      </c>
      <c r="X1856" t="s">
        <v>186</v>
      </c>
      <c r="Y1856" t="s">
        <v>12</v>
      </c>
      <c r="AD1856">
        <v>45.468200000000003</v>
      </c>
      <c r="AE1856">
        <v>-109.0895</v>
      </c>
      <c r="AK1856" t="s">
        <v>3826</v>
      </c>
      <c r="AN1856" t="s">
        <v>1292</v>
      </c>
      <c r="AP1856">
        <v>755.5</v>
      </c>
      <c r="AQ1856" t="s">
        <v>119</v>
      </c>
      <c r="AS1856" t="s">
        <v>285</v>
      </c>
      <c r="AU1856" t="s">
        <v>286</v>
      </c>
      <c r="BU1856" s="1">
        <v>45564</v>
      </c>
      <c r="CB1856" t="s">
        <v>2752</v>
      </c>
      <c r="CC1856" t="s">
        <v>169</v>
      </c>
    </row>
    <row r="1857" spans="1:81" x14ac:dyDescent="0.35">
      <c r="A1857" t="s">
        <v>160</v>
      </c>
      <c r="B1857" t="s">
        <v>161</v>
      </c>
      <c r="C1857" t="s">
        <v>3761</v>
      </c>
      <c r="D1857" t="s">
        <v>320</v>
      </c>
      <c r="E1857" t="s">
        <v>270</v>
      </c>
      <c r="F1857" t="s">
        <v>271</v>
      </c>
      <c r="G1857" s="1">
        <v>45530</v>
      </c>
      <c r="H1857" s="2">
        <v>0.42708333333333331</v>
      </c>
      <c r="I1857" t="s">
        <v>1059</v>
      </c>
      <c r="U1857" t="s">
        <v>273</v>
      </c>
      <c r="V1857" t="s">
        <v>274</v>
      </c>
      <c r="W1857" t="s">
        <v>2731</v>
      </c>
      <c r="X1857" t="s">
        <v>172</v>
      </c>
      <c r="Y1857" t="s">
        <v>8</v>
      </c>
      <c r="AD1857">
        <v>45.277200000000001</v>
      </c>
      <c r="AE1857">
        <v>-109.20959999999999</v>
      </c>
      <c r="AF1857" t="s">
        <v>276</v>
      </c>
      <c r="AG1857" t="s">
        <v>277</v>
      </c>
      <c r="AH1857" t="s">
        <v>278</v>
      </c>
      <c r="AJ1857" t="s">
        <v>279</v>
      </c>
      <c r="AK1857" t="s">
        <v>3827</v>
      </c>
      <c r="AM1857" t="s">
        <v>297</v>
      </c>
      <c r="AN1857" t="s">
        <v>332</v>
      </c>
      <c r="AO1857" t="s">
        <v>333</v>
      </c>
      <c r="AP1857">
        <v>153</v>
      </c>
      <c r="AQ1857" t="s">
        <v>284</v>
      </c>
      <c r="AS1857" t="s">
        <v>285</v>
      </c>
      <c r="AU1857" t="s">
        <v>286</v>
      </c>
      <c r="BE1857" t="s">
        <v>3564</v>
      </c>
      <c r="BO1857">
        <v>353.2</v>
      </c>
      <c r="BP1857" t="s">
        <v>288</v>
      </c>
      <c r="BQ1857" t="s">
        <v>335</v>
      </c>
      <c r="BS1857" t="s">
        <v>336</v>
      </c>
      <c r="BT1857" t="s">
        <v>291</v>
      </c>
      <c r="BU1857" s="1">
        <v>45558</v>
      </c>
      <c r="BW1857" t="s">
        <v>3828</v>
      </c>
      <c r="BX1857" t="s">
        <v>293</v>
      </c>
      <c r="BY1857">
        <v>1.5</v>
      </c>
      <c r="BZ1857" t="s">
        <v>284</v>
      </c>
      <c r="CB1857" t="s">
        <v>2733</v>
      </c>
      <c r="CC1857" t="s">
        <v>169</v>
      </c>
    </row>
    <row r="1858" spans="1:81" x14ac:dyDescent="0.35">
      <c r="A1858" t="s">
        <v>160</v>
      </c>
      <c r="B1858" t="s">
        <v>161</v>
      </c>
      <c r="C1858" t="s">
        <v>3530</v>
      </c>
      <c r="D1858" t="s">
        <v>269</v>
      </c>
      <c r="E1858" t="s">
        <v>270</v>
      </c>
      <c r="F1858" t="s">
        <v>271</v>
      </c>
      <c r="G1858" s="1">
        <v>45501</v>
      </c>
      <c r="H1858" s="2">
        <v>0.5</v>
      </c>
      <c r="I1858" t="s">
        <v>1059</v>
      </c>
      <c r="U1858" t="s">
        <v>273</v>
      </c>
      <c r="V1858" t="s">
        <v>274</v>
      </c>
      <c r="W1858" t="s">
        <v>2731</v>
      </c>
      <c r="X1858" t="s">
        <v>170</v>
      </c>
      <c r="Y1858" t="s">
        <v>11</v>
      </c>
      <c r="AD1858">
        <v>45.457799999999999</v>
      </c>
      <c r="AE1858">
        <v>-109.0801</v>
      </c>
      <c r="AF1858" t="s">
        <v>276</v>
      </c>
      <c r="AG1858" t="s">
        <v>277</v>
      </c>
      <c r="AH1858" t="s">
        <v>278</v>
      </c>
      <c r="AJ1858" t="s">
        <v>279</v>
      </c>
      <c r="AK1858" t="s">
        <v>3829</v>
      </c>
      <c r="AM1858" t="s">
        <v>281</v>
      </c>
      <c r="AN1858" t="s">
        <v>282</v>
      </c>
      <c r="AO1858" t="s">
        <v>283</v>
      </c>
      <c r="AP1858">
        <v>19.399999999999999</v>
      </c>
      <c r="AQ1858" t="s">
        <v>284</v>
      </c>
      <c r="AS1858" t="s">
        <v>285</v>
      </c>
      <c r="AU1858" t="s">
        <v>286</v>
      </c>
      <c r="BE1858" t="s">
        <v>3532</v>
      </c>
      <c r="BO1858">
        <v>365.1</v>
      </c>
      <c r="BP1858" t="s">
        <v>288</v>
      </c>
      <c r="BQ1858" t="s">
        <v>289</v>
      </c>
      <c r="BS1858" t="s">
        <v>290</v>
      </c>
      <c r="BT1858" t="s">
        <v>291</v>
      </c>
      <c r="BU1858" s="1">
        <v>45526</v>
      </c>
      <c r="BW1858" t="s">
        <v>3830</v>
      </c>
      <c r="BX1858" t="s">
        <v>293</v>
      </c>
      <c r="BY1858">
        <v>1.5</v>
      </c>
      <c r="BZ1858" t="s">
        <v>284</v>
      </c>
      <c r="CB1858" t="s">
        <v>2733</v>
      </c>
      <c r="CC1858" t="s">
        <v>169</v>
      </c>
    </row>
    <row r="1859" spans="1:81" x14ac:dyDescent="0.35">
      <c r="A1859" t="s">
        <v>160</v>
      </c>
      <c r="B1859" t="s">
        <v>161</v>
      </c>
      <c r="C1859" t="s">
        <v>3761</v>
      </c>
      <c r="D1859" t="s">
        <v>320</v>
      </c>
      <c r="E1859" t="s">
        <v>270</v>
      </c>
      <c r="F1859" t="s">
        <v>271</v>
      </c>
      <c r="G1859" s="1">
        <v>45530</v>
      </c>
      <c r="H1859" s="2">
        <v>0.42708333333333331</v>
      </c>
      <c r="I1859" t="s">
        <v>1059</v>
      </c>
      <c r="U1859" t="s">
        <v>273</v>
      </c>
      <c r="V1859" t="s">
        <v>274</v>
      </c>
      <c r="W1859" t="s">
        <v>2731</v>
      </c>
      <c r="X1859" t="s">
        <v>172</v>
      </c>
      <c r="Y1859" t="s">
        <v>8</v>
      </c>
      <c r="AD1859">
        <v>45.277200000000001</v>
      </c>
      <c r="AE1859">
        <v>-109.20959999999999</v>
      </c>
      <c r="AF1859" t="s">
        <v>276</v>
      </c>
      <c r="AG1859" t="s">
        <v>277</v>
      </c>
      <c r="AH1859" t="s">
        <v>278</v>
      </c>
      <c r="AJ1859" t="s">
        <v>279</v>
      </c>
      <c r="AK1859" t="s">
        <v>3831</v>
      </c>
      <c r="AM1859" t="s">
        <v>281</v>
      </c>
      <c r="AN1859" t="s">
        <v>282</v>
      </c>
      <c r="AO1859" t="s">
        <v>283</v>
      </c>
      <c r="AP1859">
        <v>11.1</v>
      </c>
      <c r="AQ1859" t="s">
        <v>284</v>
      </c>
      <c r="AS1859" t="s">
        <v>285</v>
      </c>
      <c r="AU1859" t="s">
        <v>286</v>
      </c>
      <c r="BE1859" t="s">
        <v>3564</v>
      </c>
      <c r="BO1859">
        <v>365.1</v>
      </c>
      <c r="BP1859" t="s">
        <v>288</v>
      </c>
      <c r="BQ1859" t="s">
        <v>289</v>
      </c>
      <c r="BS1859" t="s">
        <v>290</v>
      </c>
      <c r="BT1859" t="s">
        <v>291</v>
      </c>
      <c r="BU1859" s="1">
        <v>45552</v>
      </c>
      <c r="BW1859" t="s">
        <v>3832</v>
      </c>
      <c r="BX1859" t="s">
        <v>293</v>
      </c>
      <c r="BY1859">
        <v>1.5</v>
      </c>
      <c r="BZ1859" t="s">
        <v>284</v>
      </c>
      <c r="CB1859" t="s">
        <v>2733</v>
      </c>
      <c r="CC1859" t="s">
        <v>169</v>
      </c>
    </row>
    <row r="1860" spans="1:81" x14ac:dyDescent="0.35">
      <c r="A1860" t="s">
        <v>160</v>
      </c>
      <c r="B1860" t="s">
        <v>161</v>
      </c>
      <c r="C1860" t="s">
        <v>3690</v>
      </c>
      <c r="D1860" t="s">
        <v>269</v>
      </c>
      <c r="E1860" t="s">
        <v>270</v>
      </c>
      <c r="F1860" t="s">
        <v>271</v>
      </c>
      <c r="G1860" s="1">
        <v>45501</v>
      </c>
      <c r="H1860" s="2">
        <v>0.44097222222222221</v>
      </c>
      <c r="I1860" t="s">
        <v>1059</v>
      </c>
      <c r="U1860" t="s">
        <v>273</v>
      </c>
      <c r="V1860" t="s">
        <v>274</v>
      </c>
      <c r="W1860" t="s">
        <v>2731</v>
      </c>
      <c r="X1860" t="s">
        <v>182</v>
      </c>
      <c r="Y1860" t="s">
        <v>10</v>
      </c>
      <c r="AD1860">
        <v>45.384601000000004</v>
      </c>
      <c r="AE1860">
        <v>-109.14138199999999</v>
      </c>
      <c r="AF1860" t="s">
        <v>276</v>
      </c>
      <c r="AG1860" t="s">
        <v>277</v>
      </c>
      <c r="AH1860" t="s">
        <v>278</v>
      </c>
      <c r="AJ1860" t="s">
        <v>279</v>
      </c>
      <c r="AK1860" t="s">
        <v>3833</v>
      </c>
      <c r="AM1860" t="s">
        <v>297</v>
      </c>
      <c r="AN1860" t="s">
        <v>298</v>
      </c>
      <c r="AO1860" t="s">
        <v>283</v>
      </c>
      <c r="AP1860">
        <v>283</v>
      </c>
      <c r="AQ1860" t="s">
        <v>284</v>
      </c>
      <c r="AS1860" t="s">
        <v>285</v>
      </c>
      <c r="AU1860" t="s">
        <v>286</v>
      </c>
      <c r="BE1860" t="s">
        <v>3692</v>
      </c>
      <c r="BO1860" t="s">
        <v>300</v>
      </c>
      <c r="BP1860" t="s">
        <v>301</v>
      </c>
      <c r="BQ1860" t="s">
        <v>302</v>
      </c>
      <c r="BT1860" t="s">
        <v>291</v>
      </c>
      <c r="BU1860" s="1">
        <v>45526</v>
      </c>
      <c r="BW1860" t="s">
        <v>3834</v>
      </c>
      <c r="BX1860" t="s">
        <v>293</v>
      </c>
      <c r="BY1860">
        <v>25</v>
      </c>
      <c r="BZ1860" t="s">
        <v>284</v>
      </c>
      <c r="CB1860" t="s">
        <v>2761</v>
      </c>
      <c r="CC1860" t="s">
        <v>169</v>
      </c>
    </row>
    <row r="1861" spans="1:81" x14ac:dyDescent="0.35">
      <c r="A1861" t="s">
        <v>160</v>
      </c>
      <c r="B1861" t="s">
        <v>161</v>
      </c>
      <c r="C1861" t="s">
        <v>3584</v>
      </c>
      <c r="D1861" t="s">
        <v>269</v>
      </c>
      <c r="E1861" t="s">
        <v>270</v>
      </c>
      <c r="F1861" t="s">
        <v>271</v>
      </c>
      <c r="G1861" s="1">
        <v>45530</v>
      </c>
      <c r="H1861" s="2">
        <v>0.59027777777777779</v>
      </c>
      <c r="I1861" t="s">
        <v>1059</v>
      </c>
      <c r="U1861" t="s">
        <v>273</v>
      </c>
      <c r="V1861" t="s">
        <v>274</v>
      </c>
      <c r="W1861" t="s">
        <v>2731</v>
      </c>
      <c r="X1861" t="s">
        <v>176</v>
      </c>
      <c r="Y1861" t="s">
        <v>15</v>
      </c>
      <c r="AD1861">
        <v>45.520789999999998</v>
      </c>
      <c r="AE1861">
        <v>-108.83714000000001</v>
      </c>
      <c r="AF1861" t="s">
        <v>276</v>
      </c>
      <c r="AG1861" t="s">
        <v>277</v>
      </c>
      <c r="AH1861" t="s">
        <v>278</v>
      </c>
      <c r="AJ1861" t="s">
        <v>279</v>
      </c>
      <c r="AK1861" t="s">
        <v>3835</v>
      </c>
      <c r="AM1861" t="s">
        <v>297</v>
      </c>
      <c r="AN1861" t="s">
        <v>298</v>
      </c>
      <c r="AO1861" t="s">
        <v>283</v>
      </c>
      <c r="AP1861">
        <v>272</v>
      </c>
      <c r="AQ1861" t="s">
        <v>284</v>
      </c>
      <c r="AS1861" t="s">
        <v>285</v>
      </c>
      <c r="AU1861" t="s">
        <v>286</v>
      </c>
      <c r="BE1861" t="s">
        <v>3490</v>
      </c>
      <c r="BO1861" t="s">
        <v>300</v>
      </c>
      <c r="BP1861" t="s">
        <v>301</v>
      </c>
      <c r="BQ1861" t="s">
        <v>302</v>
      </c>
      <c r="BT1861" t="s">
        <v>291</v>
      </c>
      <c r="BU1861" s="1">
        <v>45552</v>
      </c>
      <c r="BW1861" t="s">
        <v>3836</v>
      </c>
      <c r="BX1861" t="s">
        <v>293</v>
      </c>
      <c r="BY1861">
        <v>25</v>
      </c>
      <c r="BZ1861" t="s">
        <v>284</v>
      </c>
      <c r="CB1861" t="s">
        <v>2761</v>
      </c>
      <c r="CC1861" t="s">
        <v>169</v>
      </c>
    </row>
    <row r="1862" spans="1:81" x14ac:dyDescent="0.35">
      <c r="A1862" t="s">
        <v>160</v>
      </c>
      <c r="B1862" t="s">
        <v>161</v>
      </c>
      <c r="C1862" t="s">
        <v>3562</v>
      </c>
      <c r="D1862" t="s">
        <v>269</v>
      </c>
      <c r="E1862" t="s">
        <v>270</v>
      </c>
      <c r="F1862" t="s">
        <v>271</v>
      </c>
      <c r="G1862" s="1">
        <v>45530</v>
      </c>
      <c r="H1862" s="2">
        <v>0.42708333333333331</v>
      </c>
      <c r="I1862" t="s">
        <v>1059</v>
      </c>
      <c r="U1862" t="s">
        <v>273</v>
      </c>
      <c r="V1862" t="s">
        <v>274</v>
      </c>
      <c r="W1862" t="s">
        <v>2731</v>
      </c>
      <c r="X1862" t="s">
        <v>172</v>
      </c>
      <c r="Y1862" t="s">
        <v>8</v>
      </c>
      <c r="AD1862">
        <v>45.277200000000001</v>
      </c>
      <c r="AE1862">
        <v>-109.20959999999999</v>
      </c>
      <c r="AF1862" t="s">
        <v>276</v>
      </c>
      <c r="AG1862" t="s">
        <v>277</v>
      </c>
      <c r="AH1862" t="s">
        <v>278</v>
      </c>
      <c r="AJ1862" t="s">
        <v>279</v>
      </c>
      <c r="AK1862" t="s">
        <v>3837</v>
      </c>
      <c r="AM1862" t="s">
        <v>281</v>
      </c>
      <c r="AN1862" t="s">
        <v>1116</v>
      </c>
      <c r="AO1862" t="s">
        <v>333</v>
      </c>
      <c r="AP1862">
        <v>5</v>
      </c>
      <c r="AQ1862" t="s">
        <v>284</v>
      </c>
      <c r="AS1862" t="s">
        <v>285</v>
      </c>
      <c r="AU1862" t="s">
        <v>286</v>
      </c>
      <c r="BE1862" t="s">
        <v>3564</v>
      </c>
      <c r="BO1862">
        <v>365.1</v>
      </c>
      <c r="BP1862" t="s">
        <v>288</v>
      </c>
      <c r="BQ1862" t="s">
        <v>289</v>
      </c>
      <c r="BS1862" t="s">
        <v>290</v>
      </c>
      <c r="BT1862" t="s">
        <v>291</v>
      </c>
      <c r="BU1862" s="1">
        <v>45558</v>
      </c>
      <c r="BW1862" t="s">
        <v>3838</v>
      </c>
      <c r="BX1862" t="s">
        <v>293</v>
      </c>
      <c r="BY1862">
        <v>0.8</v>
      </c>
      <c r="BZ1862" t="s">
        <v>284</v>
      </c>
      <c r="CB1862" t="s">
        <v>2733</v>
      </c>
      <c r="CC1862" t="s">
        <v>169</v>
      </c>
    </row>
    <row r="1863" spans="1:81" x14ac:dyDescent="0.35">
      <c r="A1863" t="s">
        <v>160</v>
      </c>
      <c r="B1863" t="s">
        <v>161</v>
      </c>
      <c r="C1863" t="s">
        <v>3592</v>
      </c>
      <c r="D1863" t="s">
        <v>1058</v>
      </c>
      <c r="E1863" t="s">
        <v>270</v>
      </c>
      <c r="F1863" t="s">
        <v>271</v>
      </c>
      <c r="G1863" s="1">
        <v>45501</v>
      </c>
      <c r="H1863" s="2">
        <v>0.3972222222222222</v>
      </c>
      <c r="I1863" t="s">
        <v>1059</v>
      </c>
      <c r="U1863" t="s">
        <v>273</v>
      </c>
      <c r="V1863" t="s">
        <v>274</v>
      </c>
      <c r="W1863" t="s">
        <v>2731</v>
      </c>
      <c r="X1863" t="s">
        <v>190</v>
      </c>
      <c r="Y1863" t="s">
        <v>6</v>
      </c>
      <c r="AD1863">
        <v>45.150280000000002</v>
      </c>
      <c r="AE1863">
        <v>-109.34062</v>
      </c>
      <c r="AK1863" t="s">
        <v>3839</v>
      </c>
      <c r="AN1863" t="s">
        <v>89</v>
      </c>
      <c r="AP1863">
        <v>0.61</v>
      </c>
      <c r="AQ1863" t="s">
        <v>122</v>
      </c>
      <c r="AS1863" t="s">
        <v>285</v>
      </c>
      <c r="AU1863" t="s">
        <v>286</v>
      </c>
      <c r="BU1863" s="1">
        <v>45501</v>
      </c>
      <c r="CB1863" t="s">
        <v>2752</v>
      </c>
      <c r="CC1863" t="s">
        <v>169</v>
      </c>
    </row>
    <row r="1864" spans="1:81" x14ac:dyDescent="0.35">
      <c r="A1864" t="s">
        <v>160</v>
      </c>
      <c r="B1864" t="s">
        <v>161</v>
      </c>
      <c r="C1864" t="s">
        <v>3506</v>
      </c>
      <c r="D1864" t="s">
        <v>269</v>
      </c>
      <c r="E1864" t="s">
        <v>270</v>
      </c>
      <c r="F1864" t="s">
        <v>271</v>
      </c>
      <c r="G1864" s="1">
        <v>45530</v>
      </c>
      <c r="H1864" s="2">
        <v>0.57986111111111116</v>
      </c>
      <c r="I1864" t="s">
        <v>1059</v>
      </c>
      <c r="U1864" t="s">
        <v>273</v>
      </c>
      <c r="V1864" t="s">
        <v>274</v>
      </c>
      <c r="W1864" t="s">
        <v>2731</v>
      </c>
      <c r="X1864" t="s">
        <v>184</v>
      </c>
      <c r="Y1864" t="s">
        <v>14</v>
      </c>
      <c r="AD1864">
        <v>45.517800000000001</v>
      </c>
      <c r="AE1864">
        <v>-108.8626</v>
      </c>
      <c r="AF1864" t="s">
        <v>276</v>
      </c>
      <c r="AG1864" t="s">
        <v>277</v>
      </c>
      <c r="AH1864" t="s">
        <v>278</v>
      </c>
      <c r="AJ1864" t="s">
        <v>279</v>
      </c>
      <c r="AK1864" t="s">
        <v>3840</v>
      </c>
      <c r="AM1864" t="s">
        <v>281</v>
      </c>
      <c r="AN1864" t="s">
        <v>282</v>
      </c>
      <c r="AO1864" t="s">
        <v>283</v>
      </c>
      <c r="AP1864">
        <v>17.100000000000001</v>
      </c>
      <c r="AQ1864" t="s">
        <v>284</v>
      </c>
      <c r="AS1864" t="s">
        <v>285</v>
      </c>
      <c r="AU1864" t="s">
        <v>286</v>
      </c>
      <c r="BE1864" t="s">
        <v>3508</v>
      </c>
      <c r="BO1864">
        <v>365.1</v>
      </c>
      <c r="BP1864" t="s">
        <v>288</v>
      </c>
      <c r="BQ1864" t="s">
        <v>289</v>
      </c>
      <c r="BS1864" t="s">
        <v>290</v>
      </c>
      <c r="BT1864" t="s">
        <v>291</v>
      </c>
      <c r="BU1864" s="1">
        <v>45552</v>
      </c>
      <c r="BW1864" t="s">
        <v>3841</v>
      </c>
      <c r="BX1864" t="s">
        <v>293</v>
      </c>
      <c r="BY1864">
        <v>1.5</v>
      </c>
      <c r="BZ1864" t="s">
        <v>284</v>
      </c>
      <c r="CB1864" t="s">
        <v>2752</v>
      </c>
      <c r="CC1864" t="s">
        <v>169</v>
      </c>
    </row>
    <row r="1865" spans="1:81" x14ac:dyDescent="0.35">
      <c r="A1865" t="s">
        <v>160</v>
      </c>
      <c r="B1865" t="s">
        <v>161</v>
      </c>
      <c r="C1865" t="s">
        <v>3528</v>
      </c>
      <c r="D1865" t="s">
        <v>1058</v>
      </c>
      <c r="E1865" t="s">
        <v>270</v>
      </c>
      <c r="F1865" t="s">
        <v>271</v>
      </c>
      <c r="G1865" s="1">
        <v>45564</v>
      </c>
      <c r="H1865" s="2">
        <v>0.3923611111111111</v>
      </c>
      <c r="I1865" t="s">
        <v>1059</v>
      </c>
      <c r="U1865" t="s">
        <v>273</v>
      </c>
      <c r="V1865" t="s">
        <v>274</v>
      </c>
      <c r="W1865" t="s">
        <v>2731</v>
      </c>
      <c r="X1865" t="s">
        <v>188</v>
      </c>
      <c r="Y1865" t="s">
        <v>7</v>
      </c>
      <c r="AD1865">
        <v>45.157600000000002</v>
      </c>
      <c r="AE1865">
        <v>-109.2688</v>
      </c>
      <c r="AK1865" t="s">
        <v>3842</v>
      </c>
      <c r="AN1865" t="s">
        <v>27</v>
      </c>
      <c r="AP1865">
        <v>7.74</v>
      </c>
      <c r="AQ1865" t="s">
        <v>121</v>
      </c>
      <c r="AS1865" t="s">
        <v>285</v>
      </c>
      <c r="AU1865" t="s">
        <v>286</v>
      </c>
      <c r="BU1865" s="1">
        <v>45564</v>
      </c>
      <c r="CB1865" t="s">
        <v>2747</v>
      </c>
      <c r="CC1865" t="s">
        <v>169</v>
      </c>
    </row>
    <row r="1866" spans="1:81" x14ac:dyDescent="0.35">
      <c r="A1866" t="s">
        <v>160</v>
      </c>
      <c r="B1866" t="s">
        <v>161</v>
      </c>
      <c r="C1866" t="s">
        <v>3502</v>
      </c>
      <c r="D1866" t="s">
        <v>269</v>
      </c>
      <c r="E1866" t="s">
        <v>270</v>
      </c>
      <c r="F1866" t="s">
        <v>271</v>
      </c>
      <c r="G1866" s="1">
        <v>45564</v>
      </c>
      <c r="H1866" s="2">
        <v>0.53472222222222221</v>
      </c>
      <c r="I1866" t="s">
        <v>1059</v>
      </c>
      <c r="U1866" t="s">
        <v>273</v>
      </c>
      <c r="V1866" t="s">
        <v>274</v>
      </c>
      <c r="W1866" t="s">
        <v>2731</v>
      </c>
      <c r="X1866" t="s">
        <v>170</v>
      </c>
      <c r="Y1866" t="s">
        <v>11</v>
      </c>
      <c r="AD1866">
        <v>45.457799999999999</v>
      </c>
      <c r="AE1866">
        <v>-109.0801</v>
      </c>
      <c r="AF1866" t="s">
        <v>276</v>
      </c>
      <c r="AG1866" t="s">
        <v>277</v>
      </c>
      <c r="AH1866" t="s">
        <v>278</v>
      </c>
      <c r="AJ1866" t="s">
        <v>279</v>
      </c>
      <c r="AK1866" t="s">
        <v>3843</v>
      </c>
      <c r="AM1866" t="s">
        <v>281</v>
      </c>
      <c r="AN1866" t="s">
        <v>1116</v>
      </c>
      <c r="AO1866" t="s">
        <v>333</v>
      </c>
      <c r="AP1866">
        <v>1.8</v>
      </c>
      <c r="AQ1866" t="s">
        <v>284</v>
      </c>
      <c r="AS1866" t="s">
        <v>285</v>
      </c>
      <c r="AU1866" t="s">
        <v>286</v>
      </c>
      <c r="BE1866" t="s">
        <v>3504</v>
      </c>
      <c r="BO1866">
        <v>365.1</v>
      </c>
      <c r="BP1866" t="s">
        <v>288</v>
      </c>
      <c r="BQ1866" t="s">
        <v>289</v>
      </c>
      <c r="BS1866" t="s">
        <v>290</v>
      </c>
      <c r="BT1866" t="s">
        <v>291</v>
      </c>
      <c r="BU1866" s="1">
        <v>45582</v>
      </c>
      <c r="BW1866" t="s">
        <v>3844</v>
      </c>
      <c r="BX1866" t="s">
        <v>293</v>
      </c>
      <c r="BY1866">
        <v>0.8</v>
      </c>
      <c r="BZ1866" t="s">
        <v>284</v>
      </c>
      <c r="CB1866" t="s">
        <v>2733</v>
      </c>
      <c r="CC1866" t="s">
        <v>169</v>
      </c>
    </row>
    <row r="1867" spans="1:81" x14ac:dyDescent="0.35">
      <c r="A1867" t="s">
        <v>160</v>
      </c>
      <c r="B1867" t="s">
        <v>161</v>
      </c>
      <c r="C1867" t="s">
        <v>3632</v>
      </c>
      <c r="D1867" t="s">
        <v>269</v>
      </c>
      <c r="E1867" t="s">
        <v>270</v>
      </c>
      <c r="F1867" t="s">
        <v>271</v>
      </c>
      <c r="G1867" s="1">
        <v>45564</v>
      </c>
      <c r="H1867" s="2">
        <v>0.36458333333333331</v>
      </c>
      <c r="I1867" t="s">
        <v>1059</v>
      </c>
      <c r="U1867" t="s">
        <v>273</v>
      </c>
      <c r="V1867" t="s">
        <v>274</v>
      </c>
      <c r="W1867" t="s">
        <v>2731</v>
      </c>
      <c r="X1867" t="s">
        <v>174</v>
      </c>
      <c r="Y1867" t="s">
        <v>5</v>
      </c>
      <c r="AD1867">
        <v>45.085512000000001</v>
      </c>
      <c r="AE1867">
        <v>-109.329581</v>
      </c>
      <c r="AF1867" t="s">
        <v>276</v>
      </c>
      <c r="AG1867" t="s">
        <v>277</v>
      </c>
      <c r="AH1867" t="s">
        <v>278</v>
      </c>
      <c r="AJ1867" t="s">
        <v>279</v>
      </c>
      <c r="AK1867" t="s">
        <v>3845</v>
      </c>
      <c r="AM1867" t="s">
        <v>281</v>
      </c>
      <c r="AN1867" t="s">
        <v>282</v>
      </c>
      <c r="AO1867" t="s">
        <v>283</v>
      </c>
      <c r="AP1867">
        <v>2.7</v>
      </c>
      <c r="AQ1867" t="s">
        <v>284</v>
      </c>
      <c r="AS1867" t="s">
        <v>285</v>
      </c>
      <c r="AU1867" t="s">
        <v>286</v>
      </c>
      <c r="BE1867" t="s">
        <v>3634</v>
      </c>
      <c r="BO1867">
        <v>365.1</v>
      </c>
      <c r="BP1867" t="s">
        <v>288</v>
      </c>
      <c r="BQ1867" t="s">
        <v>289</v>
      </c>
      <c r="BS1867" t="s">
        <v>290</v>
      </c>
      <c r="BT1867" t="s">
        <v>291</v>
      </c>
      <c r="BU1867" s="1">
        <v>45602</v>
      </c>
      <c r="BW1867" t="s">
        <v>3846</v>
      </c>
      <c r="BX1867" t="s">
        <v>293</v>
      </c>
      <c r="BY1867">
        <v>1.5</v>
      </c>
      <c r="BZ1867" t="s">
        <v>284</v>
      </c>
      <c r="CB1867" t="s">
        <v>2733</v>
      </c>
      <c r="CC1867" t="s">
        <v>169</v>
      </c>
    </row>
    <row r="1868" spans="1:81" x14ac:dyDescent="0.35">
      <c r="A1868" t="s">
        <v>160</v>
      </c>
      <c r="B1868" t="s">
        <v>161</v>
      </c>
      <c r="C1868" t="s">
        <v>3696</v>
      </c>
      <c r="D1868" t="s">
        <v>1058</v>
      </c>
      <c r="E1868" t="s">
        <v>270</v>
      </c>
      <c r="F1868" t="s">
        <v>271</v>
      </c>
      <c r="G1868" s="1">
        <v>45530</v>
      </c>
      <c r="H1868" s="2">
        <v>0.3659722222222222</v>
      </c>
      <c r="I1868" t="s">
        <v>1059</v>
      </c>
      <c r="U1868" t="s">
        <v>273</v>
      </c>
      <c r="V1868" t="s">
        <v>274</v>
      </c>
      <c r="W1868" t="s">
        <v>2731</v>
      </c>
      <c r="X1868" t="s">
        <v>174</v>
      </c>
      <c r="Y1868" t="s">
        <v>5</v>
      </c>
      <c r="AD1868">
        <v>45.085512000000001</v>
      </c>
      <c r="AE1868">
        <v>-109.329581</v>
      </c>
      <c r="AK1868" t="s">
        <v>3847</v>
      </c>
      <c r="AN1868" t="s">
        <v>27</v>
      </c>
      <c r="AP1868">
        <v>7.05</v>
      </c>
      <c r="AQ1868" t="s">
        <v>121</v>
      </c>
      <c r="AS1868" t="s">
        <v>285</v>
      </c>
      <c r="AU1868" t="s">
        <v>286</v>
      </c>
      <c r="BU1868" s="1">
        <v>45530</v>
      </c>
      <c r="CB1868" t="s">
        <v>2733</v>
      </c>
      <c r="CC1868" t="s">
        <v>169</v>
      </c>
    </row>
    <row r="1869" spans="1:81" x14ac:dyDescent="0.35">
      <c r="A1869" t="s">
        <v>160</v>
      </c>
      <c r="B1869" t="s">
        <v>161</v>
      </c>
      <c r="C1869" t="s">
        <v>3492</v>
      </c>
      <c r="D1869" t="s">
        <v>1058</v>
      </c>
      <c r="E1869" t="s">
        <v>270</v>
      </c>
      <c r="F1869" t="s">
        <v>271</v>
      </c>
      <c r="G1869" s="1">
        <v>45564</v>
      </c>
      <c r="H1869" s="2">
        <v>0.41249999999999998</v>
      </c>
      <c r="I1869" t="s">
        <v>1059</v>
      </c>
      <c r="U1869" t="s">
        <v>273</v>
      </c>
      <c r="V1869" t="s">
        <v>274</v>
      </c>
      <c r="W1869" t="s">
        <v>2731</v>
      </c>
      <c r="X1869" t="s">
        <v>190</v>
      </c>
      <c r="Y1869" t="s">
        <v>6</v>
      </c>
      <c r="AD1869">
        <v>45.150280000000002</v>
      </c>
      <c r="AE1869">
        <v>-109.34062</v>
      </c>
      <c r="AK1869" t="s">
        <v>3848</v>
      </c>
      <c r="AN1869" t="s">
        <v>1292</v>
      </c>
      <c r="AP1869">
        <v>701.4</v>
      </c>
      <c r="AQ1869" t="s">
        <v>119</v>
      </c>
      <c r="AS1869" t="s">
        <v>285</v>
      </c>
      <c r="AU1869" t="s">
        <v>286</v>
      </c>
      <c r="BU1869" s="1">
        <v>45564</v>
      </c>
      <c r="CB1869" t="s">
        <v>2752</v>
      </c>
      <c r="CC1869" t="s">
        <v>169</v>
      </c>
    </row>
    <row r="1870" spans="1:81" x14ac:dyDescent="0.35">
      <c r="A1870" t="s">
        <v>160</v>
      </c>
      <c r="B1870" t="s">
        <v>161</v>
      </c>
      <c r="C1870" t="s">
        <v>3482</v>
      </c>
      <c r="D1870" t="s">
        <v>1058</v>
      </c>
      <c r="E1870" t="s">
        <v>270</v>
      </c>
      <c r="F1870" t="s">
        <v>271</v>
      </c>
      <c r="G1870" s="1">
        <v>45501</v>
      </c>
      <c r="H1870" s="2">
        <v>0.35902777777777778</v>
      </c>
      <c r="I1870" t="s">
        <v>1059</v>
      </c>
      <c r="U1870" t="s">
        <v>273</v>
      </c>
      <c r="V1870" t="s">
        <v>274</v>
      </c>
      <c r="W1870" t="s">
        <v>2731</v>
      </c>
      <c r="X1870" t="s">
        <v>174</v>
      </c>
      <c r="Y1870" t="s">
        <v>5</v>
      </c>
      <c r="AD1870">
        <v>45.085512000000001</v>
      </c>
      <c r="AE1870">
        <v>-109.329581</v>
      </c>
      <c r="AK1870" t="s">
        <v>3849</v>
      </c>
      <c r="AN1870" t="s">
        <v>1078</v>
      </c>
      <c r="AP1870">
        <v>8.8800000000000008</v>
      </c>
      <c r="AQ1870" t="s">
        <v>118</v>
      </c>
      <c r="AS1870" t="s">
        <v>285</v>
      </c>
      <c r="AU1870" t="s">
        <v>286</v>
      </c>
      <c r="BU1870" s="1">
        <v>45501</v>
      </c>
      <c r="CB1870" t="s">
        <v>2733</v>
      </c>
      <c r="CC1870" t="s">
        <v>169</v>
      </c>
    </row>
    <row r="1871" spans="1:81" x14ac:dyDescent="0.35">
      <c r="A1871" t="s">
        <v>160</v>
      </c>
      <c r="B1871" t="s">
        <v>161</v>
      </c>
      <c r="C1871" t="s">
        <v>3476</v>
      </c>
      <c r="D1871" t="s">
        <v>269</v>
      </c>
      <c r="E1871" t="s">
        <v>270</v>
      </c>
      <c r="F1871" t="s">
        <v>271</v>
      </c>
      <c r="G1871" s="1">
        <v>45530</v>
      </c>
      <c r="H1871" s="2">
        <v>0.40277777777777779</v>
      </c>
      <c r="I1871" t="s">
        <v>1059</v>
      </c>
      <c r="U1871" t="s">
        <v>273</v>
      </c>
      <c r="V1871" t="s">
        <v>274</v>
      </c>
      <c r="W1871" t="s">
        <v>2731</v>
      </c>
      <c r="X1871" t="s">
        <v>190</v>
      </c>
      <c r="Y1871" t="s">
        <v>6</v>
      </c>
      <c r="AD1871">
        <v>45.150280000000002</v>
      </c>
      <c r="AE1871">
        <v>-109.34062</v>
      </c>
      <c r="AF1871" t="s">
        <v>276</v>
      </c>
      <c r="AG1871" t="s">
        <v>277</v>
      </c>
      <c r="AH1871" t="s">
        <v>278</v>
      </c>
      <c r="AJ1871" t="s">
        <v>279</v>
      </c>
      <c r="AK1871" t="s">
        <v>3850</v>
      </c>
      <c r="AM1871" t="s">
        <v>281</v>
      </c>
      <c r="AN1871" t="s">
        <v>282</v>
      </c>
      <c r="AO1871" t="s">
        <v>283</v>
      </c>
      <c r="AP1871">
        <v>3.4</v>
      </c>
      <c r="AQ1871" t="s">
        <v>284</v>
      </c>
      <c r="AS1871" t="s">
        <v>285</v>
      </c>
      <c r="AU1871" t="s">
        <v>286</v>
      </c>
      <c r="BE1871" t="s">
        <v>3478</v>
      </c>
      <c r="BO1871">
        <v>365.1</v>
      </c>
      <c r="BP1871" t="s">
        <v>288</v>
      </c>
      <c r="BQ1871" t="s">
        <v>289</v>
      </c>
      <c r="BS1871" t="s">
        <v>290</v>
      </c>
      <c r="BT1871" t="s">
        <v>291</v>
      </c>
      <c r="BU1871" s="1">
        <v>45552</v>
      </c>
      <c r="BW1871" t="s">
        <v>3851</v>
      </c>
      <c r="BX1871" t="s">
        <v>293</v>
      </c>
      <c r="BY1871">
        <v>1.5</v>
      </c>
      <c r="BZ1871" t="s">
        <v>284</v>
      </c>
      <c r="CB1871" t="s">
        <v>2752</v>
      </c>
      <c r="CC1871" t="s">
        <v>169</v>
      </c>
    </row>
    <row r="1872" spans="1:81" x14ac:dyDescent="0.35">
      <c r="A1872" t="s">
        <v>160</v>
      </c>
      <c r="B1872" t="s">
        <v>161</v>
      </c>
      <c r="C1872" t="s">
        <v>3659</v>
      </c>
      <c r="D1872" t="s">
        <v>1058</v>
      </c>
      <c r="E1872" t="s">
        <v>270</v>
      </c>
      <c r="F1872" t="s">
        <v>271</v>
      </c>
      <c r="G1872" s="1">
        <v>45501</v>
      </c>
      <c r="H1872" s="2">
        <v>0.4201388888888889</v>
      </c>
      <c r="I1872" t="s">
        <v>1059</v>
      </c>
      <c r="U1872" t="s">
        <v>273</v>
      </c>
      <c r="V1872" t="s">
        <v>274</v>
      </c>
      <c r="W1872" t="s">
        <v>2731</v>
      </c>
      <c r="X1872" t="s">
        <v>172</v>
      </c>
      <c r="Y1872" t="s">
        <v>8</v>
      </c>
      <c r="AD1872">
        <v>45.277200000000001</v>
      </c>
      <c r="AE1872">
        <v>-109.20959999999999</v>
      </c>
      <c r="AK1872" t="s">
        <v>3852</v>
      </c>
      <c r="AN1872" t="s">
        <v>1062</v>
      </c>
      <c r="AP1872">
        <v>80</v>
      </c>
      <c r="AQ1872" t="s">
        <v>117</v>
      </c>
      <c r="AS1872" t="s">
        <v>285</v>
      </c>
      <c r="AU1872" t="s">
        <v>286</v>
      </c>
      <c r="BU1872" s="1">
        <v>45501</v>
      </c>
      <c r="CB1872" t="s">
        <v>2733</v>
      </c>
      <c r="CC1872" t="s">
        <v>169</v>
      </c>
    </row>
    <row r="1873" spans="1:81" x14ac:dyDescent="0.35">
      <c r="A1873" t="s">
        <v>160</v>
      </c>
      <c r="B1873" t="s">
        <v>161</v>
      </c>
      <c r="C1873" t="s">
        <v>3712</v>
      </c>
      <c r="D1873" t="s">
        <v>1058</v>
      </c>
      <c r="E1873" t="s">
        <v>270</v>
      </c>
      <c r="F1873" t="s">
        <v>271</v>
      </c>
      <c r="G1873" s="1">
        <v>45564</v>
      </c>
      <c r="H1873" s="2">
        <v>0.5</v>
      </c>
      <c r="I1873" t="s">
        <v>1059</v>
      </c>
      <c r="U1873" t="s">
        <v>273</v>
      </c>
      <c r="V1873" t="s">
        <v>274</v>
      </c>
      <c r="W1873" t="s">
        <v>2731</v>
      </c>
      <c r="X1873" t="s">
        <v>162</v>
      </c>
      <c r="Y1873" t="s">
        <v>9</v>
      </c>
      <c r="AD1873">
        <v>45.373699999999999</v>
      </c>
      <c r="AE1873">
        <v>-109.14619999999999</v>
      </c>
      <c r="AK1873" t="s">
        <v>3853</v>
      </c>
      <c r="AN1873" t="s">
        <v>1081</v>
      </c>
      <c r="AP1873">
        <v>107.9</v>
      </c>
      <c r="AQ1873" t="s">
        <v>120</v>
      </c>
      <c r="AS1873" t="s">
        <v>285</v>
      </c>
      <c r="AU1873" t="s">
        <v>286</v>
      </c>
      <c r="BU1873" s="1">
        <v>45564</v>
      </c>
      <c r="CB1873" t="s">
        <v>2736</v>
      </c>
      <c r="CC1873" t="s">
        <v>169</v>
      </c>
    </row>
    <row r="1874" spans="1:81" x14ac:dyDescent="0.35">
      <c r="A1874" t="s">
        <v>160</v>
      </c>
      <c r="B1874" t="s">
        <v>161</v>
      </c>
      <c r="C1874" t="s">
        <v>3725</v>
      </c>
      <c r="D1874" t="s">
        <v>269</v>
      </c>
      <c r="E1874" t="s">
        <v>270</v>
      </c>
      <c r="F1874" t="s">
        <v>271</v>
      </c>
      <c r="G1874" s="1">
        <v>45501</v>
      </c>
      <c r="H1874" s="2">
        <v>0.35902777777777778</v>
      </c>
      <c r="I1874" t="s">
        <v>1059</v>
      </c>
      <c r="U1874" t="s">
        <v>273</v>
      </c>
      <c r="V1874" t="s">
        <v>274</v>
      </c>
      <c r="W1874" t="s">
        <v>2731</v>
      </c>
      <c r="X1874" t="s">
        <v>174</v>
      </c>
      <c r="Y1874" t="s">
        <v>5</v>
      </c>
      <c r="AD1874">
        <v>45.085512000000001</v>
      </c>
      <c r="AE1874">
        <v>-109.329581</v>
      </c>
      <c r="AF1874" t="s">
        <v>276</v>
      </c>
      <c r="AG1874" t="s">
        <v>277</v>
      </c>
      <c r="AH1874" t="s">
        <v>278</v>
      </c>
      <c r="AJ1874" t="s">
        <v>279</v>
      </c>
      <c r="AK1874" t="s">
        <v>3854</v>
      </c>
      <c r="AM1874" t="s">
        <v>297</v>
      </c>
      <c r="AN1874" t="s">
        <v>298</v>
      </c>
      <c r="AO1874" t="s">
        <v>283</v>
      </c>
      <c r="AP1874">
        <v>184</v>
      </c>
      <c r="AQ1874" t="s">
        <v>284</v>
      </c>
      <c r="AS1874" t="s">
        <v>285</v>
      </c>
      <c r="AU1874" t="s">
        <v>286</v>
      </c>
      <c r="BE1874" t="s">
        <v>3727</v>
      </c>
      <c r="BO1874" t="s">
        <v>300</v>
      </c>
      <c r="BP1874" t="s">
        <v>301</v>
      </c>
      <c r="BQ1874" t="s">
        <v>302</v>
      </c>
      <c r="BT1874" t="s">
        <v>291</v>
      </c>
      <c r="BU1874" s="1">
        <v>45526</v>
      </c>
      <c r="BW1874" t="s">
        <v>3855</v>
      </c>
      <c r="BX1874" t="s">
        <v>293</v>
      </c>
      <c r="BY1874">
        <v>25</v>
      </c>
      <c r="BZ1874" t="s">
        <v>284</v>
      </c>
      <c r="CB1874" t="s">
        <v>2733</v>
      </c>
      <c r="CC1874" t="s">
        <v>169</v>
      </c>
    </row>
    <row r="1875" spans="1:81" x14ac:dyDescent="0.35">
      <c r="A1875" t="s">
        <v>160</v>
      </c>
      <c r="B1875" t="s">
        <v>161</v>
      </c>
      <c r="C1875" t="s">
        <v>3555</v>
      </c>
      <c r="D1875" t="s">
        <v>269</v>
      </c>
      <c r="E1875" t="s">
        <v>270</v>
      </c>
      <c r="F1875" t="s">
        <v>271</v>
      </c>
      <c r="G1875" s="1">
        <v>45564</v>
      </c>
      <c r="H1875" s="2">
        <v>0.5</v>
      </c>
      <c r="I1875" t="s">
        <v>1059</v>
      </c>
      <c r="U1875" t="s">
        <v>273</v>
      </c>
      <c r="V1875" t="s">
        <v>274</v>
      </c>
      <c r="W1875" t="s">
        <v>2731</v>
      </c>
      <c r="X1875" t="s">
        <v>162</v>
      </c>
      <c r="Y1875" t="s">
        <v>9</v>
      </c>
      <c r="AD1875">
        <v>45.373699999999999</v>
      </c>
      <c r="AE1875">
        <v>-109.14619999999999</v>
      </c>
      <c r="AF1875" t="s">
        <v>276</v>
      </c>
      <c r="AG1875" t="s">
        <v>277</v>
      </c>
      <c r="AH1875" t="s">
        <v>278</v>
      </c>
      <c r="AJ1875" t="s">
        <v>279</v>
      </c>
      <c r="AK1875" t="s">
        <v>3856</v>
      </c>
      <c r="AM1875" t="s">
        <v>297</v>
      </c>
      <c r="AN1875" t="s">
        <v>332</v>
      </c>
      <c r="AO1875" t="s">
        <v>333</v>
      </c>
      <c r="AP1875">
        <v>166</v>
      </c>
      <c r="AQ1875" t="s">
        <v>284</v>
      </c>
      <c r="AS1875" t="s">
        <v>285</v>
      </c>
      <c r="AU1875" t="s">
        <v>286</v>
      </c>
      <c r="BE1875" t="s">
        <v>3557</v>
      </c>
      <c r="BO1875">
        <v>353.2</v>
      </c>
      <c r="BP1875" t="s">
        <v>288</v>
      </c>
      <c r="BQ1875" t="s">
        <v>335</v>
      </c>
      <c r="BS1875" t="s">
        <v>336</v>
      </c>
      <c r="BT1875" t="s">
        <v>291</v>
      </c>
      <c r="BU1875" s="1">
        <v>45582</v>
      </c>
      <c r="BW1875" t="s">
        <v>3857</v>
      </c>
      <c r="BX1875" t="s">
        <v>293</v>
      </c>
      <c r="BY1875">
        <v>1.5</v>
      </c>
      <c r="BZ1875" t="s">
        <v>284</v>
      </c>
      <c r="CB1875" t="s">
        <v>2736</v>
      </c>
      <c r="CC1875" t="s">
        <v>169</v>
      </c>
    </row>
    <row r="1876" spans="1:81" x14ac:dyDescent="0.35">
      <c r="A1876" t="s">
        <v>160</v>
      </c>
      <c r="B1876" t="s">
        <v>161</v>
      </c>
      <c r="C1876" t="s">
        <v>3712</v>
      </c>
      <c r="D1876" t="s">
        <v>1058</v>
      </c>
      <c r="E1876" t="s">
        <v>270</v>
      </c>
      <c r="F1876" t="s">
        <v>271</v>
      </c>
      <c r="G1876" s="1">
        <v>45564</v>
      </c>
      <c r="H1876" s="2">
        <v>0.5</v>
      </c>
      <c r="I1876" t="s">
        <v>1059</v>
      </c>
      <c r="U1876" t="s">
        <v>273</v>
      </c>
      <c r="V1876" t="s">
        <v>274</v>
      </c>
      <c r="W1876" t="s">
        <v>2731</v>
      </c>
      <c r="X1876" t="s">
        <v>162</v>
      </c>
      <c r="Y1876" t="s">
        <v>9</v>
      </c>
      <c r="AD1876">
        <v>45.373699999999999</v>
      </c>
      <c r="AE1876">
        <v>-109.14619999999999</v>
      </c>
      <c r="AK1876" t="s">
        <v>3858</v>
      </c>
      <c r="AN1876" t="s">
        <v>1078</v>
      </c>
      <c r="AP1876">
        <v>13.1</v>
      </c>
      <c r="AQ1876" t="s">
        <v>118</v>
      </c>
      <c r="AS1876" t="s">
        <v>285</v>
      </c>
      <c r="AU1876" t="s">
        <v>286</v>
      </c>
      <c r="BU1876" s="1">
        <v>45564</v>
      </c>
      <c r="CB1876" t="s">
        <v>2736</v>
      </c>
      <c r="CC1876" t="s">
        <v>169</v>
      </c>
    </row>
    <row r="1877" spans="1:81" x14ac:dyDescent="0.35">
      <c r="A1877" t="s">
        <v>160</v>
      </c>
      <c r="B1877" t="s">
        <v>161</v>
      </c>
      <c r="C1877" t="s">
        <v>3547</v>
      </c>
      <c r="D1877" t="s">
        <v>1058</v>
      </c>
      <c r="E1877" t="s">
        <v>270</v>
      </c>
      <c r="F1877" t="s">
        <v>271</v>
      </c>
      <c r="G1877" s="1">
        <v>45501</v>
      </c>
      <c r="H1877" s="2">
        <v>0.52083333333333337</v>
      </c>
      <c r="I1877" t="s">
        <v>1059</v>
      </c>
      <c r="U1877" t="s">
        <v>273</v>
      </c>
      <c r="V1877" t="s">
        <v>274</v>
      </c>
      <c r="W1877" t="s">
        <v>2731</v>
      </c>
      <c r="X1877" t="s">
        <v>180</v>
      </c>
      <c r="Y1877" t="s">
        <v>13</v>
      </c>
      <c r="AD1877">
        <v>45.483319000000002</v>
      </c>
      <c r="AE1877">
        <v>-108.961457</v>
      </c>
      <c r="AK1877" t="s">
        <v>3859</v>
      </c>
      <c r="AN1877" t="s">
        <v>89</v>
      </c>
      <c r="AP1877">
        <v>10.9</v>
      </c>
      <c r="AQ1877" t="s">
        <v>122</v>
      </c>
      <c r="AS1877" t="s">
        <v>285</v>
      </c>
      <c r="AU1877" t="s">
        <v>286</v>
      </c>
      <c r="BU1877" s="1">
        <v>45501</v>
      </c>
      <c r="CB1877" t="s">
        <v>2761</v>
      </c>
      <c r="CC1877" t="s">
        <v>169</v>
      </c>
    </row>
    <row r="1878" spans="1:81" x14ac:dyDescent="0.35">
      <c r="A1878" t="s">
        <v>160</v>
      </c>
      <c r="B1878" t="s">
        <v>161</v>
      </c>
      <c r="C1878" t="s">
        <v>3860</v>
      </c>
      <c r="D1878" t="s">
        <v>269</v>
      </c>
      <c r="E1878" t="s">
        <v>270</v>
      </c>
      <c r="F1878" t="s">
        <v>271</v>
      </c>
      <c r="G1878" s="1">
        <v>45501</v>
      </c>
      <c r="H1878" s="2">
        <v>0.55902777777777779</v>
      </c>
      <c r="I1878" t="s">
        <v>1059</v>
      </c>
      <c r="U1878" t="s">
        <v>273</v>
      </c>
      <c r="V1878" t="s">
        <v>274</v>
      </c>
      <c r="W1878" t="s">
        <v>2731</v>
      </c>
      <c r="X1878" t="s">
        <v>184</v>
      </c>
      <c r="Y1878" t="s">
        <v>14</v>
      </c>
      <c r="AD1878">
        <v>45.517800000000001</v>
      </c>
      <c r="AE1878">
        <v>-108.8626</v>
      </c>
      <c r="AF1878" t="s">
        <v>276</v>
      </c>
      <c r="AG1878" t="s">
        <v>277</v>
      </c>
      <c r="AH1878" t="s">
        <v>278</v>
      </c>
      <c r="AJ1878" t="s">
        <v>279</v>
      </c>
      <c r="AK1878" t="s">
        <v>3861</v>
      </c>
      <c r="AM1878" t="s">
        <v>281</v>
      </c>
      <c r="AN1878" t="s">
        <v>1116</v>
      </c>
      <c r="AO1878" t="s">
        <v>333</v>
      </c>
      <c r="AP1878">
        <v>20</v>
      </c>
      <c r="AQ1878" t="s">
        <v>284</v>
      </c>
      <c r="AS1878" t="s">
        <v>285</v>
      </c>
      <c r="AU1878" t="s">
        <v>286</v>
      </c>
      <c r="BE1878" t="s">
        <v>3862</v>
      </c>
      <c r="BO1878">
        <v>365.1</v>
      </c>
      <c r="BP1878" t="s">
        <v>288</v>
      </c>
      <c r="BQ1878" t="s">
        <v>289</v>
      </c>
      <c r="BS1878" t="s">
        <v>290</v>
      </c>
      <c r="BT1878" t="s">
        <v>291</v>
      </c>
      <c r="BU1878" s="1">
        <v>45540</v>
      </c>
      <c r="BW1878" t="s">
        <v>3863</v>
      </c>
      <c r="BX1878" t="s">
        <v>293</v>
      </c>
      <c r="BY1878">
        <v>0.8</v>
      </c>
      <c r="BZ1878" t="s">
        <v>284</v>
      </c>
      <c r="CB1878" t="s">
        <v>2752</v>
      </c>
      <c r="CC1878" t="s">
        <v>169</v>
      </c>
    </row>
    <row r="1879" spans="1:81" x14ac:dyDescent="0.35">
      <c r="A1879" t="s">
        <v>160</v>
      </c>
      <c r="B1879" t="s">
        <v>161</v>
      </c>
      <c r="C1879" t="s">
        <v>3577</v>
      </c>
      <c r="D1879" t="s">
        <v>269</v>
      </c>
      <c r="E1879" t="s">
        <v>270</v>
      </c>
      <c r="F1879" t="s">
        <v>271</v>
      </c>
      <c r="G1879" s="1">
        <v>45530</v>
      </c>
      <c r="H1879" s="2">
        <v>0.44791666666666669</v>
      </c>
      <c r="I1879" t="s">
        <v>1059</v>
      </c>
      <c r="U1879" t="s">
        <v>273</v>
      </c>
      <c r="V1879" t="s">
        <v>274</v>
      </c>
      <c r="W1879" t="s">
        <v>2731</v>
      </c>
      <c r="X1879" t="s">
        <v>182</v>
      </c>
      <c r="Y1879" t="s">
        <v>10</v>
      </c>
      <c r="AD1879">
        <v>45.384601000000004</v>
      </c>
      <c r="AE1879">
        <v>-109.14138199999999</v>
      </c>
      <c r="AF1879" t="s">
        <v>276</v>
      </c>
      <c r="AG1879" t="s">
        <v>277</v>
      </c>
      <c r="AH1879" t="s">
        <v>278</v>
      </c>
      <c r="AJ1879" t="s">
        <v>279</v>
      </c>
      <c r="AK1879" t="s">
        <v>3864</v>
      </c>
      <c r="AM1879" t="s">
        <v>297</v>
      </c>
      <c r="AN1879" t="s">
        <v>298</v>
      </c>
      <c r="AO1879" t="s">
        <v>283</v>
      </c>
      <c r="AP1879">
        <v>292</v>
      </c>
      <c r="AQ1879" t="s">
        <v>284</v>
      </c>
      <c r="AS1879" t="s">
        <v>285</v>
      </c>
      <c r="AU1879" t="s">
        <v>286</v>
      </c>
      <c r="BE1879" t="s">
        <v>3579</v>
      </c>
      <c r="BO1879" t="s">
        <v>300</v>
      </c>
      <c r="BP1879" t="s">
        <v>301</v>
      </c>
      <c r="BQ1879" t="s">
        <v>302</v>
      </c>
      <c r="BT1879" t="s">
        <v>291</v>
      </c>
      <c r="BU1879" s="1">
        <v>45552</v>
      </c>
      <c r="BW1879" t="s">
        <v>3865</v>
      </c>
      <c r="BX1879" t="s">
        <v>293</v>
      </c>
      <c r="BY1879">
        <v>25</v>
      </c>
      <c r="BZ1879" t="s">
        <v>284</v>
      </c>
      <c r="CB1879" t="s">
        <v>2761</v>
      </c>
      <c r="CC1879" t="s">
        <v>169</v>
      </c>
    </row>
    <row r="1880" spans="1:81" x14ac:dyDescent="0.35">
      <c r="A1880" t="s">
        <v>160</v>
      </c>
      <c r="B1880" t="s">
        <v>161</v>
      </c>
      <c r="C1880" t="s">
        <v>3516</v>
      </c>
      <c r="D1880" t="s">
        <v>1058</v>
      </c>
      <c r="E1880" t="s">
        <v>270</v>
      </c>
      <c r="F1880" t="s">
        <v>271</v>
      </c>
      <c r="G1880" s="1">
        <v>45501</v>
      </c>
      <c r="H1880" s="2">
        <v>0.37638888888888888</v>
      </c>
      <c r="I1880" t="s">
        <v>1059</v>
      </c>
      <c r="U1880" t="s">
        <v>273</v>
      </c>
      <c r="V1880" t="s">
        <v>274</v>
      </c>
      <c r="W1880" t="s">
        <v>2731</v>
      </c>
      <c r="X1880" t="s">
        <v>188</v>
      </c>
      <c r="Y1880" t="s">
        <v>7</v>
      </c>
      <c r="AD1880">
        <v>45.157600000000002</v>
      </c>
      <c r="AE1880">
        <v>-109.2688</v>
      </c>
      <c r="AK1880" t="s">
        <v>3866</v>
      </c>
      <c r="AN1880" t="s">
        <v>1090</v>
      </c>
      <c r="AP1880">
        <v>11.54</v>
      </c>
      <c r="AQ1880" t="s">
        <v>116</v>
      </c>
      <c r="AS1880" t="s">
        <v>285</v>
      </c>
      <c r="AU1880" t="s">
        <v>286</v>
      </c>
      <c r="BU1880" s="1">
        <v>45501</v>
      </c>
      <c r="CB1880" t="s">
        <v>2747</v>
      </c>
      <c r="CC1880" t="s">
        <v>169</v>
      </c>
    </row>
    <row r="1881" spans="1:81" x14ac:dyDescent="0.35">
      <c r="A1881" t="s">
        <v>160</v>
      </c>
      <c r="B1881" t="s">
        <v>161</v>
      </c>
      <c r="C1881" t="s">
        <v>3674</v>
      </c>
      <c r="D1881" t="s">
        <v>1058</v>
      </c>
      <c r="E1881" t="s">
        <v>270</v>
      </c>
      <c r="F1881" t="s">
        <v>271</v>
      </c>
      <c r="G1881" s="1">
        <v>45530</v>
      </c>
      <c r="H1881" s="2">
        <v>0.3840277777777778</v>
      </c>
      <c r="I1881" t="s">
        <v>1059</v>
      </c>
      <c r="U1881" t="s">
        <v>273</v>
      </c>
      <c r="V1881" t="s">
        <v>274</v>
      </c>
      <c r="W1881" t="s">
        <v>2731</v>
      </c>
      <c r="X1881" t="s">
        <v>188</v>
      </c>
      <c r="Y1881" t="s">
        <v>7</v>
      </c>
      <c r="AD1881">
        <v>45.157600000000002</v>
      </c>
      <c r="AE1881">
        <v>-109.2688</v>
      </c>
      <c r="AK1881" t="s">
        <v>3867</v>
      </c>
      <c r="AN1881" t="s">
        <v>1292</v>
      </c>
      <c r="AP1881">
        <v>723.2</v>
      </c>
      <c r="AQ1881" t="s">
        <v>119</v>
      </c>
      <c r="AS1881" t="s">
        <v>285</v>
      </c>
      <c r="AU1881" t="s">
        <v>286</v>
      </c>
      <c r="BU1881" s="1">
        <v>45530</v>
      </c>
      <c r="CB1881" t="s">
        <v>2747</v>
      </c>
      <c r="CC1881" t="s">
        <v>169</v>
      </c>
    </row>
    <row r="1882" spans="1:81" x14ac:dyDescent="0.35">
      <c r="A1882" t="s">
        <v>160</v>
      </c>
      <c r="B1882" t="s">
        <v>161</v>
      </c>
      <c r="C1882" t="s">
        <v>3679</v>
      </c>
      <c r="D1882" t="s">
        <v>269</v>
      </c>
      <c r="E1882" t="s">
        <v>270</v>
      </c>
      <c r="F1882" t="s">
        <v>271</v>
      </c>
      <c r="G1882" s="1">
        <v>45501</v>
      </c>
      <c r="H1882" s="2">
        <v>0.46388888888888891</v>
      </c>
      <c r="I1882" t="s">
        <v>1059</v>
      </c>
      <c r="U1882" t="s">
        <v>273</v>
      </c>
      <c r="V1882" t="s">
        <v>274</v>
      </c>
      <c r="W1882" t="s">
        <v>2731</v>
      </c>
      <c r="X1882" t="s">
        <v>162</v>
      </c>
      <c r="Y1882" t="s">
        <v>9</v>
      </c>
      <c r="AD1882">
        <v>45.373699999999999</v>
      </c>
      <c r="AE1882">
        <v>-109.14619999999999</v>
      </c>
      <c r="AF1882" t="s">
        <v>276</v>
      </c>
      <c r="AG1882" t="s">
        <v>277</v>
      </c>
      <c r="AH1882" t="s">
        <v>278</v>
      </c>
      <c r="AJ1882" t="s">
        <v>279</v>
      </c>
      <c r="AK1882" t="s">
        <v>3868</v>
      </c>
      <c r="AN1882" t="s">
        <v>312</v>
      </c>
      <c r="AP1882">
        <v>47.6</v>
      </c>
      <c r="AQ1882" t="s">
        <v>116</v>
      </c>
      <c r="AS1882" t="s">
        <v>285</v>
      </c>
      <c r="AU1882" t="s">
        <v>286</v>
      </c>
      <c r="BE1882" t="s">
        <v>3681</v>
      </c>
      <c r="BO1882" t="s">
        <v>314</v>
      </c>
      <c r="BP1882" t="s">
        <v>301</v>
      </c>
      <c r="BQ1882" t="s">
        <v>315</v>
      </c>
      <c r="BS1882" t="s">
        <v>316</v>
      </c>
      <c r="BT1882" t="s">
        <v>291</v>
      </c>
      <c r="BU1882" s="1">
        <v>45505</v>
      </c>
      <c r="BW1882" t="s">
        <v>3869</v>
      </c>
      <c r="BX1882" t="s">
        <v>293</v>
      </c>
      <c r="BY1882">
        <v>0.2</v>
      </c>
      <c r="BZ1882" t="s">
        <v>116</v>
      </c>
      <c r="CB1882" t="s">
        <v>2736</v>
      </c>
      <c r="CC1882" t="s">
        <v>169</v>
      </c>
    </row>
    <row r="1883" spans="1:81" x14ac:dyDescent="0.35">
      <c r="A1883" t="s">
        <v>160</v>
      </c>
      <c r="B1883" t="s">
        <v>161</v>
      </c>
      <c r="C1883" t="s">
        <v>3536</v>
      </c>
      <c r="D1883" t="s">
        <v>1058</v>
      </c>
      <c r="E1883" t="s">
        <v>270</v>
      </c>
      <c r="F1883" t="s">
        <v>271</v>
      </c>
      <c r="G1883" s="1">
        <v>45530</v>
      </c>
      <c r="H1883" s="2">
        <v>0.40277777777777779</v>
      </c>
      <c r="I1883" t="s">
        <v>1059</v>
      </c>
      <c r="U1883" t="s">
        <v>273</v>
      </c>
      <c r="V1883" t="s">
        <v>274</v>
      </c>
      <c r="W1883" t="s">
        <v>2731</v>
      </c>
      <c r="X1883" t="s">
        <v>190</v>
      </c>
      <c r="Y1883" t="s">
        <v>6</v>
      </c>
      <c r="AD1883">
        <v>45.150280000000002</v>
      </c>
      <c r="AE1883">
        <v>-109.34062</v>
      </c>
      <c r="AK1883" t="s">
        <v>3870</v>
      </c>
      <c r="AN1883" t="s">
        <v>1292</v>
      </c>
      <c r="AP1883">
        <v>707</v>
      </c>
      <c r="AQ1883" t="s">
        <v>119</v>
      </c>
      <c r="AS1883" t="s">
        <v>285</v>
      </c>
      <c r="AU1883" t="s">
        <v>286</v>
      </c>
      <c r="BU1883" s="1">
        <v>45530</v>
      </c>
      <c r="CB1883" t="s">
        <v>2752</v>
      </c>
      <c r="CC1883" t="s">
        <v>169</v>
      </c>
    </row>
    <row r="1884" spans="1:81" x14ac:dyDescent="0.35">
      <c r="A1884" t="s">
        <v>160</v>
      </c>
      <c r="B1884" t="s">
        <v>161</v>
      </c>
      <c r="C1884" t="s">
        <v>3474</v>
      </c>
      <c r="D1884" t="s">
        <v>1058</v>
      </c>
      <c r="E1884" t="s">
        <v>270</v>
      </c>
      <c r="F1884" t="s">
        <v>271</v>
      </c>
      <c r="G1884" s="1">
        <v>45564</v>
      </c>
      <c r="H1884" s="2">
        <v>0.47916666666666669</v>
      </c>
      <c r="I1884" t="s">
        <v>1059</v>
      </c>
      <c r="U1884" t="s">
        <v>273</v>
      </c>
      <c r="V1884" t="s">
        <v>274</v>
      </c>
      <c r="W1884" t="s">
        <v>2731</v>
      </c>
      <c r="X1884" t="s">
        <v>182</v>
      </c>
      <c r="Y1884" t="s">
        <v>10</v>
      </c>
      <c r="AD1884">
        <v>45.384601000000004</v>
      </c>
      <c r="AE1884">
        <v>-109.14138199999999</v>
      </c>
      <c r="AK1884" t="s">
        <v>3871</v>
      </c>
      <c r="AN1884" t="s">
        <v>89</v>
      </c>
      <c r="AP1884">
        <v>1.89</v>
      </c>
      <c r="AQ1884" t="s">
        <v>122</v>
      </c>
      <c r="AS1884" t="s">
        <v>285</v>
      </c>
      <c r="AU1884" t="s">
        <v>286</v>
      </c>
      <c r="BU1884" s="1">
        <v>45564</v>
      </c>
      <c r="CB1884" t="s">
        <v>2761</v>
      </c>
      <c r="CC1884" t="s">
        <v>169</v>
      </c>
    </row>
    <row r="1885" spans="1:81" x14ac:dyDescent="0.35">
      <c r="A1885" t="s">
        <v>160</v>
      </c>
      <c r="B1885" t="s">
        <v>161</v>
      </c>
      <c r="C1885" t="s">
        <v>3500</v>
      </c>
      <c r="D1885" t="s">
        <v>1058</v>
      </c>
      <c r="E1885" t="s">
        <v>270</v>
      </c>
      <c r="F1885" t="s">
        <v>271</v>
      </c>
      <c r="G1885" s="1">
        <v>45501</v>
      </c>
      <c r="H1885" s="2">
        <v>0.4861111111111111</v>
      </c>
      <c r="I1885" t="s">
        <v>1059</v>
      </c>
      <c r="U1885" t="s">
        <v>273</v>
      </c>
      <c r="V1885" t="s">
        <v>274</v>
      </c>
      <c r="W1885" t="s">
        <v>2731</v>
      </c>
      <c r="X1885" t="s">
        <v>186</v>
      </c>
      <c r="Y1885" t="s">
        <v>12</v>
      </c>
      <c r="AD1885">
        <v>45.468200000000003</v>
      </c>
      <c r="AE1885">
        <v>-109.0895</v>
      </c>
      <c r="AK1885" t="s">
        <v>3872</v>
      </c>
      <c r="AN1885" t="s">
        <v>89</v>
      </c>
      <c r="AP1885">
        <v>21.9</v>
      </c>
      <c r="AQ1885" t="s">
        <v>122</v>
      </c>
      <c r="AS1885" t="s">
        <v>285</v>
      </c>
      <c r="AU1885" t="s">
        <v>286</v>
      </c>
      <c r="BU1885" s="1">
        <v>45501</v>
      </c>
      <c r="CB1885" t="s">
        <v>2752</v>
      </c>
      <c r="CC1885" t="s">
        <v>169</v>
      </c>
    </row>
    <row r="1886" spans="1:81" x14ac:dyDescent="0.35">
      <c r="A1886" t="s">
        <v>160</v>
      </c>
      <c r="B1886" t="s">
        <v>161</v>
      </c>
      <c r="C1886" t="s">
        <v>3502</v>
      </c>
      <c r="D1886" t="s">
        <v>269</v>
      </c>
      <c r="E1886" t="s">
        <v>270</v>
      </c>
      <c r="F1886" t="s">
        <v>271</v>
      </c>
      <c r="G1886" s="1">
        <v>45564</v>
      </c>
      <c r="H1886" s="2">
        <v>0.53472222222222221</v>
      </c>
      <c r="I1886" t="s">
        <v>1059</v>
      </c>
      <c r="U1886" t="s">
        <v>273</v>
      </c>
      <c r="V1886" t="s">
        <v>274</v>
      </c>
      <c r="W1886" t="s">
        <v>2731</v>
      </c>
      <c r="X1886" t="s">
        <v>170</v>
      </c>
      <c r="Y1886" t="s">
        <v>11</v>
      </c>
      <c r="AD1886">
        <v>45.457799999999999</v>
      </c>
      <c r="AE1886">
        <v>-109.0801</v>
      </c>
      <c r="AF1886" t="s">
        <v>276</v>
      </c>
      <c r="AG1886" t="s">
        <v>277</v>
      </c>
      <c r="AH1886" t="s">
        <v>278</v>
      </c>
      <c r="AJ1886" t="s">
        <v>279</v>
      </c>
      <c r="AK1886" t="s">
        <v>3873</v>
      </c>
      <c r="AM1886" t="s">
        <v>281</v>
      </c>
      <c r="AN1886" t="s">
        <v>282</v>
      </c>
      <c r="AO1886" t="s">
        <v>283</v>
      </c>
      <c r="AP1886">
        <v>9.5</v>
      </c>
      <c r="AQ1886" t="s">
        <v>284</v>
      </c>
      <c r="AS1886" t="s">
        <v>285</v>
      </c>
      <c r="AU1886" t="s">
        <v>286</v>
      </c>
      <c r="BE1886" t="s">
        <v>3504</v>
      </c>
      <c r="BO1886">
        <v>365.1</v>
      </c>
      <c r="BP1886" t="s">
        <v>288</v>
      </c>
      <c r="BQ1886" t="s">
        <v>289</v>
      </c>
      <c r="BS1886" t="s">
        <v>290</v>
      </c>
      <c r="BT1886" t="s">
        <v>291</v>
      </c>
      <c r="BU1886" s="1">
        <v>45602</v>
      </c>
      <c r="BW1886" t="s">
        <v>3874</v>
      </c>
      <c r="BX1886" t="s">
        <v>293</v>
      </c>
      <c r="BY1886">
        <v>1.5</v>
      </c>
      <c r="BZ1886" t="s">
        <v>284</v>
      </c>
      <c r="CB1886" t="s">
        <v>2733</v>
      </c>
      <c r="CC1886" t="s">
        <v>169</v>
      </c>
    </row>
    <row r="1887" spans="1:81" x14ac:dyDescent="0.35">
      <c r="A1887" t="s">
        <v>160</v>
      </c>
      <c r="B1887" t="s">
        <v>161</v>
      </c>
      <c r="C1887" t="s">
        <v>3683</v>
      </c>
      <c r="D1887" t="s">
        <v>269</v>
      </c>
      <c r="E1887" t="s">
        <v>270</v>
      </c>
      <c r="F1887" t="s">
        <v>271</v>
      </c>
      <c r="G1887" s="1">
        <v>45501</v>
      </c>
      <c r="H1887" s="2">
        <v>0.4861111111111111</v>
      </c>
      <c r="I1887" t="s">
        <v>1059</v>
      </c>
      <c r="U1887" t="s">
        <v>273</v>
      </c>
      <c r="V1887" t="s">
        <v>274</v>
      </c>
      <c r="W1887" t="s">
        <v>2731</v>
      </c>
      <c r="X1887" t="s">
        <v>186</v>
      </c>
      <c r="Y1887" t="s">
        <v>12</v>
      </c>
      <c r="AD1887">
        <v>45.468200000000003</v>
      </c>
      <c r="AE1887">
        <v>-109.0895</v>
      </c>
      <c r="AF1887" t="s">
        <v>276</v>
      </c>
      <c r="AG1887" t="s">
        <v>277</v>
      </c>
      <c r="AH1887" t="s">
        <v>278</v>
      </c>
      <c r="AJ1887" t="s">
        <v>279</v>
      </c>
      <c r="AK1887" t="s">
        <v>3875</v>
      </c>
      <c r="AM1887" t="s">
        <v>297</v>
      </c>
      <c r="AN1887" t="s">
        <v>332</v>
      </c>
      <c r="AO1887" t="s">
        <v>333</v>
      </c>
      <c r="AP1887">
        <v>41.5</v>
      </c>
      <c r="AQ1887" t="s">
        <v>284</v>
      </c>
      <c r="AS1887" t="s">
        <v>285</v>
      </c>
      <c r="AU1887" t="s">
        <v>286</v>
      </c>
      <c r="BE1887" t="s">
        <v>3685</v>
      </c>
      <c r="BO1887">
        <v>353.2</v>
      </c>
      <c r="BP1887" t="s">
        <v>288</v>
      </c>
      <c r="BQ1887" t="s">
        <v>335</v>
      </c>
      <c r="BS1887" t="s">
        <v>336</v>
      </c>
      <c r="BT1887" t="s">
        <v>291</v>
      </c>
      <c r="BU1887" s="1">
        <v>45540</v>
      </c>
      <c r="BW1887" t="s">
        <v>3876</v>
      </c>
      <c r="BX1887" t="s">
        <v>293</v>
      </c>
      <c r="BY1887">
        <v>1.5</v>
      </c>
      <c r="BZ1887" t="s">
        <v>284</v>
      </c>
      <c r="CB1887" t="s">
        <v>2752</v>
      </c>
      <c r="CC1887" t="s">
        <v>169</v>
      </c>
    </row>
    <row r="1888" spans="1:81" x14ac:dyDescent="0.35">
      <c r="A1888" t="s">
        <v>160</v>
      </c>
      <c r="B1888" t="s">
        <v>161</v>
      </c>
      <c r="C1888" t="s">
        <v>3566</v>
      </c>
      <c r="D1888" t="s">
        <v>1058</v>
      </c>
      <c r="E1888" t="s">
        <v>270</v>
      </c>
      <c r="F1888" t="s">
        <v>271</v>
      </c>
      <c r="G1888" s="1">
        <v>45530</v>
      </c>
      <c r="H1888" s="2">
        <v>0.44791666666666669</v>
      </c>
      <c r="I1888" t="s">
        <v>1059</v>
      </c>
      <c r="U1888" t="s">
        <v>273</v>
      </c>
      <c r="V1888" t="s">
        <v>274</v>
      </c>
      <c r="W1888" t="s">
        <v>2731</v>
      </c>
      <c r="X1888" t="s">
        <v>182</v>
      </c>
      <c r="Y1888" t="s">
        <v>10</v>
      </c>
      <c r="AD1888">
        <v>45.384601000000004</v>
      </c>
      <c r="AE1888">
        <v>-109.14138199999999</v>
      </c>
      <c r="AK1888" t="s">
        <v>3877</v>
      </c>
      <c r="AN1888" t="s">
        <v>1062</v>
      </c>
      <c r="AP1888">
        <v>168</v>
      </c>
      <c r="AQ1888" t="s">
        <v>117</v>
      </c>
      <c r="AS1888" t="s">
        <v>285</v>
      </c>
      <c r="AU1888" t="s">
        <v>286</v>
      </c>
      <c r="BU1888" s="1">
        <v>45530</v>
      </c>
      <c r="CB1888" t="s">
        <v>2761</v>
      </c>
      <c r="CC1888" t="s">
        <v>169</v>
      </c>
    </row>
    <row r="1889" spans="1:81" x14ac:dyDescent="0.35">
      <c r="A1889" t="s">
        <v>160</v>
      </c>
      <c r="B1889" t="s">
        <v>161</v>
      </c>
      <c r="C1889" t="s">
        <v>3606</v>
      </c>
      <c r="D1889" t="s">
        <v>269</v>
      </c>
      <c r="E1889" t="s">
        <v>270</v>
      </c>
      <c r="F1889" t="s">
        <v>271</v>
      </c>
      <c r="G1889" s="1">
        <v>45564</v>
      </c>
      <c r="H1889" s="2">
        <v>0.62152777777777779</v>
      </c>
      <c r="I1889" t="s">
        <v>1059</v>
      </c>
      <c r="U1889" t="s">
        <v>273</v>
      </c>
      <c r="V1889" t="s">
        <v>274</v>
      </c>
      <c r="W1889" t="s">
        <v>2731</v>
      </c>
      <c r="X1889" t="s">
        <v>176</v>
      </c>
      <c r="Y1889" t="s">
        <v>15</v>
      </c>
      <c r="AD1889">
        <v>45.520789999999998</v>
      </c>
      <c r="AE1889">
        <v>-108.83714000000001</v>
      </c>
      <c r="AF1889" t="s">
        <v>276</v>
      </c>
      <c r="AG1889" t="s">
        <v>277</v>
      </c>
      <c r="AH1889" t="s">
        <v>278</v>
      </c>
      <c r="AJ1889" t="s">
        <v>279</v>
      </c>
      <c r="AK1889" t="s">
        <v>3878</v>
      </c>
      <c r="AM1889" t="s">
        <v>281</v>
      </c>
      <c r="AN1889" t="s">
        <v>282</v>
      </c>
      <c r="AO1889" t="s">
        <v>283</v>
      </c>
      <c r="AP1889">
        <v>16.8</v>
      </c>
      <c r="AQ1889" t="s">
        <v>284</v>
      </c>
      <c r="AS1889" t="s">
        <v>285</v>
      </c>
      <c r="AU1889" t="s">
        <v>286</v>
      </c>
      <c r="BE1889" t="s">
        <v>3470</v>
      </c>
      <c r="BO1889">
        <v>365.1</v>
      </c>
      <c r="BP1889" t="s">
        <v>288</v>
      </c>
      <c r="BQ1889" t="s">
        <v>289</v>
      </c>
      <c r="BS1889" t="s">
        <v>290</v>
      </c>
      <c r="BT1889" t="s">
        <v>291</v>
      </c>
      <c r="BU1889" s="1">
        <v>45602</v>
      </c>
      <c r="BW1889" t="s">
        <v>3879</v>
      </c>
      <c r="BX1889" t="s">
        <v>293</v>
      </c>
      <c r="BY1889">
        <v>1.5</v>
      </c>
      <c r="BZ1889" t="s">
        <v>284</v>
      </c>
      <c r="CB1889" t="s">
        <v>2761</v>
      </c>
      <c r="CC1889" t="s">
        <v>169</v>
      </c>
    </row>
    <row r="1890" spans="1:81" x14ac:dyDescent="0.35">
      <c r="A1890" t="s">
        <v>160</v>
      </c>
      <c r="B1890" t="s">
        <v>161</v>
      </c>
      <c r="C1890" t="s">
        <v>3500</v>
      </c>
      <c r="D1890" t="s">
        <v>1058</v>
      </c>
      <c r="E1890" t="s">
        <v>270</v>
      </c>
      <c r="F1890" t="s">
        <v>271</v>
      </c>
      <c r="G1890" s="1">
        <v>45501</v>
      </c>
      <c r="H1890" s="2">
        <v>0.4861111111111111</v>
      </c>
      <c r="I1890" t="s">
        <v>1059</v>
      </c>
      <c r="U1890" t="s">
        <v>273</v>
      </c>
      <c r="V1890" t="s">
        <v>274</v>
      </c>
      <c r="W1890" t="s">
        <v>2731</v>
      </c>
      <c r="X1890" t="s">
        <v>186</v>
      </c>
      <c r="Y1890" t="s">
        <v>12</v>
      </c>
      <c r="AD1890">
        <v>45.468200000000003</v>
      </c>
      <c r="AE1890">
        <v>-109.0895</v>
      </c>
      <c r="AK1890" t="s">
        <v>3880</v>
      </c>
      <c r="AN1890" t="s">
        <v>1078</v>
      </c>
      <c r="AP1890">
        <v>17.649999999999999</v>
      </c>
      <c r="AQ1890" t="s">
        <v>118</v>
      </c>
      <c r="AS1890" t="s">
        <v>285</v>
      </c>
      <c r="AU1890" t="s">
        <v>286</v>
      </c>
      <c r="BU1890" s="1">
        <v>45501</v>
      </c>
      <c r="CB1890" t="s">
        <v>2752</v>
      </c>
      <c r="CC1890" t="s">
        <v>169</v>
      </c>
    </row>
    <row r="1891" spans="1:81" x14ac:dyDescent="0.35">
      <c r="A1891" t="s">
        <v>160</v>
      </c>
      <c r="B1891" t="s">
        <v>161</v>
      </c>
      <c r="C1891" t="s">
        <v>3480</v>
      </c>
      <c r="D1891" t="s">
        <v>1058</v>
      </c>
      <c r="E1891" t="s">
        <v>270</v>
      </c>
      <c r="F1891" t="s">
        <v>271</v>
      </c>
      <c r="G1891" s="1">
        <v>45530</v>
      </c>
      <c r="H1891" s="2">
        <v>0.4861111111111111</v>
      </c>
      <c r="I1891" t="s">
        <v>1059</v>
      </c>
      <c r="U1891" t="s">
        <v>273</v>
      </c>
      <c r="V1891" t="s">
        <v>274</v>
      </c>
      <c r="W1891" t="s">
        <v>2731</v>
      </c>
      <c r="X1891" t="s">
        <v>186</v>
      </c>
      <c r="Y1891" t="s">
        <v>12</v>
      </c>
      <c r="AD1891">
        <v>45.468200000000003</v>
      </c>
      <c r="AE1891">
        <v>-109.0895</v>
      </c>
      <c r="AK1891" t="s">
        <v>3881</v>
      </c>
      <c r="AN1891" t="s">
        <v>27</v>
      </c>
      <c r="AP1891">
        <v>8.43</v>
      </c>
      <c r="AQ1891" t="s">
        <v>121</v>
      </c>
      <c r="AS1891" t="s">
        <v>285</v>
      </c>
      <c r="AU1891" t="s">
        <v>286</v>
      </c>
      <c r="BU1891" s="1">
        <v>45530</v>
      </c>
      <c r="CB1891" t="s">
        <v>2752</v>
      </c>
      <c r="CC1891" t="s">
        <v>169</v>
      </c>
    </row>
    <row r="1892" spans="1:81" x14ac:dyDescent="0.35">
      <c r="A1892" t="s">
        <v>160</v>
      </c>
      <c r="B1892" t="s">
        <v>161</v>
      </c>
      <c r="C1892" t="s">
        <v>3480</v>
      </c>
      <c r="D1892" t="s">
        <v>1058</v>
      </c>
      <c r="E1892" t="s">
        <v>270</v>
      </c>
      <c r="F1892" t="s">
        <v>271</v>
      </c>
      <c r="G1892" s="1">
        <v>45530</v>
      </c>
      <c r="H1892" s="2">
        <v>0.4861111111111111</v>
      </c>
      <c r="I1892" t="s">
        <v>1059</v>
      </c>
      <c r="U1892" t="s">
        <v>273</v>
      </c>
      <c r="V1892" t="s">
        <v>274</v>
      </c>
      <c r="W1892" t="s">
        <v>2731</v>
      </c>
      <c r="X1892" t="s">
        <v>186</v>
      </c>
      <c r="Y1892" t="s">
        <v>12</v>
      </c>
      <c r="AD1892">
        <v>45.468200000000003</v>
      </c>
      <c r="AE1892">
        <v>-109.0895</v>
      </c>
      <c r="AK1892" t="s">
        <v>3882</v>
      </c>
      <c r="AN1892" t="s">
        <v>89</v>
      </c>
      <c r="AP1892">
        <v>11.7</v>
      </c>
      <c r="AQ1892" t="s">
        <v>122</v>
      </c>
      <c r="AS1892" t="s">
        <v>285</v>
      </c>
      <c r="AU1892" t="s">
        <v>286</v>
      </c>
      <c r="BU1892" s="1">
        <v>45530</v>
      </c>
      <c r="CB1892" t="s">
        <v>2752</v>
      </c>
      <c r="CC1892" t="s">
        <v>169</v>
      </c>
    </row>
    <row r="1893" spans="1:81" x14ac:dyDescent="0.35">
      <c r="A1893" t="s">
        <v>160</v>
      </c>
      <c r="B1893" t="s">
        <v>161</v>
      </c>
      <c r="C1893" t="s">
        <v>3536</v>
      </c>
      <c r="D1893" t="s">
        <v>1058</v>
      </c>
      <c r="E1893" t="s">
        <v>270</v>
      </c>
      <c r="F1893" t="s">
        <v>271</v>
      </c>
      <c r="G1893" s="1">
        <v>45530</v>
      </c>
      <c r="H1893" s="2">
        <v>0.40277777777777779</v>
      </c>
      <c r="I1893" t="s">
        <v>1059</v>
      </c>
      <c r="U1893" t="s">
        <v>273</v>
      </c>
      <c r="V1893" t="s">
        <v>274</v>
      </c>
      <c r="W1893" t="s">
        <v>2731</v>
      </c>
      <c r="X1893" t="s">
        <v>190</v>
      </c>
      <c r="Y1893" t="s">
        <v>6</v>
      </c>
      <c r="AD1893">
        <v>45.150280000000002</v>
      </c>
      <c r="AE1893">
        <v>-109.34062</v>
      </c>
      <c r="AK1893" t="s">
        <v>3883</v>
      </c>
      <c r="AN1893" t="s">
        <v>1078</v>
      </c>
      <c r="AP1893">
        <v>8.52</v>
      </c>
      <c r="AQ1893" t="s">
        <v>118</v>
      </c>
      <c r="AS1893" t="s">
        <v>285</v>
      </c>
      <c r="AU1893" t="s">
        <v>286</v>
      </c>
      <c r="BU1893" s="1">
        <v>45530</v>
      </c>
      <c r="CB1893" t="s">
        <v>2752</v>
      </c>
      <c r="CC1893" t="s">
        <v>169</v>
      </c>
    </row>
    <row r="1894" spans="1:81" x14ac:dyDescent="0.35">
      <c r="A1894" t="s">
        <v>160</v>
      </c>
      <c r="B1894" t="s">
        <v>161</v>
      </c>
      <c r="C1894" t="s">
        <v>3562</v>
      </c>
      <c r="D1894" t="s">
        <v>269</v>
      </c>
      <c r="E1894" t="s">
        <v>270</v>
      </c>
      <c r="F1894" t="s">
        <v>271</v>
      </c>
      <c r="G1894" s="1">
        <v>45530</v>
      </c>
      <c r="H1894" s="2">
        <v>0.42708333333333331</v>
      </c>
      <c r="I1894" t="s">
        <v>1059</v>
      </c>
      <c r="U1894" t="s">
        <v>273</v>
      </c>
      <c r="V1894" t="s">
        <v>274</v>
      </c>
      <c r="W1894" t="s">
        <v>2731</v>
      </c>
      <c r="X1894" t="s">
        <v>172</v>
      </c>
      <c r="Y1894" t="s">
        <v>8</v>
      </c>
      <c r="AD1894">
        <v>45.277200000000001</v>
      </c>
      <c r="AE1894">
        <v>-109.20959999999999</v>
      </c>
      <c r="AF1894" t="s">
        <v>276</v>
      </c>
      <c r="AG1894" t="s">
        <v>277</v>
      </c>
      <c r="AH1894" t="s">
        <v>278</v>
      </c>
      <c r="AJ1894" t="s">
        <v>279</v>
      </c>
      <c r="AK1894" t="s">
        <v>3884</v>
      </c>
      <c r="AM1894" t="s">
        <v>297</v>
      </c>
      <c r="AN1894" t="s">
        <v>332</v>
      </c>
      <c r="AO1894" t="s">
        <v>333</v>
      </c>
      <c r="AP1894">
        <v>155</v>
      </c>
      <c r="AQ1894" t="s">
        <v>284</v>
      </c>
      <c r="AS1894" t="s">
        <v>285</v>
      </c>
      <c r="AU1894" t="s">
        <v>286</v>
      </c>
      <c r="BE1894" t="s">
        <v>3564</v>
      </c>
      <c r="BO1894">
        <v>353.2</v>
      </c>
      <c r="BP1894" t="s">
        <v>288</v>
      </c>
      <c r="BQ1894" t="s">
        <v>335</v>
      </c>
      <c r="BS1894" t="s">
        <v>336</v>
      </c>
      <c r="BT1894" t="s">
        <v>291</v>
      </c>
      <c r="BU1894" s="1">
        <v>45558</v>
      </c>
      <c r="BW1894" t="s">
        <v>3885</v>
      </c>
      <c r="BX1894" t="s">
        <v>293</v>
      </c>
      <c r="BY1894">
        <v>1.5</v>
      </c>
      <c r="BZ1894" t="s">
        <v>284</v>
      </c>
      <c r="CB1894" t="s">
        <v>2733</v>
      </c>
      <c r="CC1894" t="s">
        <v>169</v>
      </c>
    </row>
    <row r="1895" spans="1:81" x14ac:dyDescent="0.35">
      <c r="A1895" t="s">
        <v>160</v>
      </c>
      <c r="B1895" t="s">
        <v>161</v>
      </c>
      <c r="C1895" t="s">
        <v>3539</v>
      </c>
      <c r="D1895" t="s">
        <v>269</v>
      </c>
      <c r="E1895" t="s">
        <v>270</v>
      </c>
      <c r="F1895" t="s">
        <v>271</v>
      </c>
      <c r="G1895" s="1">
        <v>45530</v>
      </c>
      <c r="H1895" s="2">
        <v>0.49652777777777779</v>
      </c>
      <c r="I1895" t="s">
        <v>1059</v>
      </c>
      <c r="U1895" t="s">
        <v>273</v>
      </c>
      <c r="V1895" t="s">
        <v>274</v>
      </c>
      <c r="W1895" t="s">
        <v>2731</v>
      </c>
      <c r="X1895" t="s">
        <v>170</v>
      </c>
      <c r="Y1895" t="s">
        <v>11</v>
      </c>
      <c r="AD1895">
        <v>45.457799999999999</v>
      </c>
      <c r="AE1895">
        <v>-109.0801</v>
      </c>
      <c r="AF1895" t="s">
        <v>276</v>
      </c>
      <c r="AG1895" t="s">
        <v>277</v>
      </c>
      <c r="AH1895" t="s">
        <v>278</v>
      </c>
      <c r="AJ1895" t="s">
        <v>279</v>
      </c>
      <c r="AK1895" t="s">
        <v>3886</v>
      </c>
      <c r="AM1895" t="s">
        <v>297</v>
      </c>
      <c r="AN1895" t="s">
        <v>298</v>
      </c>
      <c r="AO1895" t="s">
        <v>283</v>
      </c>
      <c r="AP1895">
        <v>202</v>
      </c>
      <c r="AQ1895" t="s">
        <v>284</v>
      </c>
      <c r="AS1895" t="s">
        <v>285</v>
      </c>
      <c r="AU1895" t="s">
        <v>286</v>
      </c>
      <c r="BE1895" t="s">
        <v>3541</v>
      </c>
      <c r="BO1895" t="s">
        <v>300</v>
      </c>
      <c r="BP1895" t="s">
        <v>301</v>
      </c>
      <c r="BQ1895" t="s">
        <v>302</v>
      </c>
      <c r="BT1895" t="s">
        <v>291</v>
      </c>
      <c r="BU1895" s="1">
        <v>45552</v>
      </c>
      <c r="BW1895" t="s">
        <v>3887</v>
      </c>
      <c r="BX1895" t="s">
        <v>293</v>
      </c>
      <c r="BY1895">
        <v>25</v>
      </c>
      <c r="BZ1895" t="s">
        <v>284</v>
      </c>
      <c r="CB1895" t="s">
        <v>2733</v>
      </c>
      <c r="CC1895" t="s">
        <v>169</v>
      </c>
    </row>
    <row r="1896" spans="1:81" x14ac:dyDescent="0.35">
      <c r="A1896" t="s">
        <v>160</v>
      </c>
      <c r="B1896" t="s">
        <v>161</v>
      </c>
      <c r="C1896" t="s">
        <v>3520</v>
      </c>
      <c r="D1896" t="s">
        <v>1058</v>
      </c>
      <c r="E1896" t="s">
        <v>270</v>
      </c>
      <c r="F1896" t="s">
        <v>271</v>
      </c>
      <c r="G1896" s="1">
        <v>45530</v>
      </c>
      <c r="H1896" s="2">
        <v>0.55902777777777779</v>
      </c>
      <c r="I1896" t="s">
        <v>1059</v>
      </c>
      <c r="U1896" t="s">
        <v>273</v>
      </c>
      <c r="V1896" t="s">
        <v>274</v>
      </c>
      <c r="W1896" t="s">
        <v>2731</v>
      </c>
      <c r="X1896" t="s">
        <v>180</v>
      </c>
      <c r="Y1896" t="s">
        <v>13</v>
      </c>
      <c r="AD1896">
        <v>45.483319000000002</v>
      </c>
      <c r="AE1896">
        <v>-108.961457</v>
      </c>
      <c r="AK1896" t="s">
        <v>3888</v>
      </c>
      <c r="AN1896" t="s">
        <v>1090</v>
      </c>
      <c r="AP1896">
        <v>11.58</v>
      </c>
      <c r="AQ1896" t="s">
        <v>116</v>
      </c>
      <c r="AS1896" t="s">
        <v>285</v>
      </c>
      <c r="AU1896" t="s">
        <v>286</v>
      </c>
      <c r="BU1896" s="1">
        <v>45530</v>
      </c>
      <c r="CB1896" t="s">
        <v>2761</v>
      </c>
      <c r="CC1896" t="s">
        <v>169</v>
      </c>
    </row>
    <row r="1897" spans="1:81" x14ac:dyDescent="0.35">
      <c r="A1897" t="s">
        <v>160</v>
      </c>
      <c r="B1897" t="s">
        <v>161</v>
      </c>
      <c r="C1897" t="s">
        <v>3474</v>
      </c>
      <c r="D1897" t="s">
        <v>1058</v>
      </c>
      <c r="E1897" t="s">
        <v>270</v>
      </c>
      <c r="F1897" t="s">
        <v>271</v>
      </c>
      <c r="G1897" s="1">
        <v>45564</v>
      </c>
      <c r="H1897" s="2">
        <v>0.47916666666666669</v>
      </c>
      <c r="I1897" t="s">
        <v>1059</v>
      </c>
      <c r="U1897" t="s">
        <v>273</v>
      </c>
      <c r="V1897" t="s">
        <v>274</v>
      </c>
      <c r="W1897" t="s">
        <v>2731</v>
      </c>
      <c r="X1897" t="s">
        <v>182</v>
      </c>
      <c r="Y1897" t="s">
        <v>10</v>
      </c>
      <c r="AD1897">
        <v>45.384601000000004</v>
      </c>
      <c r="AE1897">
        <v>-109.14138199999999</v>
      </c>
      <c r="AK1897" t="s">
        <v>3889</v>
      </c>
      <c r="AN1897" t="s">
        <v>1090</v>
      </c>
      <c r="AP1897">
        <v>11</v>
      </c>
      <c r="AQ1897" t="s">
        <v>116</v>
      </c>
      <c r="AS1897" t="s">
        <v>285</v>
      </c>
      <c r="AU1897" t="s">
        <v>286</v>
      </c>
      <c r="BU1897" s="1">
        <v>45564</v>
      </c>
      <c r="CB1897" t="s">
        <v>2761</v>
      </c>
      <c r="CC1897" t="s">
        <v>169</v>
      </c>
    </row>
    <row r="1898" spans="1:81" x14ac:dyDescent="0.35">
      <c r="A1898" t="s">
        <v>160</v>
      </c>
      <c r="B1898" t="s">
        <v>161</v>
      </c>
      <c r="C1898" t="s">
        <v>3700</v>
      </c>
      <c r="D1898" t="s">
        <v>269</v>
      </c>
      <c r="E1898" t="s">
        <v>270</v>
      </c>
      <c r="F1898" t="s">
        <v>271</v>
      </c>
      <c r="G1898" s="1">
        <v>45564</v>
      </c>
      <c r="H1898" s="2">
        <v>0.55555555555555558</v>
      </c>
      <c r="I1898" t="s">
        <v>1059</v>
      </c>
      <c r="U1898" t="s">
        <v>273</v>
      </c>
      <c r="V1898" t="s">
        <v>274</v>
      </c>
      <c r="W1898" t="s">
        <v>2731</v>
      </c>
      <c r="X1898" t="s">
        <v>180</v>
      </c>
      <c r="Y1898" t="s">
        <v>13</v>
      </c>
      <c r="AD1898">
        <v>45.483319000000002</v>
      </c>
      <c r="AE1898">
        <v>-108.961457</v>
      </c>
      <c r="AF1898" t="s">
        <v>276</v>
      </c>
      <c r="AG1898" t="s">
        <v>277</v>
      </c>
      <c r="AH1898" t="s">
        <v>278</v>
      </c>
      <c r="AJ1898" t="s">
        <v>279</v>
      </c>
      <c r="AK1898" t="s">
        <v>3890</v>
      </c>
      <c r="AM1898" t="s">
        <v>281</v>
      </c>
      <c r="AN1898" t="s">
        <v>1116</v>
      </c>
      <c r="AO1898" t="s">
        <v>333</v>
      </c>
      <c r="AP1898">
        <v>0.9</v>
      </c>
      <c r="AQ1898" t="s">
        <v>284</v>
      </c>
      <c r="AS1898" t="s">
        <v>285</v>
      </c>
      <c r="AU1898" t="s">
        <v>286</v>
      </c>
      <c r="BE1898" t="s">
        <v>3702</v>
      </c>
      <c r="BO1898">
        <v>365.1</v>
      </c>
      <c r="BP1898" t="s">
        <v>288</v>
      </c>
      <c r="BQ1898" t="s">
        <v>289</v>
      </c>
      <c r="BS1898" t="s">
        <v>290</v>
      </c>
      <c r="BT1898" t="s">
        <v>291</v>
      </c>
      <c r="BU1898" s="1">
        <v>45582</v>
      </c>
      <c r="BW1898" t="s">
        <v>3891</v>
      </c>
      <c r="BX1898" t="s">
        <v>293</v>
      </c>
      <c r="BY1898">
        <v>0.8</v>
      </c>
      <c r="BZ1898" t="s">
        <v>284</v>
      </c>
      <c r="CB1898" t="s">
        <v>2761</v>
      </c>
      <c r="CC1898" t="s">
        <v>169</v>
      </c>
    </row>
    <row r="1899" spans="1:81" x14ac:dyDescent="0.35">
      <c r="A1899" t="s">
        <v>160</v>
      </c>
      <c r="B1899" t="s">
        <v>161</v>
      </c>
      <c r="C1899" t="s">
        <v>3588</v>
      </c>
      <c r="D1899" t="s">
        <v>320</v>
      </c>
      <c r="E1899" t="s">
        <v>270</v>
      </c>
      <c r="F1899" t="s">
        <v>271</v>
      </c>
      <c r="G1899" s="1">
        <v>45501</v>
      </c>
      <c r="H1899" s="2">
        <v>0.4201388888888889</v>
      </c>
      <c r="I1899" t="s">
        <v>1059</v>
      </c>
      <c r="U1899" t="s">
        <v>273</v>
      </c>
      <c r="V1899" t="s">
        <v>274</v>
      </c>
      <c r="W1899" t="s">
        <v>2731</v>
      </c>
      <c r="X1899" t="s">
        <v>172</v>
      </c>
      <c r="Y1899" t="s">
        <v>8</v>
      </c>
      <c r="AD1899">
        <v>45.277200000000001</v>
      </c>
      <c r="AE1899">
        <v>-109.20959999999999</v>
      </c>
      <c r="AF1899" t="s">
        <v>276</v>
      </c>
      <c r="AG1899" t="s">
        <v>277</v>
      </c>
      <c r="AH1899" t="s">
        <v>278</v>
      </c>
      <c r="AJ1899" t="s">
        <v>279</v>
      </c>
      <c r="AK1899" t="s">
        <v>3892</v>
      </c>
      <c r="AM1899" t="s">
        <v>297</v>
      </c>
      <c r="AN1899" t="s">
        <v>332</v>
      </c>
      <c r="AO1899" t="s">
        <v>333</v>
      </c>
      <c r="AP1899">
        <v>125</v>
      </c>
      <c r="AQ1899" t="s">
        <v>284</v>
      </c>
      <c r="AS1899" t="s">
        <v>285</v>
      </c>
      <c r="AU1899" t="s">
        <v>286</v>
      </c>
      <c r="BE1899" t="s">
        <v>3590</v>
      </c>
      <c r="BO1899">
        <v>353.2</v>
      </c>
      <c r="BP1899" t="s">
        <v>288</v>
      </c>
      <c r="BQ1899" t="s">
        <v>335</v>
      </c>
      <c r="BS1899" t="s">
        <v>336</v>
      </c>
      <c r="BT1899" t="s">
        <v>291</v>
      </c>
      <c r="BU1899" s="1">
        <v>45540</v>
      </c>
      <c r="BW1899" t="s">
        <v>3893</v>
      </c>
      <c r="BX1899" t="s">
        <v>293</v>
      </c>
      <c r="BY1899">
        <v>1.5</v>
      </c>
      <c r="BZ1899" t="s">
        <v>284</v>
      </c>
      <c r="CB1899" t="s">
        <v>2733</v>
      </c>
      <c r="CC1899" t="s">
        <v>169</v>
      </c>
    </row>
    <row r="1900" spans="1:81" x14ac:dyDescent="0.35">
      <c r="A1900" t="s">
        <v>160</v>
      </c>
      <c r="B1900" t="s">
        <v>161</v>
      </c>
      <c r="C1900" t="s">
        <v>3582</v>
      </c>
      <c r="D1900" t="s">
        <v>1058</v>
      </c>
      <c r="E1900" t="s">
        <v>270</v>
      </c>
      <c r="F1900" t="s">
        <v>271</v>
      </c>
      <c r="G1900" s="1">
        <v>45530</v>
      </c>
      <c r="H1900" s="2">
        <v>0.46527777777777779</v>
      </c>
      <c r="I1900" t="s">
        <v>1059</v>
      </c>
      <c r="U1900" t="s">
        <v>273</v>
      </c>
      <c r="V1900" t="s">
        <v>274</v>
      </c>
      <c r="W1900" t="s">
        <v>2731</v>
      </c>
      <c r="X1900" t="s">
        <v>162</v>
      </c>
      <c r="Y1900" t="s">
        <v>9</v>
      </c>
      <c r="AD1900">
        <v>45.373699999999999</v>
      </c>
      <c r="AE1900">
        <v>-109.14619999999999</v>
      </c>
      <c r="AK1900" t="s">
        <v>3894</v>
      </c>
      <c r="AN1900" t="s">
        <v>89</v>
      </c>
      <c r="AP1900">
        <v>6.57</v>
      </c>
      <c r="AQ1900" t="s">
        <v>122</v>
      </c>
      <c r="AS1900" t="s">
        <v>285</v>
      </c>
      <c r="AU1900" t="s">
        <v>286</v>
      </c>
      <c r="BU1900" s="1">
        <v>45530</v>
      </c>
      <c r="CB1900" t="s">
        <v>2736</v>
      </c>
      <c r="CC1900" t="s">
        <v>169</v>
      </c>
    </row>
    <row r="1901" spans="1:81" x14ac:dyDescent="0.35">
      <c r="A1901" t="s">
        <v>160</v>
      </c>
      <c r="B1901" t="s">
        <v>161</v>
      </c>
      <c r="C1901" t="s">
        <v>3500</v>
      </c>
      <c r="D1901" t="s">
        <v>1058</v>
      </c>
      <c r="E1901" t="s">
        <v>270</v>
      </c>
      <c r="F1901" t="s">
        <v>271</v>
      </c>
      <c r="G1901" s="1">
        <v>45501</v>
      </c>
      <c r="H1901" s="2">
        <v>0.4861111111111111</v>
      </c>
      <c r="I1901" t="s">
        <v>1059</v>
      </c>
      <c r="U1901" t="s">
        <v>273</v>
      </c>
      <c r="V1901" t="s">
        <v>274</v>
      </c>
      <c r="W1901" t="s">
        <v>2731</v>
      </c>
      <c r="X1901" t="s">
        <v>186</v>
      </c>
      <c r="Y1901" t="s">
        <v>12</v>
      </c>
      <c r="AD1901">
        <v>45.468200000000003</v>
      </c>
      <c r="AE1901">
        <v>-109.0895</v>
      </c>
      <c r="AK1901" t="s">
        <v>3895</v>
      </c>
      <c r="AN1901" t="s">
        <v>1292</v>
      </c>
      <c r="AP1901">
        <v>758.1</v>
      </c>
      <c r="AQ1901" t="s">
        <v>119</v>
      </c>
      <c r="AS1901" t="s">
        <v>285</v>
      </c>
      <c r="AU1901" t="s">
        <v>286</v>
      </c>
      <c r="BU1901" s="1">
        <v>45501</v>
      </c>
      <c r="CB1901" t="s">
        <v>2752</v>
      </c>
      <c r="CC1901" t="s">
        <v>169</v>
      </c>
    </row>
    <row r="1902" spans="1:81" x14ac:dyDescent="0.35">
      <c r="A1902" t="s">
        <v>160</v>
      </c>
      <c r="B1902" t="s">
        <v>161</v>
      </c>
      <c r="C1902" t="s">
        <v>3659</v>
      </c>
      <c r="D1902" t="s">
        <v>1058</v>
      </c>
      <c r="E1902" t="s">
        <v>270</v>
      </c>
      <c r="F1902" t="s">
        <v>271</v>
      </c>
      <c r="G1902" s="1">
        <v>45501</v>
      </c>
      <c r="H1902" s="2">
        <v>0.4201388888888889</v>
      </c>
      <c r="I1902" t="s">
        <v>1059</v>
      </c>
      <c r="U1902" t="s">
        <v>273</v>
      </c>
      <c r="V1902" t="s">
        <v>274</v>
      </c>
      <c r="W1902" t="s">
        <v>2731</v>
      </c>
      <c r="X1902" t="s">
        <v>172</v>
      </c>
      <c r="Y1902" t="s">
        <v>8</v>
      </c>
      <c r="AD1902">
        <v>45.277200000000001</v>
      </c>
      <c r="AE1902">
        <v>-109.20959999999999</v>
      </c>
      <c r="AK1902" t="s">
        <v>3896</v>
      </c>
      <c r="AN1902" t="s">
        <v>1081</v>
      </c>
      <c r="AP1902">
        <v>102.1</v>
      </c>
      <c r="AQ1902" t="s">
        <v>120</v>
      </c>
      <c r="AS1902" t="s">
        <v>285</v>
      </c>
      <c r="AU1902" t="s">
        <v>286</v>
      </c>
      <c r="BU1902" s="1">
        <v>45501</v>
      </c>
      <c r="CB1902" t="s">
        <v>2733</v>
      </c>
      <c r="CC1902" t="s">
        <v>169</v>
      </c>
    </row>
    <row r="1903" spans="1:81" x14ac:dyDescent="0.35">
      <c r="A1903" t="s">
        <v>160</v>
      </c>
      <c r="B1903" t="s">
        <v>161</v>
      </c>
      <c r="C1903" t="s">
        <v>3725</v>
      </c>
      <c r="D1903" t="s">
        <v>269</v>
      </c>
      <c r="E1903" t="s">
        <v>270</v>
      </c>
      <c r="F1903" t="s">
        <v>271</v>
      </c>
      <c r="G1903" s="1">
        <v>45501</v>
      </c>
      <c r="H1903" s="2">
        <v>0.35902777777777778</v>
      </c>
      <c r="I1903" t="s">
        <v>1059</v>
      </c>
      <c r="U1903" t="s">
        <v>273</v>
      </c>
      <c r="V1903" t="s">
        <v>274</v>
      </c>
      <c r="W1903" t="s">
        <v>2731</v>
      </c>
      <c r="X1903" t="s">
        <v>174</v>
      </c>
      <c r="Y1903" t="s">
        <v>5</v>
      </c>
      <c r="AD1903">
        <v>45.085512000000001</v>
      </c>
      <c r="AE1903">
        <v>-109.329581</v>
      </c>
      <c r="AF1903" t="s">
        <v>276</v>
      </c>
      <c r="AG1903" t="s">
        <v>277</v>
      </c>
      <c r="AH1903" t="s">
        <v>278</v>
      </c>
      <c r="AJ1903" t="s">
        <v>279</v>
      </c>
      <c r="AK1903" t="s">
        <v>3897</v>
      </c>
      <c r="AN1903" t="s">
        <v>312</v>
      </c>
      <c r="AP1903">
        <v>0.9</v>
      </c>
      <c r="AQ1903" t="s">
        <v>116</v>
      </c>
      <c r="AS1903" t="s">
        <v>285</v>
      </c>
      <c r="AU1903" t="s">
        <v>286</v>
      </c>
      <c r="BE1903" t="s">
        <v>3727</v>
      </c>
      <c r="BO1903" t="s">
        <v>314</v>
      </c>
      <c r="BP1903" t="s">
        <v>301</v>
      </c>
      <c r="BQ1903" t="s">
        <v>315</v>
      </c>
      <c r="BS1903" t="s">
        <v>316</v>
      </c>
      <c r="BT1903" t="s">
        <v>291</v>
      </c>
      <c r="BU1903" s="1">
        <v>45505</v>
      </c>
      <c r="BW1903" t="s">
        <v>3898</v>
      </c>
      <c r="BX1903" t="s">
        <v>293</v>
      </c>
      <c r="BY1903">
        <v>0.2</v>
      </c>
      <c r="BZ1903" t="s">
        <v>116</v>
      </c>
      <c r="CB1903" t="s">
        <v>2733</v>
      </c>
      <c r="CC1903" t="s">
        <v>169</v>
      </c>
    </row>
    <row r="1904" spans="1:81" x14ac:dyDescent="0.35">
      <c r="A1904" t="s">
        <v>160</v>
      </c>
      <c r="B1904" t="s">
        <v>161</v>
      </c>
      <c r="C1904" t="s">
        <v>3615</v>
      </c>
      <c r="D1904" t="s">
        <v>269</v>
      </c>
      <c r="E1904" t="s">
        <v>270</v>
      </c>
      <c r="F1904" t="s">
        <v>271</v>
      </c>
      <c r="G1904" s="1">
        <v>45530</v>
      </c>
      <c r="H1904" s="2">
        <v>0.3659722222222222</v>
      </c>
      <c r="I1904" t="s">
        <v>1059</v>
      </c>
      <c r="U1904" t="s">
        <v>273</v>
      </c>
      <c r="V1904" t="s">
        <v>274</v>
      </c>
      <c r="W1904" t="s">
        <v>2731</v>
      </c>
      <c r="X1904" t="s">
        <v>174</v>
      </c>
      <c r="Y1904" t="s">
        <v>5</v>
      </c>
      <c r="AD1904">
        <v>45.085512000000001</v>
      </c>
      <c r="AE1904">
        <v>-109.329581</v>
      </c>
      <c r="AF1904" t="s">
        <v>276</v>
      </c>
      <c r="AG1904" t="s">
        <v>277</v>
      </c>
      <c r="AH1904" t="s">
        <v>278</v>
      </c>
      <c r="AJ1904" t="s">
        <v>279</v>
      </c>
      <c r="AK1904" t="s">
        <v>3899</v>
      </c>
      <c r="AM1904" t="s">
        <v>297</v>
      </c>
      <c r="AN1904" t="s">
        <v>332</v>
      </c>
      <c r="AO1904" t="s">
        <v>333</v>
      </c>
      <c r="AP1904">
        <v>130</v>
      </c>
      <c r="AQ1904" t="s">
        <v>284</v>
      </c>
      <c r="AS1904" t="s">
        <v>285</v>
      </c>
      <c r="AU1904" t="s">
        <v>286</v>
      </c>
      <c r="BE1904" t="s">
        <v>3617</v>
      </c>
      <c r="BO1904">
        <v>353.2</v>
      </c>
      <c r="BP1904" t="s">
        <v>288</v>
      </c>
      <c r="BQ1904" t="s">
        <v>335</v>
      </c>
      <c r="BS1904" t="s">
        <v>336</v>
      </c>
      <c r="BT1904" t="s">
        <v>291</v>
      </c>
      <c r="BU1904" s="1">
        <v>45558</v>
      </c>
      <c r="BW1904" t="s">
        <v>3900</v>
      </c>
      <c r="BX1904" t="s">
        <v>293</v>
      </c>
      <c r="BY1904">
        <v>1.5</v>
      </c>
      <c r="BZ1904" t="s">
        <v>284</v>
      </c>
      <c r="CB1904" t="s">
        <v>2733</v>
      </c>
      <c r="CC1904" t="s">
        <v>169</v>
      </c>
    </row>
    <row r="1905" spans="1:81" x14ac:dyDescent="0.35">
      <c r="A1905" t="s">
        <v>160</v>
      </c>
      <c r="B1905" t="s">
        <v>161</v>
      </c>
      <c r="C1905" t="s">
        <v>3860</v>
      </c>
      <c r="D1905" t="s">
        <v>269</v>
      </c>
      <c r="E1905" t="s">
        <v>270</v>
      </c>
      <c r="F1905" t="s">
        <v>271</v>
      </c>
      <c r="G1905" s="1">
        <v>45501</v>
      </c>
      <c r="H1905" s="2">
        <v>0.55902777777777779</v>
      </c>
      <c r="I1905" t="s">
        <v>1059</v>
      </c>
      <c r="U1905" t="s">
        <v>273</v>
      </c>
      <c r="V1905" t="s">
        <v>274</v>
      </c>
      <c r="W1905" t="s">
        <v>2731</v>
      </c>
      <c r="X1905" t="s">
        <v>184</v>
      </c>
      <c r="Y1905" t="s">
        <v>14</v>
      </c>
      <c r="AD1905">
        <v>45.517800000000001</v>
      </c>
      <c r="AE1905">
        <v>-108.8626</v>
      </c>
      <c r="AF1905" t="s">
        <v>276</v>
      </c>
      <c r="AG1905" t="s">
        <v>277</v>
      </c>
      <c r="AH1905" t="s">
        <v>278</v>
      </c>
      <c r="AJ1905" t="s">
        <v>279</v>
      </c>
      <c r="AK1905" t="s">
        <v>3901</v>
      </c>
      <c r="AM1905" t="s">
        <v>281</v>
      </c>
      <c r="AN1905" t="s">
        <v>282</v>
      </c>
      <c r="AO1905" t="s">
        <v>283</v>
      </c>
      <c r="AP1905">
        <v>67.900000000000006</v>
      </c>
      <c r="AQ1905" t="s">
        <v>284</v>
      </c>
      <c r="AS1905" t="s">
        <v>285</v>
      </c>
      <c r="AU1905" t="s">
        <v>286</v>
      </c>
      <c r="BE1905" t="s">
        <v>3862</v>
      </c>
      <c r="BO1905">
        <v>365.1</v>
      </c>
      <c r="BP1905" t="s">
        <v>288</v>
      </c>
      <c r="BQ1905" t="s">
        <v>289</v>
      </c>
      <c r="BS1905" t="s">
        <v>290</v>
      </c>
      <c r="BT1905" t="s">
        <v>291</v>
      </c>
      <c r="BU1905" s="1">
        <v>45526</v>
      </c>
      <c r="BW1905" t="s">
        <v>3902</v>
      </c>
      <c r="BX1905" t="s">
        <v>293</v>
      </c>
      <c r="BY1905">
        <v>1.5</v>
      </c>
      <c r="BZ1905" t="s">
        <v>284</v>
      </c>
      <c r="CB1905" t="s">
        <v>2752</v>
      </c>
      <c r="CC1905" t="s">
        <v>169</v>
      </c>
    </row>
    <row r="1906" spans="1:81" x14ac:dyDescent="0.35">
      <c r="A1906" t="s">
        <v>160</v>
      </c>
      <c r="B1906" t="s">
        <v>161</v>
      </c>
      <c r="C1906" t="s">
        <v>3609</v>
      </c>
      <c r="D1906" t="s">
        <v>1058</v>
      </c>
      <c r="E1906" t="s">
        <v>270</v>
      </c>
      <c r="F1906" t="s">
        <v>271</v>
      </c>
      <c r="G1906" s="1">
        <v>45564</v>
      </c>
      <c r="H1906" s="2">
        <v>0.52430555555555558</v>
      </c>
      <c r="I1906" t="s">
        <v>1059</v>
      </c>
      <c r="U1906" t="s">
        <v>273</v>
      </c>
      <c r="V1906" t="s">
        <v>274</v>
      </c>
      <c r="W1906" t="s">
        <v>2731</v>
      </c>
      <c r="X1906" t="s">
        <v>186</v>
      </c>
      <c r="Y1906" t="s">
        <v>12</v>
      </c>
      <c r="AD1906">
        <v>45.468200000000003</v>
      </c>
      <c r="AE1906">
        <v>-109.0895</v>
      </c>
      <c r="AK1906" t="s">
        <v>3903</v>
      </c>
      <c r="AN1906" t="s">
        <v>1062</v>
      </c>
      <c r="AP1906">
        <v>318</v>
      </c>
      <c r="AQ1906" t="s">
        <v>117</v>
      </c>
      <c r="AS1906" t="s">
        <v>285</v>
      </c>
      <c r="AU1906" t="s">
        <v>286</v>
      </c>
      <c r="BU1906" s="1">
        <v>45564</v>
      </c>
      <c r="CB1906" t="s">
        <v>2752</v>
      </c>
      <c r="CC1906" t="s">
        <v>169</v>
      </c>
    </row>
    <row r="1907" spans="1:81" x14ac:dyDescent="0.35">
      <c r="A1907" t="s">
        <v>160</v>
      </c>
      <c r="B1907" t="s">
        <v>161</v>
      </c>
      <c r="C1907" t="s">
        <v>3512</v>
      </c>
      <c r="D1907" t="s">
        <v>1058</v>
      </c>
      <c r="E1907" t="s">
        <v>270</v>
      </c>
      <c r="F1907" t="s">
        <v>271</v>
      </c>
      <c r="G1907" s="1">
        <v>45501</v>
      </c>
      <c r="H1907" s="2">
        <v>0.46388888888888891</v>
      </c>
      <c r="I1907" t="s">
        <v>1059</v>
      </c>
      <c r="U1907" t="s">
        <v>273</v>
      </c>
      <c r="V1907" t="s">
        <v>274</v>
      </c>
      <c r="W1907" t="s">
        <v>2731</v>
      </c>
      <c r="X1907" t="s">
        <v>162</v>
      </c>
      <c r="Y1907" t="s">
        <v>9</v>
      </c>
      <c r="AD1907">
        <v>45.373699999999999</v>
      </c>
      <c r="AE1907">
        <v>-109.14619999999999</v>
      </c>
      <c r="AK1907" t="s">
        <v>3904</v>
      </c>
      <c r="AN1907" t="s">
        <v>1062</v>
      </c>
      <c r="AP1907">
        <v>241</v>
      </c>
      <c r="AQ1907" t="s">
        <v>117</v>
      </c>
      <c r="AS1907" t="s">
        <v>285</v>
      </c>
      <c r="AU1907" t="s">
        <v>286</v>
      </c>
      <c r="BU1907" s="1">
        <v>45501</v>
      </c>
      <c r="CB1907" t="s">
        <v>2736</v>
      </c>
      <c r="CC1907" t="s">
        <v>169</v>
      </c>
    </row>
    <row r="1908" spans="1:81" x14ac:dyDescent="0.35">
      <c r="A1908" t="s">
        <v>160</v>
      </c>
      <c r="B1908" t="s">
        <v>161</v>
      </c>
      <c r="C1908" t="s">
        <v>3534</v>
      </c>
      <c r="D1908" t="s">
        <v>1058</v>
      </c>
      <c r="E1908" t="s">
        <v>270</v>
      </c>
      <c r="F1908" t="s">
        <v>271</v>
      </c>
      <c r="G1908" s="1">
        <v>45564</v>
      </c>
      <c r="H1908" s="2">
        <v>0.60763888888888884</v>
      </c>
      <c r="I1908" t="s">
        <v>1059</v>
      </c>
      <c r="U1908" t="s">
        <v>273</v>
      </c>
      <c r="V1908" t="s">
        <v>274</v>
      </c>
      <c r="W1908" t="s">
        <v>2731</v>
      </c>
      <c r="X1908" t="s">
        <v>184</v>
      </c>
      <c r="Y1908" t="s">
        <v>14</v>
      </c>
      <c r="AD1908">
        <v>45.517800000000001</v>
      </c>
      <c r="AE1908">
        <v>-108.8626</v>
      </c>
      <c r="AK1908" t="s">
        <v>3905</v>
      </c>
      <c r="AN1908" t="s">
        <v>1081</v>
      </c>
      <c r="AP1908">
        <v>131</v>
      </c>
      <c r="AQ1908" t="s">
        <v>120</v>
      </c>
      <c r="AS1908" t="s">
        <v>285</v>
      </c>
      <c r="AU1908" t="s">
        <v>286</v>
      </c>
      <c r="BU1908" s="1">
        <v>45564</v>
      </c>
      <c r="CB1908" t="s">
        <v>2752</v>
      </c>
      <c r="CC1908" t="s">
        <v>169</v>
      </c>
    </row>
    <row r="1909" spans="1:81" x14ac:dyDescent="0.35">
      <c r="A1909" t="s">
        <v>160</v>
      </c>
      <c r="B1909" t="s">
        <v>161</v>
      </c>
      <c r="C1909" t="s">
        <v>3549</v>
      </c>
      <c r="D1909" t="s">
        <v>1058</v>
      </c>
      <c r="E1909" t="s">
        <v>270</v>
      </c>
      <c r="F1909" t="s">
        <v>271</v>
      </c>
      <c r="G1909" s="1">
        <v>45530</v>
      </c>
      <c r="H1909" s="2">
        <v>0.57986111111111116</v>
      </c>
      <c r="I1909" t="s">
        <v>1059</v>
      </c>
      <c r="U1909" t="s">
        <v>273</v>
      </c>
      <c r="V1909" t="s">
        <v>274</v>
      </c>
      <c r="W1909" t="s">
        <v>2731</v>
      </c>
      <c r="X1909" t="s">
        <v>184</v>
      </c>
      <c r="Y1909" t="s">
        <v>14</v>
      </c>
      <c r="AD1909">
        <v>45.517800000000001</v>
      </c>
      <c r="AE1909">
        <v>-108.8626</v>
      </c>
      <c r="AK1909" t="s">
        <v>3906</v>
      </c>
      <c r="AN1909" t="s">
        <v>1292</v>
      </c>
      <c r="AP1909">
        <v>778.7</v>
      </c>
      <c r="AQ1909" t="s">
        <v>119</v>
      </c>
      <c r="AS1909" t="s">
        <v>285</v>
      </c>
      <c r="AU1909" t="s">
        <v>286</v>
      </c>
      <c r="BU1909" s="1">
        <v>45530</v>
      </c>
      <c r="CB1909" t="s">
        <v>2752</v>
      </c>
      <c r="CC1909" t="s">
        <v>169</v>
      </c>
    </row>
    <row r="1910" spans="1:81" x14ac:dyDescent="0.35">
      <c r="A1910" t="s">
        <v>160</v>
      </c>
      <c r="B1910" t="s">
        <v>161</v>
      </c>
      <c r="C1910" t="s">
        <v>3500</v>
      </c>
      <c r="D1910" t="s">
        <v>1058</v>
      </c>
      <c r="E1910" t="s">
        <v>270</v>
      </c>
      <c r="F1910" t="s">
        <v>271</v>
      </c>
      <c r="G1910" s="1">
        <v>45501</v>
      </c>
      <c r="H1910" s="2">
        <v>0.4861111111111111</v>
      </c>
      <c r="I1910" t="s">
        <v>1059</v>
      </c>
      <c r="U1910" t="s">
        <v>273</v>
      </c>
      <c r="V1910" t="s">
        <v>274</v>
      </c>
      <c r="W1910" t="s">
        <v>2731</v>
      </c>
      <c r="X1910" t="s">
        <v>186</v>
      </c>
      <c r="Y1910" t="s">
        <v>12</v>
      </c>
      <c r="AD1910">
        <v>45.468200000000003</v>
      </c>
      <c r="AE1910">
        <v>-109.0895</v>
      </c>
      <c r="AK1910" t="s">
        <v>3907</v>
      </c>
      <c r="AN1910" t="s">
        <v>1090</v>
      </c>
      <c r="AP1910">
        <v>10.59</v>
      </c>
      <c r="AQ1910" t="s">
        <v>116</v>
      </c>
      <c r="AS1910" t="s">
        <v>285</v>
      </c>
      <c r="AU1910" t="s">
        <v>286</v>
      </c>
      <c r="BU1910" s="1">
        <v>45501</v>
      </c>
      <c r="CB1910" t="s">
        <v>2752</v>
      </c>
      <c r="CC1910" t="s">
        <v>169</v>
      </c>
    </row>
    <row r="1911" spans="1:81" x14ac:dyDescent="0.35">
      <c r="A1911" t="s">
        <v>160</v>
      </c>
      <c r="B1911" t="s">
        <v>161</v>
      </c>
      <c r="C1911" t="s">
        <v>3562</v>
      </c>
      <c r="D1911" t="s">
        <v>269</v>
      </c>
      <c r="E1911" t="s">
        <v>270</v>
      </c>
      <c r="F1911" t="s">
        <v>271</v>
      </c>
      <c r="G1911" s="1">
        <v>45530</v>
      </c>
      <c r="H1911" s="2">
        <v>0.42708333333333331</v>
      </c>
      <c r="I1911" t="s">
        <v>1059</v>
      </c>
      <c r="U1911" t="s">
        <v>273</v>
      </c>
      <c r="V1911" t="s">
        <v>274</v>
      </c>
      <c r="W1911" t="s">
        <v>2731</v>
      </c>
      <c r="X1911" t="s">
        <v>172</v>
      </c>
      <c r="Y1911" t="s">
        <v>8</v>
      </c>
      <c r="AD1911">
        <v>45.277200000000001</v>
      </c>
      <c r="AE1911">
        <v>-109.20959999999999</v>
      </c>
      <c r="AF1911" t="s">
        <v>276</v>
      </c>
      <c r="AG1911" t="s">
        <v>277</v>
      </c>
      <c r="AH1911" t="s">
        <v>278</v>
      </c>
      <c r="AJ1911" t="s">
        <v>279</v>
      </c>
      <c r="AK1911" t="s">
        <v>3908</v>
      </c>
      <c r="AM1911" t="s">
        <v>297</v>
      </c>
      <c r="AN1911" t="s">
        <v>298</v>
      </c>
      <c r="AO1911" t="s">
        <v>283</v>
      </c>
      <c r="AP1911">
        <v>257</v>
      </c>
      <c r="AQ1911" t="s">
        <v>284</v>
      </c>
      <c r="AS1911" t="s">
        <v>285</v>
      </c>
      <c r="AU1911" t="s">
        <v>286</v>
      </c>
      <c r="BE1911" t="s">
        <v>3564</v>
      </c>
      <c r="BO1911" t="s">
        <v>300</v>
      </c>
      <c r="BP1911" t="s">
        <v>301</v>
      </c>
      <c r="BQ1911" t="s">
        <v>302</v>
      </c>
      <c r="BT1911" t="s">
        <v>291</v>
      </c>
      <c r="BU1911" s="1">
        <v>45552</v>
      </c>
      <c r="BW1911" t="s">
        <v>3909</v>
      </c>
      <c r="BX1911" t="s">
        <v>293</v>
      </c>
      <c r="BY1911">
        <v>25</v>
      </c>
      <c r="BZ1911" t="s">
        <v>284</v>
      </c>
      <c r="CB1911" t="s">
        <v>2733</v>
      </c>
      <c r="CC1911" t="s">
        <v>169</v>
      </c>
    </row>
    <row r="1912" spans="1:81" x14ac:dyDescent="0.35">
      <c r="A1912" t="s">
        <v>160</v>
      </c>
      <c r="B1912" t="s">
        <v>161</v>
      </c>
      <c r="C1912" t="s">
        <v>3518</v>
      </c>
      <c r="D1912" t="s">
        <v>1058</v>
      </c>
      <c r="E1912" t="s">
        <v>270</v>
      </c>
      <c r="F1912" t="s">
        <v>271</v>
      </c>
      <c r="G1912" s="1">
        <v>45530</v>
      </c>
      <c r="H1912" s="2">
        <v>0.59027777777777779</v>
      </c>
      <c r="I1912" t="s">
        <v>1059</v>
      </c>
      <c r="U1912" t="s">
        <v>273</v>
      </c>
      <c r="V1912" t="s">
        <v>274</v>
      </c>
      <c r="W1912" t="s">
        <v>2731</v>
      </c>
      <c r="X1912" t="s">
        <v>176</v>
      </c>
      <c r="Y1912" t="s">
        <v>15</v>
      </c>
      <c r="AD1912">
        <v>45.520789999999998</v>
      </c>
      <c r="AE1912">
        <v>-108.83714000000001</v>
      </c>
      <c r="AK1912" t="s">
        <v>3910</v>
      </c>
      <c r="AN1912" t="s">
        <v>1081</v>
      </c>
      <c r="AP1912">
        <v>132</v>
      </c>
      <c r="AQ1912" t="s">
        <v>120</v>
      </c>
      <c r="AS1912" t="s">
        <v>285</v>
      </c>
      <c r="AU1912" t="s">
        <v>286</v>
      </c>
      <c r="BU1912" s="1">
        <v>45530</v>
      </c>
      <c r="CB1912" t="s">
        <v>2761</v>
      </c>
      <c r="CC1912" t="s">
        <v>169</v>
      </c>
    </row>
    <row r="1913" spans="1:81" x14ac:dyDescent="0.35">
      <c r="A1913" t="s">
        <v>160</v>
      </c>
      <c r="B1913" t="s">
        <v>161</v>
      </c>
      <c r="C1913" t="s">
        <v>3502</v>
      </c>
      <c r="D1913" t="s">
        <v>269</v>
      </c>
      <c r="E1913" t="s">
        <v>270</v>
      </c>
      <c r="F1913" t="s">
        <v>271</v>
      </c>
      <c r="G1913" s="1">
        <v>45564</v>
      </c>
      <c r="H1913" s="2">
        <v>0.53472222222222221</v>
      </c>
      <c r="I1913" t="s">
        <v>1059</v>
      </c>
      <c r="U1913" t="s">
        <v>273</v>
      </c>
      <c r="V1913" t="s">
        <v>274</v>
      </c>
      <c r="W1913" t="s">
        <v>2731</v>
      </c>
      <c r="X1913" t="s">
        <v>170</v>
      </c>
      <c r="Y1913" t="s">
        <v>11</v>
      </c>
      <c r="AD1913">
        <v>45.457799999999999</v>
      </c>
      <c r="AE1913">
        <v>-109.0801</v>
      </c>
      <c r="AF1913" t="s">
        <v>276</v>
      </c>
      <c r="AG1913" t="s">
        <v>277</v>
      </c>
      <c r="AH1913" t="s">
        <v>278</v>
      </c>
      <c r="AJ1913" t="s">
        <v>279</v>
      </c>
      <c r="AK1913" t="s">
        <v>3911</v>
      </c>
      <c r="AM1913" t="s">
        <v>297</v>
      </c>
      <c r="AN1913" t="s">
        <v>298</v>
      </c>
      <c r="AO1913" t="s">
        <v>283</v>
      </c>
      <c r="AP1913">
        <v>156</v>
      </c>
      <c r="AQ1913" t="s">
        <v>284</v>
      </c>
      <c r="AS1913" t="s">
        <v>285</v>
      </c>
      <c r="AU1913" t="s">
        <v>286</v>
      </c>
      <c r="BE1913" t="s">
        <v>3504</v>
      </c>
      <c r="BO1913" t="s">
        <v>300</v>
      </c>
      <c r="BP1913" t="s">
        <v>301</v>
      </c>
      <c r="BQ1913" t="s">
        <v>302</v>
      </c>
      <c r="BT1913" t="s">
        <v>291</v>
      </c>
      <c r="BU1913" s="1">
        <v>45602</v>
      </c>
      <c r="BW1913" t="s">
        <v>3912</v>
      </c>
      <c r="BX1913" t="s">
        <v>293</v>
      </c>
      <c r="BY1913">
        <v>25</v>
      </c>
      <c r="BZ1913" t="s">
        <v>284</v>
      </c>
      <c r="CB1913" t="s">
        <v>2733</v>
      </c>
      <c r="CC1913" t="s">
        <v>169</v>
      </c>
    </row>
    <row r="1914" spans="1:81" x14ac:dyDescent="0.35">
      <c r="A1914" t="s">
        <v>160</v>
      </c>
      <c r="B1914" t="s">
        <v>161</v>
      </c>
      <c r="C1914" t="s">
        <v>3474</v>
      </c>
      <c r="D1914" t="s">
        <v>1058</v>
      </c>
      <c r="E1914" t="s">
        <v>270</v>
      </c>
      <c r="F1914" t="s">
        <v>271</v>
      </c>
      <c r="G1914" s="1">
        <v>45564</v>
      </c>
      <c r="H1914" s="2">
        <v>0.47916666666666669</v>
      </c>
      <c r="I1914" t="s">
        <v>1059</v>
      </c>
      <c r="U1914" t="s">
        <v>273</v>
      </c>
      <c r="V1914" t="s">
        <v>274</v>
      </c>
      <c r="W1914" t="s">
        <v>2731</v>
      </c>
      <c r="X1914" t="s">
        <v>182</v>
      </c>
      <c r="Y1914" t="s">
        <v>10</v>
      </c>
      <c r="AD1914">
        <v>45.384601000000004</v>
      </c>
      <c r="AE1914">
        <v>-109.14138199999999</v>
      </c>
      <c r="AK1914" t="s">
        <v>3913</v>
      </c>
      <c r="AN1914" t="s">
        <v>1078</v>
      </c>
      <c r="AP1914">
        <v>13.13</v>
      </c>
      <c r="AQ1914" t="s">
        <v>118</v>
      </c>
      <c r="AS1914" t="s">
        <v>285</v>
      </c>
      <c r="AU1914" t="s">
        <v>286</v>
      </c>
      <c r="BU1914" s="1">
        <v>45564</v>
      </c>
      <c r="CB1914" t="s">
        <v>2761</v>
      </c>
      <c r="CC1914" t="s">
        <v>169</v>
      </c>
    </row>
    <row r="1915" spans="1:81" x14ac:dyDescent="0.35">
      <c r="A1915" t="s">
        <v>160</v>
      </c>
      <c r="B1915" t="s">
        <v>161</v>
      </c>
      <c r="C1915" t="s">
        <v>3651</v>
      </c>
      <c r="D1915" t="s">
        <v>1058</v>
      </c>
      <c r="E1915" t="s">
        <v>270</v>
      </c>
      <c r="F1915" t="s">
        <v>271</v>
      </c>
      <c r="G1915" s="1">
        <v>45501</v>
      </c>
      <c r="H1915" s="2">
        <v>0.44097222222222221</v>
      </c>
      <c r="I1915" t="s">
        <v>1059</v>
      </c>
      <c r="U1915" t="s">
        <v>273</v>
      </c>
      <c r="V1915" t="s">
        <v>274</v>
      </c>
      <c r="W1915" t="s">
        <v>2731</v>
      </c>
      <c r="X1915" t="s">
        <v>182</v>
      </c>
      <c r="Y1915" t="s">
        <v>10</v>
      </c>
      <c r="AD1915">
        <v>45.384601000000004</v>
      </c>
      <c r="AE1915">
        <v>-109.14138199999999</v>
      </c>
      <c r="AK1915" t="s">
        <v>3914</v>
      </c>
      <c r="AN1915" t="s">
        <v>1062</v>
      </c>
      <c r="AP1915">
        <v>117</v>
      </c>
      <c r="AQ1915" t="s">
        <v>117</v>
      </c>
      <c r="AS1915" t="s">
        <v>285</v>
      </c>
      <c r="AU1915" t="s">
        <v>286</v>
      </c>
      <c r="BU1915" s="1">
        <v>45501</v>
      </c>
      <c r="CB1915" t="s">
        <v>2761</v>
      </c>
      <c r="CC1915" t="s">
        <v>169</v>
      </c>
    </row>
    <row r="1916" spans="1:81" x14ac:dyDescent="0.35">
      <c r="A1916" t="s">
        <v>160</v>
      </c>
      <c r="B1916" t="s">
        <v>161</v>
      </c>
      <c r="C1916" t="s">
        <v>3530</v>
      </c>
      <c r="D1916" t="s">
        <v>269</v>
      </c>
      <c r="E1916" t="s">
        <v>270</v>
      </c>
      <c r="F1916" t="s">
        <v>271</v>
      </c>
      <c r="G1916" s="1">
        <v>45501</v>
      </c>
      <c r="H1916" s="2">
        <v>0.5</v>
      </c>
      <c r="I1916" t="s">
        <v>1059</v>
      </c>
      <c r="U1916" t="s">
        <v>273</v>
      </c>
      <c r="V1916" t="s">
        <v>274</v>
      </c>
      <c r="W1916" t="s">
        <v>2731</v>
      </c>
      <c r="X1916" t="s">
        <v>170</v>
      </c>
      <c r="Y1916" t="s">
        <v>11</v>
      </c>
      <c r="AD1916">
        <v>45.457799999999999</v>
      </c>
      <c r="AE1916">
        <v>-109.0801</v>
      </c>
      <c r="AF1916" t="s">
        <v>276</v>
      </c>
      <c r="AG1916" t="s">
        <v>277</v>
      </c>
      <c r="AH1916" t="s">
        <v>278</v>
      </c>
      <c r="AJ1916" t="s">
        <v>279</v>
      </c>
      <c r="AK1916" t="s">
        <v>3915</v>
      </c>
      <c r="AM1916" t="s">
        <v>281</v>
      </c>
      <c r="AN1916" t="s">
        <v>1116</v>
      </c>
      <c r="AO1916" t="s">
        <v>333</v>
      </c>
      <c r="AP1916">
        <v>3.8</v>
      </c>
      <c r="AQ1916" t="s">
        <v>284</v>
      </c>
      <c r="AS1916" t="s">
        <v>285</v>
      </c>
      <c r="AU1916" t="s">
        <v>286</v>
      </c>
      <c r="BE1916" t="s">
        <v>3532</v>
      </c>
      <c r="BO1916">
        <v>365.1</v>
      </c>
      <c r="BP1916" t="s">
        <v>288</v>
      </c>
      <c r="BQ1916" t="s">
        <v>289</v>
      </c>
      <c r="BS1916" t="s">
        <v>290</v>
      </c>
      <c r="BT1916" t="s">
        <v>291</v>
      </c>
      <c r="BU1916" s="1">
        <v>45540</v>
      </c>
      <c r="BW1916" t="s">
        <v>3916</v>
      </c>
      <c r="BX1916" t="s">
        <v>293</v>
      </c>
      <c r="BY1916">
        <v>0.8</v>
      </c>
      <c r="BZ1916" t="s">
        <v>284</v>
      </c>
      <c r="CB1916" t="s">
        <v>2733</v>
      </c>
      <c r="CC1916" t="s">
        <v>169</v>
      </c>
    </row>
    <row r="1917" spans="1:81" x14ac:dyDescent="0.35">
      <c r="A1917" t="s">
        <v>160</v>
      </c>
      <c r="B1917" t="s">
        <v>161</v>
      </c>
      <c r="C1917" t="s">
        <v>3510</v>
      </c>
      <c r="D1917" t="s">
        <v>1058</v>
      </c>
      <c r="E1917" t="s">
        <v>270</v>
      </c>
      <c r="F1917" t="s">
        <v>271</v>
      </c>
      <c r="G1917" s="1">
        <v>45564</v>
      </c>
      <c r="H1917" s="2">
        <v>0.62152777777777779</v>
      </c>
      <c r="I1917" t="s">
        <v>1059</v>
      </c>
      <c r="U1917" t="s">
        <v>273</v>
      </c>
      <c r="V1917" t="s">
        <v>274</v>
      </c>
      <c r="W1917" t="s">
        <v>2731</v>
      </c>
      <c r="X1917" t="s">
        <v>176</v>
      </c>
      <c r="Y1917" t="s">
        <v>15</v>
      </c>
      <c r="AD1917">
        <v>45.520789999999998</v>
      </c>
      <c r="AE1917">
        <v>-108.83714000000001</v>
      </c>
      <c r="AK1917" t="s">
        <v>3917</v>
      </c>
      <c r="AN1917" t="s">
        <v>1090</v>
      </c>
      <c r="AP1917">
        <v>12.68</v>
      </c>
      <c r="AQ1917" t="s">
        <v>116</v>
      </c>
      <c r="AS1917" t="s">
        <v>285</v>
      </c>
      <c r="AU1917" t="s">
        <v>286</v>
      </c>
      <c r="BU1917" s="1">
        <v>45564</v>
      </c>
      <c r="CB1917" t="s">
        <v>2761</v>
      </c>
      <c r="CC1917" t="s">
        <v>169</v>
      </c>
    </row>
    <row r="1918" spans="1:81" x14ac:dyDescent="0.35">
      <c r="A1918" t="s">
        <v>160</v>
      </c>
      <c r="B1918" t="s">
        <v>161</v>
      </c>
      <c r="C1918" t="s">
        <v>3659</v>
      </c>
      <c r="D1918" t="s">
        <v>1058</v>
      </c>
      <c r="E1918" t="s">
        <v>270</v>
      </c>
      <c r="F1918" t="s">
        <v>271</v>
      </c>
      <c r="G1918" s="1">
        <v>45501</v>
      </c>
      <c r="H1918" s="2">
        <v>0.4201388888888889</v>
      </c>
      <c r="I1918" t="s">
        <v>1059</v>
      </c>
      <c r="U1918" t="s">
        <v>273</v>
      </c>
      <c r="V1918" t="s">
        <v>274</v>
      </c>
      <c r="W1918" t="s">
        <v>2731</v>
      </c>
      <c r="X1918" t="s">
        <v>172</v>
      </c>
      <c r="Y1918" t="s">
        <v>8</v>
      </c>
      <c r="AD1918">
        <v>45.277200000000001</v>
      </c>
      <c r="AE1918">
        <v>-109.20959999999999</v>
      </c>
      <c r="AK1918" t="s">
        <v>3918</v>
      </c>
      <c r="AN1918" t="s">
        <v>27</v>
      </c>
      <c r="AP1918">
        <v>7.58</v>
      </c>
      <c r="AQ1918" t="s">
        <v>121</v>
      </c>
      <c r="AS1918" t="s">
        <v>285</v>
      </c>
      <c r="AU1918" t="s">
        <v>286</v>
      </c>
      <c r="BU1918" s="1">
        <v>45501</v>
      </c>
      <c r="CB1918" t="s">
        <v>2733</v>
      </c>
      <c r="CC1918" t="s">
        <v>169</v>
      </c>
    </row>
    <row r="1919" spans="1:81" x14ac:dyDescent="0.35">
      <c r="A1919" t="s">
        <v>160</v>
      </c>
      <c r="B1919" t="s">
        <v>161</v>
      </c>
      <c r="C1919" t="s">
        <v>3547</v>
      </c>
      <c r="D1919" t="s">
        <v>1058</v>
      </c>
      <c r="E1919" t="s">
        <v>270</v>
      </c>
      <c r="F1919" t="s">
        <v>271</v>
      </c>
      <c r="G1919" s="1">
        <v>45501</v>
      </c>
      <c r="H1919" s="2">
        <v>0.52083333333333337</v>
      </c>
      <c r="I1919" t="s">
        <v>1059</v>
      </c>
      <c r="U1919" t="s">
        <v>273</v>
      </c>
      <c r="V1919" t="s">
        <v>274</v>
      </c>
      <c r="W1919" t="s">
        <v>2731</v>
      </c>
      <c r="X1919" t="s">
        <v>180</v>
      </c>
      <c r="Y1919" t="s">
        <v>13</v>
      </c>
      <c r="AD1919">
        <v>45.483319000000002</v>
      </c>
      <c r="AE1919">
        <v>-108.961457</v>
      </c>
      <c r="AK1919" t="s">
        <v>3919</v>
      </c>
      <c r="AN1919" t="s">
        <v>1062</v>
      </c>
      <c r="AP1919">
        <v>251</v>
      </c>
      <c r="AQ1919" t="s">
        <v>117</v>
      </c>
      <c r="AS1919" t="s">
        <v>285</v>
      </c>
      <c r="AU1919" t="s">
        <v>286</v>
      </c>
      <c r="BU1919" s="1">
        <v>45501</v>
      </c>
      <c r="CB1919" t="s">
        <v>2761</v>
      </c>
      <c r="CC1919" t="s">
        <v>169</v>
      </c>
    </row>
    <row r="1920" spans="1:81" x14ac:dyDescent="0.35">
      <c r="A1920" t="s">
        <v>160</v>
      </c>
      <c r="B1920" t="s">
        <v>161</v>
      </c>
      <c r="C1920" t="s">
        <v>3472</v>
      </c>
      <c r="D1920" t="s">
        <v>1058</v>
      </c>
      <c r="E1920" t="s">
        <v>270</v>
      </c>
      <c r="F1920" t="s">
        <v>271</v>
      </c>
      <c r="G1920" s="1">
        <v>45564</v>
      </c>
      <c r="H1920" s="2">
        <v>0.36458333333333331</v>
      </c>
      <c r="I1920" t="s">
        <v>1059</v>
      </c>
      <c r="U1920" t="s">
        <v>273</v>
      </c>
      <c r="V1920" t="s">
        <v>274</v>
      </c>
      <c r="W1920" t="s">
        <v>2731</v>
      </c>
      <c r="X1920" t="s">
        <v>174</v>
      </c>
      <c r="Y1920" t="s">
        <v>5</v>
      </c>
      <c r="AD1920">
        <v>45.085512000000001</v>
      </c>
      <c r="AE1920">
        <v>-109.329581</v>
      </c>
      <c r="AK1920" t="s">
        <v>3920</v>
      </c>
      <c r="AN1920" t="s">
        <v>1081</v>
      </c>
      <c r="AP1920">
        <v>97.5</v>
      </c>
      <c r="AQ1920" t="s">
        <v>120</v>
      </c>
      <c r="AS1920" t="s">
        <v>285</v>
      </c>
      <c r="AU1920" t="s">
        <v>286</v>
      </c>
      <c r="BU1920" s="1">
        <v>45564</v>
      </c>
      <c r="CB1920" t="s">
        <v>2733</v>
      </c>
      <c r="CC1920" t="s">
        <v>169</v>
      </c>
    </row>
    <row r="1921" spans="1:81" x14ac:dyDescent="0.35">
      <c r="A1921" t="s">
        <v>160</v>
      </c>
      <c r="B1921" t="s">
        <v>161</v>
      </c>
      <c r="C1921" t="s">
        <v>3522</v>
      </c>
      <c r="D1921" t="s">
        <v>1058</v>
      </c>
      <c r="E1921" t="s">
        <v>270</v>
      </c>
      <c r="F1921" t="s">
        <v>271</v>
      </c>
      <c r="G1921" s="1">
        <v>45564</v>
      </c>
      <c r="H1921" s="2">
        <v>0.45833333333333331</v>
      </c>
      <c r="I1921" t="s">
        <v>1059</v>
      </c>
      <c r="U1921" t="s">
        <v>273</v>
      </c>
      <c r="V1921" t="s">
        <v>274</v>
      </c>
      <c r="W1921" t="s">
        <v>2731</v>
      </c>
      <c r="X1921" t="s">
        <v>172</v>
      </c>
      <c r="Y1921" t="s">
        <v>8</v>
      </c>
      <c r="AD1921">
        <v>45.277200000000001</v>
      </c>
      <c r="AE1921">
        <v>-109.20959999999999</v>
      </c>
      <c r="AK1921" t="s">
        <v>3921</v>
      </c>
      <c r="AN1921" t="s">
        <v>1292</v>
      </c>
      <c r="AP1921">
        <v>734</v>
      </c>
      <c r="AQ1921" t="s">
        <v>119</v>
      </c>
      <c r="AS1921" t="s">
        <v>285</v>
      </c>
      <c r="AU1921" t="s">
        <v>286</v>
      </c>
      <c r="BU1921" s="1">
        <v>45564</v>
      </c>
      <c r="CB1921" t="s">
        <v>2733</v>
      </c>
      <c r="CC1921" t="s">
        <v>169</v>
      </c>
    </row>
    <row r="1922" spans="1:81" x14ac:dyDescent="0.35">
      <c r="A1922" t="s">
        <v>160</v>
      </c>
      <c r="B1922" t="s">
        <v>161</v>
      </c>
      <c r="C1922" t="s">
        <v>3484</v>
      </c>
      <c r="D1922" t="s">
        <v>269</v>
      </c>
      <c r="E1922" t="s">
        <v>270</v>
      </c>
      <c r="F1922" t="s">
        <v>271</v>
      </c>
      <c r="G1922" s="1">
        <v>45530</v>
      </c>
      <c r="H1922" s="2">
        <v>0.4861111111111111</v>
      </c>
      <c r="I1922" t="s">
        <v>1059</v>
      </c>
      <c r="U1922" t="s">
        <v>273</v>
      </c>
      <c r="V1922" t="s">
        <v>274</v>
      </c>
      <c r="W1922" t="s">
        <v>2731</v>
      </c>
      <c r="X1922" t="s">
        <v>186</v>
      </c>
      <c r="Y1922" t="s">
        <v>12</v>
      </c>
      <c r="AD1922">
        <v>45.468200000000003</v>
      </c>
      <c r="AE1922">
        <v>-109.0895</v>
      </c>
      <c r="AF1922" t="s">
        <v>276</v>
      </c>
      <c r="AG1922" t="s">
        <v>277</v>
      </c>
      <c r="AH1922" t="s">
        <v>278</v>
      </c>
      <c r="AJ1922" t="s">
        <v>279</v>
      </c>
      <c r="AK1922" t="s">
        <v>3922</v>
      </c>
      <c r="AM1922" t="s">
        <v>281</v>
      </c>
      <c r="AN1922" t="s">
        <v>282</v>
      </c>
      <c r="AO1922" t="s">
        <v>283</v>
      </c>
      <c r="AP1922">
        <v>33.200000000000003</v>
      </c>
      <c r="AQ1922" t="s">
        <v>284</v>
      </c>
      <c r="AS1922" t="s">
        <v>285</v>
      </c>
      <c r="AU1922" t="s">
        <v>286</v>
      </c>
      <c r="BE1922" t="s">
        <v>3486</v>
      </c>
      <c r="BO1922">
        <v>365.1</v>
      </c>
      <c r="BP1922" t="s">
        <v>288</v>
      </c>
      <c r="BQ1922" t="s">
        <v>289</v>
      </c>
      <c r="BS1922" t="s">
        <v>290</v>
      </c>
      <c r="BT1922" t="s">
        <v>291</v>
      </c>
      <c r="BU1922" s="1">
        <v>45552</v>
      </c>
      <c r="BW1922" t="s">
        <v>3923</v>
      </c>
      <c r="BX1922" t="s">
        <v>293</v>
      </c>
      <c r="BY1922">
        <v>1.5</v>
      </c>
      <c r="BZ1922" t="s">
        <v>284</v>
      </c>
      <c r="CB1922" t="s">
        <v>2752</v>
      </c>
      <c r="CC1922" t="s">
        <v>169</v>
      </c>
    </row>
    <row r="1923" spans="1:81" x14ac:dyDescent="0.35">
      <c r="A1923" t="s">
        <v>160</v>
      </c>
      <c r="B1923" t="s">
        <v>161</v>
      </c>
      <c r="C1923" t="s">
        <v>3924</v>
      </c>
      <c r="D1923" t="s">
        <v>269</v>
      </c>
      <c r="E1923" t="s">
        <v>270</v>
      </c>
      <c r="F1923" t="s">
        <v>271</v>
      </c>
      <c r="G1923" s="1">
        <v>45530</v>
      </c>
      <c r="H1923" s="2">
        <v>0.55902777777777779</v>
      </c>
      <c r="I1923" t="s">
        <v>1059</v>
      </c>
      <c r="U1923" t="s">
        <v>273</v>
      </c>
      <c r="V1923" t="s">
        <v>274</v>
      </c>
      <c r="W1923" t="s">
        <v>2731</v>
      </c>
      <c r="X1923" t="s">
        <v>180</v>
      </c>
      <c r="Y1923" t="s">
        <v>13</v>
      </c>
      <c r="AD1923">
        <v>45.483319000000002</v>
      </c>
      <c r="AE1923">
        <v>-108.961457</v>
      </c>
      <c r="AF1923" t="s">
        <v>276</v>
      </c>
      <c r="AG1923" t="s">
        <v>277</v>
      </c>
      <c r="AH1923" t="s">
        <v>278</v>
      </c>
      <c r="AJ1923" t="s">
        <v>279</v>
      </c>
      <c r="AK1923" t="s">
        <v>3925</v>
      </c>
      <c r="AN1923" t="s">
        <v>312</v>
      </c>
      <c r="AP1923">
        <v>9.4</v>
      </c>
      <c r="AQ1923" t="s">
        <v>116</v>
      </c>
      <c r="AS1923" t="s">
        <v>285</v>
      </c>
      <c r="AU1923" t="s">
        <v>286</v>
      </c>
      <c r="BE1923" t="s">
        <v>3600</v>
      </c>
      <c r="BO1923" t="s">
        <v>314</v>
      </c>
      <c r="BP1923" t="s">
        <v>301</v>
      </c>
      <c r="BQ1923" t="s">
        <v>315</v>
      </c>
      <c r="BS1923" t="s">
        <v>316</v>
      </c>
      <c r="BT1923" t="s">
        <v>291</v>
      </c>
      <c r="BU1923" s="1">
        <v>45534</v>
      </c>
      <c r="BW1923" t="s">
        <v>3926</v>
      </c>
      <c r="BX1923" t="s">
        <v>293</v>
      </c>
      <c r="BY1923">
        <v>0.2</v>
      </c>
      <c r="BZ1923" t="s">
        <v>116</v>
      </c>
      <c r="CB1923" t="s">
        <v>2761</v>
      </c>
      <c r="CC1923" t="s">
        <v>169</v>
      </c>
    </row>
    <row r="1924" spans="1:81" x14ac:dyDescent="0.35">
      <c r="A1924" t="s">
        <v>160</v>
      </c>
      <c r="B1924" t="s">
        <v>161</v>
      </c>
      <c r="C1924" t="s">
        <v>3510</v>
      </c>
      <c r="D1924" t="s">
        <v>1058</v>
      </c>
      <c r="E1924" t="s">
        <v>270</v>
      </c>
      <c r="F1924" t="s">
        <v>271</v>
      </c>
      <c r="G1924" s="1">
        <v>45564</v>
      </c>
      <c r="H1924" s="2">
        <v>0.62152777777777779</v>
      </c>
      <c r="I1924" t="s">
        <v>1059</v>
      </c>
      <c r="U1924" t="s">
        <v>273</v>
      </c>
      <c r="V1924" t="s">
        <v>274</v>
      </c>
      <c r="W1924" t="s">
        <v>2731</v>
      </c>
      <c r="X1924" t="s">
        <v>176</v>
      </c>
      <c r="Y1924" t="s">
        <v>15</v>
      </c>
      <c r="AD1924">
        <v>45.520789999999998</v>
      </c>
      <c r="AE1924">
        <v>-108.83714000000001</v>
      </c>
      <c r="AK1924" t="s">
        <v>3927</v>
      </c>
      <c r="AN1924" t="s">
        <v>1081</v>
      </c>
      <c r="AP1924">
        <v>134.9</v>
      </c>
      <c r="AQ1924" t="s">
        <v>120</v>
      </c>
      <c r="AS1924" t="s">
        <v>285</v>
      </c>
      <c r="AU1924" t="s">
        <v>286</v>
      </c>
      <c r="BU1924" s="1">
        <v>45564</v>
      </c>
      <c r="CB1924" t="s">
        <v>2761</v>
      </c>
      <c r="CC1924" t="s">
        <v>169</v>
      </c>
    </row>
    <row r="1925" spans="1:81" x14ac:dyDescent="0.35">
      <c r="A1925" t="s">
        <v>160</v>
      </c>
      <c r="B1925" t="s">
        <v>161</v>
      </c>
      <c r="C1925" t="s">
        <v>3520</v>
      </c>
      <c r="D1925" t="s">
        <v>1058</v>
      </c>
      <c r="E1925" t="s">
        <v>270</v>
      </c>
      <c r="F1925" t="s">
        <v>271</v>
      </c>
      <c r="G1925" s="1">
        <v>45530</v>
      </c>
      <c r="H1925" s="2">
        <v>0.55902777777777779</v>
      </c>
      <c r="I1925" t="s">
        <v>1059</v>
      </c>
      <c r="U1925" t="s">
        <v>273</v>
      </c>
      <c r="V1925" t="s">
        <v>274</v>
      </c>
      <c r="W1925" t="s">
        <v>2731</v>
      </c>
      <c r="X1925" t="s">
        <v>180</v>
      </c>
      <c r="Y1925" t="s">
        <v>13</v>
      </c>
      <c r="AD1925">
        <v>45.483319000000002</v>
      </c>
      <c r="AE1925">
        <v>-108.961457</v>
      </c>
      <c r="AK1925" t="s">
        <v>3928</v>
      </c>
      <c r="AN1925" t="s">
        <v>1062</v>
      </c>
      <c r="AP1925">
        <v>303</v>
      </c>
      <c r="AQ1925" t="s">
        <v>117</v>
      </c>
      <c r="AS1925" t="s">
        <v>285</v>
      </c>
      <c r="AU1925" t="s">
        <v>286</v>
      </c>
      <c r="BU1925" s="1">
        <v>45530</v>
      </c>
      <c r="CB1925" t="s">
        <v>2761</v>
      </c>
      <c r="CC1925" t="s">
        <v>169</v>
      </c>
    </row>
    <row r="1926" spans="1:81" x14ac:dyDescent="0.35">
      <c r="A1926" t="s">
        <v>160</v>
      </c>
      <c r="B1926" t="s">
        <v>161</v>
      </c>
      <c r="C1926" t="s">
        <v>3725</v>
      </c>
      <c r="D1926" t="s">
        <v>269</v>
      </c>
      <c r="E1926" t="s">
        <v>270</v>
      </c>
      <c r="F1926" t="s">
        <v>271</v>
      </c>
      <c r="G1926" s="1">
        <v>45501</v>
      </c>
      <c r="H1926" s="2">
        <v>0.35902777777777778</v>
      </c>
      <c r="I1926" t="s">
        <v>1059</v>
      </c>
      <c r="U1926" t="s">
        <v>273</v>
      </c>
      <c r="V1926" t="s">
        <v>274</v>
      </c>
      <c r="W1926" t="s">
        <v>2731</v>
      </c>
      <c r="X1926" t="s">
        <v>174</v>
      </c>
      <c r="Y1926" t="s">
        <v>5</v>
      </c>
      <c r="AD1926">
        <v>45.085512000000001</v>
      </c>
      <c r="AE1926">
        <v>-109.329581</v>
      </c>
      <c r="AF1926" t="s">
        <v>276</v>
      </c>
      <c r="AG1926" t="s">
        <v>277</v>
      </c>
      <c r="AH1926" t="s">
        <v>278</v>
      </c>
      <c r="AJ1926" t="s">
        <v>279</v>
      </c>
      <c r="AK1926" t="s">
        <v>3929</v>
      </c>
      <c r="AM1926" t="s">
        <v>281</v>
      </c>
      <c r="AN1926" t="s">
        <v>1116</v>
      </c>
      <c r="AO1926" t="s">
        <v>333</v>
      </c>
      <c r="AP1926">
        <v>1.9</v>
      </c>
      <c r="AQ1926" t="s">
        <v>284</v>
      </c>
      <c r="AS1926" t="s">
        <v>285</v>
      </c>
      <c r="AU1926" t="s">
        <v>286</v>
      </c>
      <c r="BE1926" t="s">
        <v>3727</v>
      </c>
      <c r="BO1926">
        <v>365.1</v>
      </c>
      <c r="BP1926" t="s">
        <v>288</v>
      </c>
      <c r="BQ1926" t="s">
        <v>289</v>
      </c>
      <c r="BS1926" t="s">
        <v>290</v>
      </c>
      <c r="BT1926" t="s">
        <v>291</v>
      </c>
      <c r="BU1926" s="1">
        <v>45540</v>
      </c>
      <c r="BW1926" t="s">
        <v>3930</v>
      </c>
      <c r="BX1926" t="s">
        <v>293</v>
      </c>
      <c r="BY1926">
        <v>0.8</v>
      </c>
      <c r="BZ1926" t="s">
        <v>284</v>
      </c>
      <c r="CB1926" t="s">
        <v>2733</v>
      </c>
      <c r="CC1926" t="s">
        <v>169</v>
      </c>
    </row>
    <row r="1927" spans="1:81" x14ac:dyDescent="0.35">
      <c r="A1927" t="s">
        <v>160</v>
      </c>
      <c r="B1927" t="s">
        <v>161</v>
      </c>
      <c r="C1927" t="s">
        <v>3577</v>
      </c>
      <c r="D1927" t="s">
        <v>269</v>
      </c>
      <c r="E1927" t="s">
        <v>270</v>
      </c>
      <c r="F1927" t="s">
        <v>271</v>
      </c>
      <c r="G1927" s="1">
        <v>45530</v>
      </c>
      <c r="H1927" s="2">
        <v>0.44791666666666669</v>
      </c>
      <c r="I1927" t="s">
        <v>1059</v>
      </c>
      <c r="U1927" t="s">
        <v>273</v>
      </c>
      <c r="V1927" t="s">
        <v>274</v>
      </c>
      <c r="W1927" t="s">
        <v>2731</v>
      </c>
      <c r="X1927" t="s">
        <v>182</v>
      </c>
      <c r="Y1927" t="s">
        <v>10</v>
      </c>
      <c r="AD1927">
        <v>45.384601000000004</v>
      </c>
      <c r="AE1927">
        <v>-109.14138199999999</v>
      </c>
      <c r="AF1927" t="s">
        <v>276</v>
      </c>
      <c r="AG1927" t="s">
        <v>277</v>
      </c>
      <c r="AH1927" t="s">
        <v>278</v>
      </c>
      <c r="AJ1927" t="s">
        <v>279</v>
      </c>
      <c r="AK1927" t="s">
        <v>3931</v>
      </c>
      <c r="AN1927" t="s">
        <v>312</v>
      </c>
      <c r="AP1927">
        <v>5.5</v>
      </c>
      <c r="AQ1927" t="s">
        <v>116</v>
      </c>
      <c r="AS1927" t="s">
        <v>285</v>
      </c>
      <c r="AU1927" t="s">
        <v>286</v>
      </c>
      <c r="BE1927" t="s">
        <v>3579</v>
      </c>
      <c r="BO1927" t="s">
        <v>314</v>
      </c>
      <c r="BP1927" t="s">
        <v>301</v>
      </c>
      <c r="BQ1927" t="s">
        <v>315</v>
      </c>
      <c r="BS1927" t="s">
        <v>316</v>
      </c>
      <c r="BT1927" t="s">
        <v>291</v>
      </c>
      <c r="BU1927" s="1">
        <v>45534</v>
      </c>
      <c r="BW1927" t="s">
        <v>3932</v>
      </c>
      <c r="BX1927" t="s">
        <v>293</v>
      </c>
      <c r="BY1927">
        <v>0.2</v>
      </c>
      <c r="BZ1927" t="s">
        <v>116</v>
      </c>
      <c r="CB1927" t="s">
        <v>2761</v>
      </c>
      <c r="CC1927" t="s">
        <v>169</v>
      </c>
    </row>
    <row r="1928" spans="1:81" x14ac:dyDescent="0.35">
      <c r="A1928" t="s">
        <v>160</v>
      </c>
      <c r="B1928" t="s">
        <v>161</v>
      </c>
      <c r="C1928" t="s">
        <v>3476</v>
      </c>
      <c r="D1928" t="s">
        <v>269</v>
      </c>
      <c r="E1928" t="s">
        <v>270</v>
      </c>
      <c r="F1928" t="s">
        <v>271</v>
      </c>
      <c r="G1928" s="1">
        <v>45530</v>
      </c>
      <c r="H1928" s="2">
        <v>0.40277777777777779</v>
      </c>
      <c r="I1928" t="s">
        <v>1059</v>
      </c>
      <c r="U1928" t="s">
        <v>273</v>
      </c>
      <c r="V1928" t="s">
        <v>274</v>
      </c>
      <c r="W1928" t="s">
        <v>2731</v>
      </c>
      <c r="X1928" t="s">
        <v>190</v>
      </c>
      <c r="Y1928" t="s">
        <v>6</v>
      </c>
      <c r="AD1928">
        <v>45.150280000000002</v>
      </c>
      <c r="AE1928">
        <v>-109.34062</v>
      </c>
      <c r="AF1928" t="s">
        <v>276</v>
      </c>
      <c r="AG1928" t="s">
        <v>277</v>
      </c>
      <c r="AH1928" t="s">
        <v>278</v>
      </c>
      <c r="AJ1928" t="s">
        <v>279</v>
      </c>
      <c r="AK1928" t="s">
        <v>3933</v>
      </c>
      <c r="AN1928" t="s">
        <v>312</v>
      </c>
      <c r="AP1928">
        <v>1.5</v>
      </c>
      <c r="AQ1928" t="s">
        <v>116</v>
      </c>
      <c r="AS1928" t="s">
        <v>285</v>
      </c>
      <c r="AU1928" t="s">
        <v>286</v>
      </c>
      <c r="BE1928" t="s">
        <v>3478</v>
      </c>
      <c r="BO1928" t="s">
        <v>314</v>
      </c>
      <c r="BP1928" t="s">
        <v>301</v>
      </c>
      <c r="BQ1928" t="s">
        <v>315</v>
      </c>
      <c r="BS1928" t="s">
        <v>316</v>
      </c>
      <c r="BT1928" t="s">
        <v>291</v>
      </c>
      <c r="BU1928" s="1">
        <v>45534</v>
      </c>
      <c r="BW1928" t="s">
        <v>3934</v>
      </c>
      <c r="BX1928" t="s">
        <v>293</v>
      </c>
      <c r="BY1928">
        <v>0.2</v>
      </c>
      <c r="BZ1928" t="s">
        <v>116</v>
      </c>
      <c r="CB1928" t="s">
        <v>2752</v>
      </c>
      <c r="CC1928" t="s">
        <v>169</v>
      </c>
    </row>
    <row r="1929" spans="1:81" x14ac:dyDescent="0.35">
      <c r="A1929" t="s">
        <v>160</v>
      </c>
      <c r="B1929" t="s">
        <v>161</v>
      </c>
      <c r="C1929" t="s">
        <v>3764</v>
      </c>
      <c r="D1929" t="s">
        <v>269</v>
      </c>
      <c r="E1929" t="s">
        <v>270</v>
      </c>
      <c r="F1929" t="s">
        <v>271</v>
      </c>
      <c r="G1929" s="1">
        <v>45530</v>
      </c>
      <c r="H1929" s="2">
        <v>0.46527777777777779</v>
      </c>
      <c r="I1929" t="s">
        <v>1059</v>
      </c>
      <c r="U1929" t="s">
        <v>273</v>
      </c>
      <c r="V1929" t="s">
        <v>274</v>
      </c>
      <c r="W1929" t="s">
        <v>2731</v>
      </c>
      <c r="X1929" t="s">
        <v>162</v>
      </c>
      <c r="Y1929" t="s">
        <v>9</v>
      </c>
      <c r="AD1929">
        <v>45.373699999999999</v>
      </c>
      <c r="AE1929">
        <v>-109.14619999999999</v>
      </c>
      <c r="AF1929" t="s">
        <v>276</v>
      </c>
      <c r="AG1929" t="s">
        <v>277</v>
      </c>
      <c r="AH1929" t="s">
        <v>278</v>
      </c>
      <c r="AJ1929" t="s">
        <v>279</v>
      </c>
      <c r="AK1929" t="s">
        <v>3935</v>
      </c>
      <c r="AM1929" t="s">
        <v>297</v>
      </c>
      <c r="AN1929" t="s">
        <v>298</v>
      </c>
      <c r="AO1929" t="s">
        <v>283</v>
      </c>
      <c r="AP1929">
        <v>487</v>
      </c>
      <c r="AQ1929" t="s">
        <v>284</v>
      </c>
      <c r="AS1929" t="s">
        <v>285</v>
      </c>
      <c r="AU1929" t="s">
        <v>286</v>
      </c>
      <c r="BE1929" t="s">
        <v>3766</v>
      </c>
      <c r="BO1929" t="s">
        <v>300</v>
      </c>
      <c r="BP1929" t="s">
        <v>301</v>
      </c>
      <c r="BQ1929" t="s">
        <v>302</v>
      </c>
      <c r="BT1929" t="s">
        <v>291</v>
      </c>
      <c r="BU1929" s="1">
        <v>45552</v>
      </c>
      <c r="BW1929" t="s">
        <v>3936</v>
      </c>
      <c r="BX1929" t="s">
        <v>293</v>
      </c>
      <c r="BY1929">
        <v>25</v>
      </c>
      <c r="BZ1929" t="s">
        <v>284</v>
      </c>
      <c r="CB1929" t="s">
        <v>2736</v>
      </c>
      <c r="CC1929" t="s">
        <v>169</v>
      </c>
    </row>
    <row r="1930" spans="1:81" x14ac:dyDescent="0.35">
      <c r="A1930" t="s">
        <v>160</v>
      </c>
      <c r="B1930" t="s">
        <v>161</v>
      </c>
      <c r="C1930" t="s">
        <v>3748</v>
      </c>
      <c r="D1930" t="s">
        <v>1058</v>
      </c>
      <c r="E1930" t="s">
        <v>270</v>
      </c>
      <c r="F1930" t="s">
        <v>271</v>
      </c>
      <c r="G1930" s="1">
        <v>45564</v>
      </c>
      <c r="H1930" s="2">
        <v>0.53472222222222221</v>
      </c>
      <c r="I1930" t="s">
        <v>1059</v>
      </c>
      <c r="U1930" t="s">
        <v>273</v>
      </c>
      <c r="V1930" t="s">
        <v>274</v>
      </c>
      <c r="W1930" t="s">
        <v>2731</v>
      </c>
      <c r="X1930" t="s">
        <v>170</v>
      </c>
      <c r="Y1930" t="s">
        <v>11</v>
      </c>
      <c r="AD1930">
        <v>45.457799999999999</v>
      </c>
      <c r="AE1930">
        <v>-109.0801</v>
      </c>
      <c r="AK1930" t="s">
        <v>3937</v>
      </c>
      <c r="AN1930" t="s">
        <v>27</v>
      </c>
      <c r="AP1930">
        <v>8.7100000000000009</v>
      </c>
      <c r="AQ1930" t="s">
        <v>121</v>
      </c>
      <c r="AS1930" t="s">
        <v>285</v>
      </c>
      <c r="AU1930" t="s">
        <v>286</v>
      </c>
      <c r="BU1930" s="1">
        <v>45564</v>
      </c>
      <c r="CB1930" t="s">
        <v>2733</v>
      </c>
      <c r="CC1930" t="s">
        <v>169</v>
      </c>
    </row>
    <row r="1931" spans="1:81" x14ac:dyDescent="0.35">
      <c r="A1931" t="s">
        <v>160</v>
      </c>
      <c r="B1931" t="s">
        <v>161</v>
      </c>
      <c r="C1931" t="s">
        <v>3924</v>
      </c>
      <c r="D1931" t="s">
        <v>269</v>
      </c>
      <c r="E1931" t="s">
        <v>270</v>
      </c>
      <c r="F1931" t="s">
        <v>271</v>
      </c>
      <c r="G1931" s="1">
        <v>45530</v>
      </c>
      <c r="H1931" s="2">
        <v>0.55902777777777779</v>
      </c>
      <c r="I1931" t="s">
        <v>1059</v>
      </c>
      <c r="U1931" t="s">
        <v>273</v>
      </c>
      <c r="V1931" t="s">
        <v>274</v>
      </c>
      <c r="W1931" t="s">
        <v>2731</v>
      </c>
      <c r="X1931" t="s">
        <v>180</v>
      </c>
      <c r="Y1931" t="s">
        <v>13</v>
      </c>
      <c r="AD1931">
        <v>45.483319000000002</v>
      </c>
      <c r="AE1931">
        <v>-108.961457</v>
      </c>
      <c r="AF1931" t="s">
        <v>276</v>
      </c>
      <c r="AG1931" t="s">
        <v>277</v>
      </c>
      <c r="AH1931" t="s">
        <v>278</v>
      </c>
      <c r="AJ1931" t="s">
        <v>279</v>
      </c>
      <c r="AK1931" t="s">
        <v>3938</v>
      </c>
      <c r="AM1931" t="s">
        <v>297</v>
      </c>
      <c r="AN1931" t="s">
        <v>298</v>
      </c>
      <c r="AO1931" t="s">
        <v>283</v>
      </c>
      <c r="AP1931">
        <v>275</v>
      </c>
      <c r="AQ1931" t="s">
        <v>284</v>
      </c>
      <c r="AS1931" t="s">
        <v>285</v>
      </c>
      <c r="AU1931" t="s">
        <v>286</v>
      </c>
      <c r="BE1931" t="s">
        <v>3600</v>
      </c>
      <c r="BO1931" t="s">
        <v>300</v>
      </c>
      <c r="BP1931" t="s">
        <v>301</v>
      </c>
      <c r="BQ1931" t="s">
        <v>302</v>
      </c>
      <c r="BT1931" t="s">
        <v>291</v>
      </c>
      <c r="BU1931" s="1">
        <v>45552</v>
      </c>
      <c r="BW1931" t="s">
        <v>3939</v>
      </c>
      <c r="BX1931" t="s">
        <v>293</v>
      </c>
      <c r="BY1931">
        <v>25</v>
      </c>
      <c r="BZ1931" t="s">
        <v>284</v>
      </c>
      <c r="CB1931" t="s">
        <v>2761</v>
      </c>
      <c r="CC1931" t="s">
        <v>169</v>
      </c>
    </row>
    <row r="1932" spans="1:81" x14ac:dyDescent="0.35">
      <c r="A1932" t="s">
        <v>160</v>
      </c>
      <c r="B1932" t="s">
        <v>161</v>
      </c>
      <c r="C1932" t="s">
        <v>3492</v>
      </c>
      <c r="D1932" t="s">
        <v>1058</v>
      </c>
      <c r="E1932" t="s">
        <v>270</v>
      </c>
      <c r="F1932" t="s">
        <v>271</v>
      </c>
      <c r="G1932" s="1">
        <v>45564</v>
      </c>
      <c r="H1932" s="2">
        <v>0.41249999999999998</v>
      </c>
      <c r="I1932" t="s">
        <v>1059</v>
      </c>
      <c r="U1932" t="s">
        <v>273</v>
      </c>
      <c r="V1932" t="s">
        <v>274</v>
      </c>
      <c r="W1932" t="s">
        <v>2731</v>
      </c>
      <c r="X1932" t="s">
        <v>190</v>
      </c>
      <c r="Y1932" t="s">
        <v>6</v>
      </c>
      <c r="AD1932">
        <v>45.150280000000002</v>
      </c>
      <c r="AE1932">
        <v>-109.34062</v>
      </c>
      <c r="AK1932" t="s">
        <v>3940</v>
      </c>
      <c r="AN1932" t="s">
        <v>1081</v>
      </c>
      <c r="AP1932">
        <v>97.1</v>
      </c>
      <c r="AQ1932" t="s">
        <v>120</v>
      </c>
      <c r="AS1932" t="s">
        <v>285</v>
      </c>
      <c r="AU1932" t="s">
        <v>286</v>
      </c>
      <c r="BU1932" s="1">
        <v>45564</v>
      </c>
      <c r="CB1932" t="s">
        <v>2752</v>
      </c>
      <c r="CC1932" t="s">
        <v>169</v>
      </c>
    </row>
    <row r="1933" spans="1:81" x14ac:dyDescent="0.35">
      <c r="A1933" t="s">
        <v>160</v>
      </c>
      <c r="B1933" t="s">
        <v>161</v>
      </c>
      <c r="C1933" t="s">
        <v>3566</v>
      </c>
      <c r="D1933" t="s">
        <v>1058</v>
      </c>
      <c r="E1933" t="s">
        <v>270</v>
      </c>
      <c r="F1933" t="s">
        <v>271</v>
      </c>
      <c r="G1933" s="1">
        <v>45530</v>
      </c>
      <c r="H1933" s="2">
        <v>0.44791666666666669</v>
      </c>
      <c r="I1933" t="s">
        <v>1059</v>
      </c>
      <c r="U1933" t="s">
        <v>273</v>
      </c>
      <c r="V1933" t="s">
        <v>274</v>
      </c>
      <c r="W1933" t="s">
        <v>2731</v>
      </c>
      <c r="X1933" t="s">
        <v>182</v>
      </c>
      <c r="Y1933" t="s">
        <v>10</v>
      </c>
      <c r="AD1933">
        <v>45.384601000000004</v>
      </c>
      <c r="AE1933">
        <v>-109.14138199999999</v>
      </c>
      <c r="AK1933" t="s">
        <v>3941</v>
      </c>
      <c r="AN1933" t="s">
        <v>27</v>
      </c>
      <c r="AP1933">
        <v>8.41</v>
      </c>
      <c r="AQ1933" t="s">
        <v>121</v>
      </c>
      <c r="AS1933" t="s">
        <v>285</v>
      </c>
      <c r="AU1933" t="s">
        <v>286</v>
      </c>
      <c r="BU1933" s="1">
        <v>45530</v>
      </c>
      <c r="CB1933" t="s">
        <v>2761</v>
      </c>
      <c r="CC1933" t="s">
        <v>169</v>
      </c>
    </row>
    <row r="1934" spans="1:81" x14ac:dyDescent="0.35">
      <c r="A1934" t="s">
        <v>160</v>
      </c>
      <c r="B1934" t="s">
        <v>161</v>
      </c>
      <c r="C1934" t="s">
        <v>3498</v>
      </c>
      <c r="D1934" t="s">
        <v>1058</v>
      </c>
      <c r="E1934" t="s">
        <v>270</v>
      </c>
      <c r="F1934" t="s">
        <v>271</v>
      </c>
      <c r="G1934" s="1">
        <v>45501</v>
      </c>
      <c r="H1934" s="2">
        <v>0.55902777777777779</v>
      </c>
      <c r="I1934" t="s">
        <v>1059</v>
      </c>
      <c r="U1934" t="s">
        <v>273</v>
      </c>
      <c r="V1934" t="s">
        <v>274</v>
      </c>
      <c r="W1934" t="s">
        <v>2731</v>
      </c>
      <c r="X1934" t="s">
        <v>184</v>
      </c>
      <c r="Y1934" t="s">
        <v>14</v>
      </c>
      <c r="AD1934">
        <v>45.517800000000001</v>
      </c>
      <c r="AE1934">
        <v>-108.8626</v>
      </c>
      <c r="AK1934" t="s">
        <v>3942</v>
      </c>
      <c r="AN1934" t="s">
        <v>1081</v>
      </c>
      <c r="AP1934">
        <v>125.2</v>
      </c>
      <c r="AQ1934" t="s">
        <v>120</v>
      </c>
      <c r="AS1934" t="s">
        <v>285</v>
      </c>
      <c r="AU1934" t="s">
        <v>286</v>
      </c>
      <c r="BU1934" s="1">
        <v>45501</v>
      </c>
      <c r="CB1934" t="s">
        <v>2752</v>
      </c>
      <c r="CC1934" t="s">
        <v>169</v>
      </c>
    </row>
    <row r="1935" spans="1:81" x14ac:dyDescent="0.35">
      <c r="A1935" t="s">
        <v>160</v>
      </c>
      <c r="B1935" t="s">
        <v>161</v>
      </c>
      <c r="C1935" t="s">
        <v>3518</v>
      </c>
      <c r="D1935" t="s">
        <v>1058</v>
      </c>
      <c r="E1935" t="s">
        <v>270</v>
      </c>
      <c r="F1935" t="s">
        <v>271</v>
      </c>
      <c r="G1935" s="1">
        <v>45530</v>
      </c>
      <c r="H1935" s="2">
        <v>0.59027777777777779</v>
      </c>
      <c r="I1935" t="s">
        <v>1059</v>
      </c>
      <c r="U1935" t="s">
        <v>273</v>
      </c>
      <c r="V1935" t="s">
        <v>274</v>
      </c>
      <c r="W1935" t="s">
        <v>2731</v>
      </c>
      <c r="X1935" t="s">
        <v>176</v>
      </c>
      <c r="Y1935" t="s">
        <v>15</v>
      </c>
      <c r="AD1935">
        <v>45.520789999999998</v>
      </c>
      <c r="AE1935">
        <v>-108.83714000000001</v>
      </c>
      <c r="AK1935" t="s">
        <v>3943</v>
      </c>
      <c r="AN1935" t="s">
        <v>1090</v>
      </c>
      <c r="AP1935">
        <v>12.08</v>
      </c>
      <c r="AQ1935" t="s">
        <v>116</v>
      </c>
      <c r="AS1935" t="s">
        <v>285</v>
      </c>
      <c r="AU1935" t="s">
        <v>286</v>
      </c>
      <c r="BU1935" s="1">
        <v>45530</v>
      </c>
      <c r="CB1935" t="s">
        <v>2761</v>
      </c>
      <c r="CC1935" t="s">
        <v>169</v>
      </c>
    </row>
    <row r="1936" spans="1:81" x14ac:dyDescent="0.35">
      <c r="A1936" t="s">
        <v>160</v>
      </c>
      <c r="B1936" t="s">
        <v>161</v>
      </c>
      <c r="C1936" t="s">
        <v>3696</v>
      </c>
      <c r="D1936" t="s">
        <v>1058</v>
      </c>
      <c r="E1936" t="s">
        <v>270</v>
      </c>
      <c r="F1936" t="s">
        <v>271</v>
      </c>
      <c r="G1936" s="1">
        <v>45530</v>
      </c>
      <c r="H1936" s="2">
        <v>0.3659722222222222</v>
      </c>
      <c r="I1936" t="s">
        <v>1059</v>
      </c>
      <c r="U1936" t="s">
        <v>273</v>
      </c>
      <c r="V1936" t="s">
        <v>274</v>
      </c>
      <c r="W1936" t="s">
        <v>2731</v>
      </c>
      <c r="X1936" t="s">
        <v>174</v>
      </c>
      <c r="Y1936" t="s">
        <v>5</v>
      </c>
      <c r="AD1936">
        <v>45.085512000000001</v>
      </c>
      <c r="AE1936">
        <v>-109.329581</v>
      </c>
      <c r="AK1936" t="s">
        <v>3944</v>
      </c>
      <c r="AN1936" t="s">
        <v>1081</v>
      </c>
      <c r="AP1936">
        <v>100.7</v>
      </c>
      <c r="AQ1936" t="s">
        <v>120</v>
      </c>
      <c r="AS1936" t="s">
        <v>285</v>
      </c>
      <c r="AU1936" t="s">
        <v>286</v>
      </c>
      <c r="BU1936" s="1">
        <v>45530</v>
      </c>
      <c r="CB1936" t="s">
        <v>2733</v>
      </c>
      <c r="CC1936" t="s">
        <v>169</v>
      </c>
    </row>
    <row r="1937" spans="1:81" x14ac:dyDescent="0.35">
      <c r="A1937" t="s">
        <v>160</v>
      </c>
      <c r="B1937" t="s">
        <v>161</v>
      </c>
      <c r="C1937" t="s">
        <v>3480</v>
      </c>
      <c r="D1937" t="s">
        <v>1058</v>
      </c>
      <c r="E1937" t="s">
        <v>270</v>
      </c>
      <c r="F1937" t="s">
        <v>271</v>
      </c>
      <c r="G1937" s="1">
        <v>45530</v>
      </c>
      <c r="H1937" s="2">
        <v>0.4861111111111111</v>
      </c>
      <c r="I1937" t="s">
        <v>1059</v>
      </c>
      <c r="U1937" t="s">
        <v>273</v>
      </c>
      <c r="V1937" t="s">
        <v>274</v>
      </c>
      <c r="W1937" t="s">
        <v>2731</v>
      </c>
      <c r="X1937" t="s">
        <v>186</v>
      </c>
      <c r="Y1937" t="s">
        <v>12</v>
      </c>
      <c r="AD1937">
        <v>45.468200000000003</v>
      </c>
      <c r="AE1937">
        <v>-109.0895</v>
      </c>
      <c r="AK1937" t="s">
        <v>3945</v>
      </c>
      <c r="AN1937" t="s">
        <v>1090</v>
      </c>
      <c r="AP1937">
        <v>10.16</v>
      </c>
      <c r="AQ1937" t="s">
        <v>116</v>
      </c>
      <c r="AS1937" t="s">
        <v>285</v>
      </c>
      <c r="AU1937" t="s">
        <v>286</v>
      </c>
      <c r="BU1937" s="1">
        <v>45530</v>
      </c>
      <c r="CB1937" t="s">
        <v>2752</v>
      </c>
      <c r="CC1937" t="s">
        <v>169</v>
      </c>
    </row>
    <row r="1938" spans="1:81" x14ac:dyDescent="0.35">
      <c r="A1938" t="s">
        <v>160</v>
      </c>
      <c r="B1938" t="s">
        <v>161</v>
      </c>
      <c r="C1938" t="s">
        <v>3674</v>
      </c>
      <c r="D1938" t="s">
        <v>1058</v>
      </c>
      <c r="E1938" t="s">
        <v>270</v>
      </c>
      <c r="F1938" t="s">
        <v>271</v>
      </c>
      <c r="G1938" s="1">
        <v>45530</v>
      </c>
      <c r="H1938" s="2">
        <v>0.3840277777777778</v>
      </c>
      <c r="I1938" t="s">
        <v>1059</v>
      </c>
      <c r="U1938" t="s">
        <v>273</v>
      </c>
      <c r="V1938" t="s">
        <v>274</v>
      </c>
      <c r="W1938" t="s">
        <v>2731</v>
      </c>
      <c r="X1938" t="s">
        <v>188</v>
      </c>
      <c r="Y1938" t="s">
        <v>7</v>
      </c>
      <c r="AD1938">
        <v>45.157600000000002</v>
      </c>
      <c r="AE1938">
        <v>-109.2688</v>
      </c>
      <c r="AK1938" t="s">
        <v>3946</v>
      </c>
      <c r="AN1938" t="s">
        <v>1090</v>
      </c>
      <c r="AP1938">
        <v>11.54</v>
      </c>
      <c r="AQ1938" t="s">
        <v>116</v>
      </c>
      <c r="AS1938" t="s">
        <v>285</v>
      </c>
      <c r="AU1938" t="s">
        <v>286</v>
      </c>
      <c r="BU1938" s="1">
        <v>45530</v>
      </c>
      <c r="CB1938" t="s">
        <v>2747</v>
      </c>
      <c r="CC1938" t="s">
        <v>169</v>
      </c>
    </row>
    <row r="1939" spans="1:81" x14ac:dyDescent="0.35">
      <c r="A1939" t="s">
        <v>160</v>
      </c>
      <c r="B1939" t="s">
        <v>161</v>
      </c>
      <c r="C1939" t="s">
        <v>3551</v>
      </c>
      <c r="D1939" t="s">
        <v>320</v>
      </c>
      <c r="E1939" t="s">
        <v>270</v>
      </c>
      <c r="F1939" t="s">
        <v>271</v>
      </c>
      <c r="G1939" s="1">
        <v>45564</v>
      </c>
      <c r="H1939" s="2">
        <v>0.45833333333333331</v>
      </c>
      <c r="I1939" t="s">
        <v>1059</v>
      </c>
      <c r="U1939" t="s">
        <v>273</v>
      </c>
      <c r="V1939" t="s">
        <v>274</v>
      </c>
      <c r="W1939" t="s">
        <v>2731</v>
      </c>
      <c r="X1939" t="s">
        <v>172</v>
      </c>
      <c r="Y1939" t="s">
        <v>8</v>
      </c>
      <c r="AD1939">
        <v>45.277200000000001</v>
      </c>
      <c r="AE1939">
        <v>-109.20959999999999</v>
      </c>
      <c r="AF1939" t="s">
        <v>276</v>
      </c>
      <c r="AG1939" t="s">
        <v>277</v>
      </c>
      <c r="AH1939" t="s">
        <v>278</v>
      </c>
      <c r="AJ1939" t="s">
        <v>279</v>
      </c>
      <c r="AK1939" t="s">
        <v>3947</v>
      </c>
      <c r="AN1939" t="s">
        <v>312</v>
      </c>
      <c r="AP1939">
        <v>1.2</v>
      </c>
      <c r="AQ1939" t="s">
        <v>116</v>
      </c>
      <c r="AS1939" t="s">
        <v>285</v>
      </c>
      <c r="AU1939" t="s">
        <v>286</v>
      </c>
      <c r="BE1939" t="s">
        <v>3553</v>
      </c>
      <c r="BO1939" t="s">
        <v>314</v>
      </c>
      <c r="BP1939" t="s">
        <v>301</v>
      </c>
      <c r="BQ1939" t="s">
        <v>315</v>
      </c>
      <c r="BS1939" t="s">
        <v>316</v>
      </c>
      <c r="BT1939" t="s">
        <v>291</v>
      </c>
      <c r="BU1939" s="1">
        <v>45569</v>
      </c>
      <c r="BW1939" t="s">
        <v>3948</v>
      </c>
      <c r="BX1939" t="s">
        <v>293</v>
      </c>
      <c r="BY1939">
        <v>0.2</v>
      </c>
      <c r="BZ1939" t="s">
        <v>116</v>
      </c>
      <c r="CB1939" t="s">
        <v>2733</v>
      </c>
      <c r="CC1939" t="s">
        <v>169</v>
      </c>
    </row>
    <row r="1940" spans="1:81" x14ac:dyDescent="0.35">
      <c r="A1940" t="s">
        <v>160</v>
      </c>
      <c r="B1940" t="s">
        <v>161</v>
      </c>
      <c r="C1940" t="s">
        <v>3584</v>
      </c>
      <c r="D1940" t="s">
        <v>269</v>
      </c>
      <c r="E1940" t="s">
        <v>270</v>
      </c>
      <c r="F1940" t="s">
        <v>271</v>
      </c>
      <c r="G1940" s="1">
        <v>45530</v>
      </c>
      <c r="H1940" s="2">
        <v>0.59027777777777779</v>
      </c>
      <c r="I1940" t="s">
        <v>1059</v>
      </c>
      <c r="U1940" t="s">
        <v>273</v>
      </c>
      <c r="V1940" t="s">
        <v>274</v>
      </c>
      <c r="W1940" t="s">
        <v>2731</v>
      </c>
      <c r="X1940" t="s">
        <v>176</v>
      </c>
      <c r="Y1940" t="s">
        <v>15</v>
      </c>
      <c r="AD1940">
        <v>45.520789999999998</v>
      </c>
      <c r="AE1940">
        <v>-108.83714000000001</v>
      </c>
      <c r="AF1940" t="s">
        <v>276</v>
      </c>
      <c r="AG1940" t="s">
        <v>277</v>
      </c>
      <c r="AH1940" t="s">
        <v>278</v>
      </c>
      <c r="AJ1940" t="s">
        <v>279</v>
      </c>
      <c r="AK1940" t="s">
        <v>3949</v>
      </c>
      <c r="AN1940" t="s">
        <v>312</v>
      </c>
      <c r="AP1940">
        <v>6.8</v>
      </c>
      <c r="AQ1940" t="s">
        <v>116</v>
      </c>
      <c r="AS1940" t="s">
        <v>285</v>
      </c>
      <c r="AU1940" t="s">
        <v>286</v>
      </c>
      <c r="BE1940" t="s">
        <v>3490</v>
      </c>
      <c r="BO1940" t="s">
        <v>314</v>
      </c>
      <c r="BP1940" t="s">
        <v>301</v>
      </c>
      <c r="BQ1940" t="s">
        <v>315</v>
      </c>
      <c r="BS1940" t="s">
        <v>316</v>
      </c>
      <c r="BT1940" t="s">
        <v>291</v>
      </c>
      <c r="BU1940" s="1">
        <v>45534</v>
      </c>
      <c r="BW1940" t="s">
        <v>3950</v>
      </c>
      <c r="BX1940" t="s">
        <v>293</v>
      </c>
      <c r="BY1940">
        <v>0.2</v>
      </c>
      <c r="BZ1940" t="s">
        <v>116</v>
      </c>
      <c r="CB1940" t="s">
        <v>2761</v>
      </c>
      <c r="CC1940" t="s">
        <v>169</v>
      </c>
    </row>
    <row r="1941" spans="1:81" x14ac:dyDescent="0.35">
      <c r="A1941" t="s">
        <v>160</v>
      </c>
      <c r="B1941" t="s">
        <v>161</v>
      </c>
      <c r="C1941" t="s">
        <v>3611</v>
      </c>
      <c r="D1941" t="s">
        <v>269</v>
      </c>
      <c r="E1941" t="s">
        <v>270</v>
      </c>
      <c r="F1941" t="s">
        <v>271</v>
      </c>
      <c r="G1941" s="1">
        <v>45501</v>
      </c>
      <c r="H1941" s="2">
        <v>0.4201388888888889</v>
      </c>
      <c r="I1941" t="s">
        <v>1059</v>
      </c>
      <c r="U1941" t="s">
        <v>273</v>
      </c>
      <c r="V1941" t="s">
        <v>274</v>
      </c>
      <c r="W1941" t="s">
        <v>2731</v>
      </c>
      <c r="X1941" t="s">
        <v>172</v>
      </c>
      <c r="Y1941" t="s">
        <v>8</v>
      </c>
      <c r="AD1941">
        <v>45.277200000000001</v>
      </c>
      <c r="AE1941">
        <v>-109.20959999999999</v>
      </c>
      <c r="AF1941" t="s">
        <v>276</v>
      </c>
      <c r="AG1941" t="s">
        <v>277</v>
      </c>
      <c r="AH1941" t="s">
        <v>278</v>
      </c>
      <c r="AJ1941" t="s">
        <v>279</v>
      </c>
      <c r="AK1941" t="s">
        <v>3951</v>
      </c>
      <c r="AM1941" t="s">
        <v>281</v>
      </c>
      <c r="AN1941" t="s">
        <v>1116</v>
      </c>
      <c r="AO1941" t="s">
        <v>333</v>
      </c>
      <c r="AP1941">
        <v>6.9</v>
      </c>
      <c r="AQ1941" t="s">
        <v>284</v>
      </c>
      <c r="AS1941" t="s">
        <v>285</v>
      </c>
      <c r="AU1941" t="s">
        <v>286</v>
      </c>
      <c r="BE1941" t="s">
        <v>3590</v>
      </c>
      <c r="BO1941">
        <v>365.1</v>
      </c>
      <c r="BP1941" t="s">
        <v>288</v>
      </c>
      <c r="BQ1941" t="s">
        <v>289</v>
      </c>
      <c r="BS1941" t="s">
        <v>290</v>
      </c>
      <c r="BT1941" t="s">
        <v>291</v>
      </c>
      <c r="BU1941" s="1">
        <v>45540</v>
      </c>
      <c r="BW1941" t="s">
        <v>3952</v>
      </c>
      <c r="BX1941" t="s">
        <v>293</v>
      </c>
      <c r="BY1941">
        <v>0.8</v>
      </c>
      <c r="BZ1941" t="s">
        <v>284</v>
      </c>
      <c r="CB1941" t="s">
        <v>2733</v>
      </c>
      <c r="CC1941" t="s">
        <v>169</v>
      </c>
    </row>
    <row r="1942" spans="1:81" x14ac:dyDescent="0.35">
      <c r="A1942" t="s">
        <v>160</v>
      </c>
      <c r="B1942" t="s">
        <v>161</v>
      </c>
      <c r="C1942" t="s">
        <v>3764</v>
      </c>
      <c r="D1942" t="s">
        <v>269</v>
      </c>
      <c r="E1942" t="s">
        <v>270</v>
      </c>
      <c r="F1942" t="s">
        <v>271</v>
      </c>
      <c r="G1942" s="1">
        <v>45530</v>
      </c>
      <c r="H1942" s="2">
        <v>0.46527777777777779</v>
      </c>
      <c r="I1942" t="s">
        <v>1059</v>
      </c>
      <c r="U1942" t="s">
        <v>273</v>
      </c>
      <c r="V1942" t="s">
        <v>274</v>
      </c>
      <c r="W1942" t="s">
        <v>2731</v>
      </c>
      <c r="X1942" t="s">
        <v>162</v>
      </c>
      <c r="Y1942" t="s">
        <v>9</v>
      </c>
      <c r="AD1942">
        <v>45.373699999999999</v>
      </c>
      <c r="AE1942">
        <v>-109.14619999999999</v>
      </c>
      <c r="AF1942" t="s">
        <v>276</v>
      </c>
      <c r="AG1942" t="s">
        <v>277</v>
      </c>
      <c r="AH1942" t="s">
        <v>278</v>
      </c>
      <c r="AJ1942" t="s">
        <v>279</v>
      </c>
      <c r="AK1942" t="s">
        <v>3953</v>
      </c>
      <c r="AM1942" t="s">
        <v>281</v>
      </c>
      <c r="AN1942" t="s">
        <v>1116</v>
      </c>
      <c r="AO1942" t="s">
        <v>333</v>
      </c>
      <c r="AP1942">
        <v>5.0999999999999996</v>
      </c>
      <c r="AQ1942" t="s">
        <v>284</v>
      </c>
      <c r="AS1942" t="s">
        <v>285</v>
      </c>
      <c r="AU1942" t="s">
        <v>286</v>
      </c>
      <c r="BE1942" t="s">
        <v>3766</v>
      </c>
      <c r="BO1942">
        <v>365.1</v>
      </c>
      <c r="BP1942" t="s">
        <v>288</v>
      </c>
      <c r="BQ1942" t="s">
        <v>289</v>
      </c>
      <c r="BS1942" t="s">
        <v>290</v>
      </c>
      <c r="BT1942" t="s">
        <v>291</v>
      </c>
      <c r="BU1942" s="1">
        <v>45558</v>
      </c>
      <c r="BW1942" t="s">
        <v>3954</v>
      </c>
      <c r="BX1942" t="s">
        <v>293</v>
      </c>
      <c r="BY1942">
        <v>0.8</v>
      </c>
      <c r="BZ1942" t="s">
        <v>284</v>
      </c>
      <c r="CB1942" t="s">
        <v>2736</v>
      </c>
      <c r="CC1942" t="s">
        <v>169</v>
      </c>
    </row>
    <row r="1943" spans="1:81" x14ac:dyDescent="0.35">
      <c r="A1943" t="s">
        <v>160</v>
      </c>
      <c r="B1943" t="s">
        <v>161</v>
      </c>
      <c r="C1943" t="s">
        <v>3498</v>
      </c>
      <c r="D1943" t="s">
        <v>1058</v>
      </c>
      <c r="E1943" t="s">
        <v>270</v>
      </c>
      <c r="F1943" t="s">
        <v>271</v>
      </c>
      <c r="G1943" s="1">
        <v>45501</v>
      </c>
      <c r="H1943" s="2">
        <v>0.55902777777777779</v>
      </c>
      <c r="I1943" t="s">
        <v>1059</v>
      </c>
      <c r="U1943" t="s">
        <v>273</v>
      </c>
      <c r="V1943" t="s">
        <v>274</v>
      </c>
      <c r="W1943" t="s">
        <v>2731</v>
      </c>
      <c r="X1943" t="s">
        <v>184</v>
      </c>
      <c r="Y1943" t="s">
        <v>14</v>
      </c>
      <c r="AD1943">
        <v>45.517800000000001</v>
      </c>
      <c r="AE1943">
        <v>-108.8626</v>
      </c>
      <c r="AK1943" t="s">
        <v>3955</v>
      </c>
      <c r="AN1943" t="s">
        <v>1078</v>
      </c>
      <c r="AP1943">
        <v>20.350000000000001</v>
      </c>
      <c r="AQ1943" t="s">
        <v>118</v>
      </c>
      <c r="AS1943" t="s">
        <v>285</v>
      </c>
      <c r="AU1943" t="s">
        <v>286</v>
      </c>
      <c r="BU1943" s="1">
        <v>45501</v>
      </c>
      <c r="CB1943" t="s">
        <v>2752</v>
      </c>
      <c r="CC1943" t="s">
        <v>169</v>
      </c>
    </row>
    <row r="1944" spans="1:81" x14ac:dyDescent="0.35">
      <c r="A1944" t="s">
        <v>160</v>
      </c>
      <c r="B1944" t="s">
        <v>161</v>
      </c>
      <c r="C1944" t="s">
        <v>3500</v>
      </c>
      <c r="D1944" t="s">
        <v>1058</v>
      </c>
      <c r="E1944" t="s">
        <v>270</v>
      </c>
      <c r="F1944" t="s">
        <v>271</v>
      </c>
      <c r="G1944" s="1">
        <v>45501</v>
      </c>
      <c r="H1944" s="2">
        <v>0.4861111111111111</v>
      </c>
      <c r="I1944" t="s">
        <v>1059</v>
      </c>
      <c r="U1944" t="s">
        <v>273</v>
      </c>
      <c r="V1944" t="s">
        <v>274</v>
      </c>
      <c r="W1944" t="s">
        <v>2731</v>
      </c>
      <c r="X1944" t="s">
        <v>186</v>
      </c>
      <c r="Y1944" t="s">
        <v>12</v>
      </c>
      <c r="AD1944">
        <v>45.468200000000003</v>
      </c>
      <c r="AE1944">
        <v>-109.0895</v>
      </c>
      <c r="AK1944" t="s">
        <v>3956</v>
      </c>
      <c r="AN1944" t="s">
        <v>1081</v>
      </c>
      <c r="AP1944">
        <v>111.2</v>
      </c>
      <c r="AQ1944" t="s">
        <v>120</v>
      </c>
      <c r="AS1944" t="s">
        <v>285</v>
      </c>
      <c r="AU1944" t="s">
        <v>286</v>
      </c>
      <c r="BU1944" s="1">
        <v>45501</v>
      </c>
      <c r="CB1944" t="s">
        <v>2752</v>
      </c>
      <c r="CC1944" t="s">
        <v>169</v>
      </c>
    </row>
    <row r="1945" spans="1:81" x14ac:dyDescent="0.35">
      <c r="A1945" t="s">
        <v>160</v>
      </c>
      <c r="B1945" t="s">
        <v>161</v>
      </c>
      <c r="C1945" t="s">
        <v>3764</v>
      </c>
      <c r="D1945" t="s">
        <v>269</v>
      </c>
      <c r="E1945" t="s">
        <v>270</v>
      </c>
      <c r="F1945" t="s">
        <v>271</v>
      </c>
      <c r="G1945" s="1">
        <v>45530</v>
      </c>
      <c r="H1945" s="2">
        <v>0.46527777777777779</v>
      </c>
      <c r="I1945" t="s">
        <v>1059</v>
      </c>
      <c r="U1945" t="s">
        <v>273</v>
      </c>
      <c r="V1945" t="s">
        <v>274</v>
      </c>
      <c r="W1945" t="s">
        <v>2731</v>
      </c>
      <c r="X1945" t="s">
        <v>162</v>
      </c>
      <c r="Y1945" t="s">
        <v>9</v>
      </c>
      <c r="AD1945">
        <v>45.373699999999999</v>
      </c>
      <c r="AE1945">
        <v>-109.14619999999999</v>
      </c>
      <c r="AF1945" t="s">
        <v>276</v>
      </c>
      <c r="AG1945" t="s">
        <v>277</v>
      </c>
      <c r="AH1945" t="s">
        <v>278</v>
      </c>
      <c r="AJ1945" t="s">
        <v>279</v>
      </c>
      <c r="AK1945" t="s">
        <v>3957</v>
      </c>
      <c r="AM1945" t="s">
        <v>281</v>
      </c>
      <c r="AN1945" t="s">
        <v>282</v>
      </c>
      <c r="AO1945" t="s">
        <v>283</v>
      </c>
      <c r="AP1945">
        <v>38.700000000000003</v>
      </c>
      <c r="AQ1945" t="s">
        <v>284</v>
      </c>
      <c r="AS1945" t="s">
        <v>285</v>
      </c>
      <c r="AU1945" t="s">
        <v>286</v>
      </c>
      <c r="BE1945" t="s">
        <v>3766</v>
      </c>
      <c r="BO1945">
        <v>365.1</v>
      </c>
      <c r="BP1945" t="s">
        <v>288</v>
      </c>
      <c r="BQ1945" t="s">
        <v>289</v>
      </c>
      <c r="BS1945" t="s">
        <v>290</v>
      </c>
      <c r="BT1945" t="s">
        <v>291</v>
      </c>
      <c r="BU1945" s="1">
        <v>45552</v>
      </c>
      <c r="BW1945" t="s">
        <v>3958</v>
      </c>
      <c r="BX1945" t="s">
        <v>293</v>
      </c>
      <c r="BY1945">
        <v>1.5</v>
      </c>
      <c r="BZ1945" t="s">
        <v>284</v>
      </c>
      <c r="CB1945" t="s">
        <v>2736</v>
      </c>
      <c r="CC1945" t="s">
        <v>169</v>
      </c>
    </row>
    <row r="1946" spans="1:81" x14ac:dyDescent="0.35">
      <c r="A1946" t="s">
        <v>160</v>
      </c>
      <c r="B1946" t="s">
        <v>161</v>
      </c>
      <c r="C1946" t="s">
        <v>3632</v>
      </c>
      <c r="D1946" t="s">
        <v>269</v>
      </c>
      <c r="E1946" t="s">
        <v>270</v>
      </c>
      <c r="F1946" t="s">
        <v>271</v>
      </c>
      <c r="G1946" s="1">
        <v>45564</v>
      </c>
      <c r="H1946" s="2">
        <v>0.36458333333333331</v>
      </c>
      <c r="I1946" t="s">
        <v>1059</v>
      </c>
      <c r="U1946" t="s">
        <v>273</v>
      </c>
      <c r="V1946" t="s">
        <v>274</v>
      </c>
      <c r="W1946" t="s">
        <v>2731</v>
      </c>
      <c r="X1946" t="s">
        <v>174</v>
      </c>
      <c r="Y1946" t="s">
        <v>5</v>
      </c>
      <c r="AD1946">
        <v>45.085512000000001</v>
      </c>
      <c r="AE1946">
        <v>-109.329581</v>
      </c>
      <c r="AF1946" t="s">
        <v>276</v>
      </c>
      <c r="AG1946" t="s">
        <v>277</v>
      </c>
      <c r="AH1946" t="s">
        <v>278</v>
      </c>
      <c r="AJ1946" t="s">
        <v>279</v>
      </c>
      <c r="AK1946" t="s">
        <v>3959</v>
      </c>
      <c r="AN1946" t="s">
        <v>312</v>
      </c>
      <c r="AP1946">
        <v>0.5</v>
      </c>
      <c r="AQ1946" t="s">
        <v>116</v>
      </c>
      <c r="AS1946" t="s">
        <v>285</v>
      </c>
      <c r="AU1946" t="s">
        <v>286</v>
      </c>
      <c r="BE1946" t="s">
        <v>3634</v>
      </c>
      <c r="BO1946" t="s">
        <v>314</v>
      </c>
      <c r="BP1946" t="s">
        <v>301</v>
      </c>
      <c r="BQ1946" t="s">
        <v>315</v>
      </c>
      <c r="BS1946" t="s">
        <v>316</v>
      </c>
      <c r="BT1946" t="s">
        <v>291</v>
      </c>
      <c r="BU1946" s="1">
        <v>45569</v>
      </c>
      <c r="BW1946" t="s">
        <v>3960</v>
      </c>
      <c r="BX1946" t="s">
        <v>293</v>
      </c>
      <c r="BY1946">
        <v>0.2</v>
      </c>
      <c r="BZ1946" t="s">
        <v>116</v>
      </c>
      <c r="CB1946" t="s">
        <v>2733</v>
      </c>
      <c r="CC1946" t="s">
        <v>169</v>
      </c>
    </row>
    <row r="1947" spans="1:81" x14ac:dyDescent="0.35">
      <c r="A1947" t="s">
        <v>160</v>
      </c>
      <c r="B1947" t="s">
        <v>161</v>
      </c>
      <c r="C1947" t="s">
        <v>3534</v>
      </c>
      <c r="D1947" t="s">
        <v>1058</v>
      </c>
      <c r="E1947" t="s">
        <v>270</v>
      </c>
      <c r="F1947" t="s">
        <v>271</v>
      </c>
      <c r="G1947" s="1">
        <v>45564</v>
      </c>
      <c r="H1947" s="2">
        <v>0.60763888888888884</v>
      </c>
      <c r="I1947" t="s">
        <v>1059</v>
      </c>
      <c r="U1947" t="s">
        <v>273</v>
      </c>
      <c r="V1947" t="s">
        <v>274</v>
      </c>
      <c r="W1947" t="s">
        <v>2731</v>
      </c>
      <c r="X1947" t="s">
        <v>184</v>
      </c>
      <c r="Y1947" t="s">
        <v>14</v>
      </c>
      <c r="AD1947">
        <v>45.517800000000001</v>
      </c>
      <c r="AE1947">
        <v>-108.8626</v>
      </c>
      <c r="AK1947" t="s">
        <v>3961</v>
      </c>
      <c r="AN1947" t="s">
        <v>1090</v>
      </c>
      <c r="AP1947">
        <v>12.53</v>
      </c>
      <c r="AQ1947" t="s">
        <v>116</v>
      </c>
      <c r="AS1947" t="s">
        <v>285</v>
      </c>
      <c r="AU1947" t="s">
        <v>286</v>
      </c>
      <c r="BU1947" s="1">
        <v>45564</v>
      </c>
      <c r="CB1947" t="s">
        <v>2752</v>
      </c>
      <c r="CC1947" t="s">
        <v>169</v>
      </c>
    </row>
    <row r="1948" spans="1:81" x14ac:dyDescent="0.35">
      <c r="A1948" t="s">
        <v>160</v>
      </c>
      <c r="B1948" t="s">
        <v>161</v>
      </c>
      <c r="C1948" t="s">
        <v>3492</v>
      </c>
      <c r="D1948" t="s">
        <v>1058</v>
      </c>
      <c r="E1948" t="s">
        <v>270</v>
      </c>
      <c r="F1948" t="s">
        <v>271</v>
      </c>
      <c r="G1948" s="1">
        <v>45564</v>
      </c>
      <c r="H1948" s="2">
        <v>0.41249999999999998</v>
      </c>
      <c r="I1948" t="s">
        <v>1059</v>
      </c>
      <c r="U1948" t="s">
        <v>273</v>
      </c>
      <c r="V1948" t="s">
        <v>274</v>
      </c>
      <c r="W1948" t="s">
        <v>2731</v>
      </c>
      <c r="X1948" t="s">
        <v>190</v>
      </c>
      <c r="Y1948" t="s">
        <v>6</v>
      </c>
      <c r="AD1948">
        <v>45.150280000000002</v>
      </c>
      <c r="AE1948">
        <v>-109.34062</v>
      </c>
      <c r="AK1948" t="s">
        <v>3962</v>
      </c>
      <c r="AN1948" t="s">
        <v>1062</v>
      </c>
      <c r="AP1948">
        <v>56</v>
      </c>
      <c r="AQ1948" t="s">
        <v>117</v>
      </c>
      <c r="AS1948" t="s">
        <v>285</v>
      </c>
      <c r="AU1948" t="s">
        <v>286</v>
      </c>
      <c r="BU1948" s="1">
        <v>45564</v>
      </c>
      <c r="CB1948" t="s">
        <v>2752</v>
      </c>
      <c r="CC1948" t="s">
        <v>169</v>
      </c>
    </row>
    <row r="1949" spans="1:81" x14ac:dyDescent="0.35">
      <c r="A1949" t="s">
        <v>160</v>
      </c>
      <c r="B1949" t="s">
        <v>161</v>
      </c>
      <c r="C1949" t="s">
        <v>3797</v>
      </c>
      <c r="D1949" t="s">
        <v>1058</v>
      </c>
      <c r="E1949" t="s">
        <v>270</v>
      </c>
      <c r="F1949" t="s">
        <v>271</v>
      </c>
      <c r="G1949" s="1">
        <v>45530</v>
      </c>
      <c r="H1949" s="2">
        <v>0.49652777777777779</v>
      </c>
      <c r="I1949" t="s">
        <v>1059</v>
      </c>
      <c r="U1949" t="s">
        <v>273</v>
      </c>
      <c r="V1949" t="s">
        <v>274</v>
      </c>
      <c r="W1949" t="s">
        <v>2731</v>
      </c>
      <c r="X1949" t="s">
        <v>170</v>
      </c>
      <c r="Y1949" t="s">
        <v>11</v>
      </c>
      <c r="AD1949">
        <v>45.457799999999999</v>
      </c>
      <c r="AE1949">
        <v>-109.0801</v>
      </c>
      <c r="AK1949" t="s">
        <v>3963</v>
      </c>
      <c r="AN1949" t="s">
        <v>1062</v>
      </c>
      <c r="AP1949">
        <v>174</v>
      </c>
      <c r="AQ1949" t="s">
        <v>117</v>
      </c>
      <c r="AS1949" t="s">
        <v>285</v>
      </c>
      <c r="AU1949" t="s">
        <v>286</v>
      </c>
      <c r="BU1949" s="1">
        <v>45530</v>
      </c>
      <c r="CB1949" t="s">
        <v>2733</v>
      </c>
      <c r="CC1949" t="s">
        <v>169</v>
      </c>
    </row>
    <row r="1950" spans="1:81" x14ac:dyDescent="0.35">
      <c r="A1950" t="s">
        <v>160</v>
      </c>
      <c r="B1950" t="s">
        <v>161</v>
      </c>
      <c r="C1950" t="s">
        <v>3860</v>
      </c>
      <c r="D1950" t="s">
        <v>269</v>
      </c>
      <c r="E1950" t="s">
        <v>270</v>
      </c>
      <c r="F1950" t="s">
        <v>271</v>
      </c>
      <c r="G1950" s="1">
        <v>45501</v>
      </c>
      <c r="H1950" s="2">
        <v>0.55902777777777779</v>
      </c>
      <c r="I1950" t="s">
        <v>1059</v>
      </c>
      <c r="U1950" t="s">
        <v>273</v>
      </c>
      <c r="V1950" t="s">
        <v>274</v>
      </c>
      <c r="W1950" t="s">
        <v>2731</v>
      </c>
      <c r="X1950" t="s">
        <v>184</v>
      </c>
      <c r="Y1950" t="s">
        <v>14</v>
      </c>
      <c r="AD1950">
        <v>45.517800000000001</v>
      </c>
      <c r="AE1950">
        <v>-108.8626</v>
      </c>
      <c r="AF1950" t="s">
        <v>276</v>
      </c>
      <c r="AG1950" t="s">
        <v>277</v>
      </c>
      <c r="AH1950" t="s">
        <v>278</v>
      </c>
      <c r="AJ1950" t="s">
        <v>279</v>
      </c>
      <c r="AK1950" t="s">
        <v>3964</v>
      </c>
      <c r="AM1950" t="s">
        <v>297</v>
      </c>
      <c r="AN1950" t="s">
        <v>298</v>
      </c>
      <c r="AO1950" t="s">
        <v>283</v>
      </c>
      <c r="AP1950">
        <v>442</v>
      </c>
      <c r="AQ1950" t="s">
        <v>284</v>
      </c>
      <c r="AS1950" t="s">
        <v>285</v>
      </c>
      <c r="AU1950" t="s">
        <v>286</v>
      </c>
      <c r="BE1950" t="s">
        <v>3862</v>
      </c>
      <c r="BO1950" t="s">
        <v>300</v>
      </c>
      <c r="BP1950" t="s">
        <v>301</v>
      </c>
      <c r="BQ1950" t="s">
        <v>302</v>
      </c>
      <c r="BT1950" t="s">
        <v>291</v>
      </c>
      <c r="BU1950" s="1">
        <v>45526</v>
      </c>
      <c r="BW1950" t="s">
        <v>3965</v>
      </c>
      <c r="BX1950" t="s">
        <v>293</v>
      </c>
      <c r="BY1950">
        <v>25</v>
      </c>
      <c r="BZ1950" t="s">
        <v>284</v>
      </c>
      <c r="CB1950" t="s">
        <v>2752</v>
      </c>
      <c r="CC1950" t="s">
        <v>169</v>
      </c>
    </row>
    <row r="1951" spans="1:81" x14ac:dyDescent="0.35">
      <c r="A1951" t="s">
        <v>160</v>
      </c>
      <c r="B1951" t="s">
        <v>161</v>
      </c>
      <c r="C1951" t="s">
        <v>3651</v>
      </c>
      <c r="D1951" t="s">
        <v>1058</v>
      </c>
      <c r="E1951" t="s">
        <v>270</v>
      </c>
      <c r="F1951" t="s">
        <v>271</v>
      </c>
      <c r="G1951" s="1">
        <v>45501</v>
      </c>
      <c r="H1951" s="2">
        <v>0.44097222222222221</v>
      </c>
      <c r="I1951" t="s">
        <v>1059</v>
      </c>
      <c r="U1951" t="s">
        <v>273</v>
      </c>
      <c r="V1951" t="s">
        <v>274</v>
      </c>
      <c r="W1951" t="s">
        <v>2731</v>
      </c>
      <c r="X1951" t="s">
        <v>182</v>
      </c>
      <c r="Y1951" t="s">
        <v>10</v>
      </c>
      <c r="AD1951">
        <v>45.384601000000004</v>
      </c>
      <c r="AE1951">
        <v>-109.14138199999999</v>
      </c>
      <c r="AK1951" t="s">
        <v>3966</v>
      </c>
      <c r="AN1951" t="s">
        <v>27</v>
      </c>
      <c r="AP1951">
        <v>8.15</v>
      </c>
      <c r="AQ1951" t="s">
        <v>121</v>
      </c>
      <c r="AS1951" t="s">
        <v>285</v>
      </c>
      <c r="AU1951" t="s">
        <v>286</v>
      </c>
      <c r="BU1951" s="1">
        <v>45501</v>
      </c>
      <c r="CB1951" t="s">
        <v>2761</v>
      </c>
      <c r="CC1951" t="s">
        <v>169</v>
      </c>
    </row>
    <row r="1952" spans="1:81" x14ac:dyDescent="0.35">
      <c r="A1952" t="s">
        <v>160</v>
      </c>
      <c r="B1952" t="s">
        <v>161</v>
      </c>
      <c r="C1952" t="s">
        <v>3611</v>
      </c>
      <c r="D1952" t="s">
        <v>269</v>
      </c>
      <c r="E1952" t="s">
        <v>270</v>
      </c>
      <c r="F1952" t="s">
        <v>271</v>
      </c>
      <c r="G1952" s="1">
        <v>45501</v>
      </c>
      <c r="H1952" s="2">
        <v>0.4201388888888889</v>
      </c>
      <c r="I1952" t="s">
        <v>1059</v>
      </c>
      <c r="U1952" t="s">
        <v>273</v>
      </c>
      <c r="V1952" t="s">
        <v>274</v>
      </c>
      <c r="W1952" t="s">
        <v>2731</v>
      </c>
      <c r="X1952" t="s">
        <v>172</v>
      </c>
      <c r="Y1952" t="s">
        <v>8</v>
      </c>
      <c r="AD1952">
        <v>45.277200000000001</v>
      </c>
      <c r="AE1952">
        <v>-109.20959999999999</v>
      </c>
      <c r="AF1952" t="s">
        <v>276</v>
      </c>
      <c r="AG1952" t="s">
        <v>277</v>
      </c>
      <c r="AH1952" t="s">
        <v>278</v>
      </c>
      <c r="AJ1952" t="s">
        <v>279</v>
      </c>
      <c r="AK1952" t="s">
        <v>3967</v>
      </c>
      <c r="AN1952" t="s">
        <v>312</v>
      </c>
      <c r="AP1952">
        <v>2.1</v>
      </c>
      <c r="AQ1952" t="s">
        <v>116</v>
      </c>
      <c r="AS1952" t="s">
        <v>285</v>
      </c>
      <c r="AU1952" t="s">
        <v>286</v>
      </c>
      <c r="BE1952" t="s">
        <v>3590</v>
      </c>
      <c r="BO1952" t="s">
        <v>314</v>
      </c>
      <c r="BP1952" t="s">
        <v>301</v>
      </c>
      <c r="BQ1952" t="s">
        <v>315</v>
      </c>
      <c r="BS1952" t="s">
        <v>316</v>
      </c>
      <c r="BT1952" t="s">
        <v>291</v>
      </c>
      <c r="BU1952" s="1">
        <v>45505</v>
      </c>
      <c r="BW1952" t="s">
        <v>3968</v>
      </c>
      <c r="BX1952" t="s">
        <v>293</v>
      </c>
      <c r="BY1952">
        <v>0.2</v>
      </c>
      <c r="BZ1952" t="s">
        <v>116</v>
      </c>
      <c r="CB1952" t="s">
        <v>2733</v>
      </c>
      <c r="CC1952" t="s">
        <v>169</v>
      </c>
    </row>
    <row r="1953" spans="1:81" x14ac:dyDescent="0.35">
      <c r="A1953" t="s">
        <v>160</v>
      </c>
      <c r="B1953" t="s">
        <v>161</v>
      </c>
      <c r="C1953" t="s">
        <v>3659</v>
      </c>
      <c r="D1953" t="s">
        <v>1058</v>
      </c>
      <c r="E1953" t="s">
        <v>270</v>
      </c>
      <c r="F1953" t="s">
        <v>271</v>
      </c>
      <c r="G1953" s="1">
        <v>45501</v>
      </c>
      <c r="H1953" s="2">
        <v>0.4201388888888889</v>
      </c>
      <c r="I1953" t="s">
        <v>1059</v>
      </c>
      <c r="U1953" t="s">
        <v>273</v>
      </c>
      <c r="V1953" t="s">
        <v>274</v>
      </c>
      <c r="W1953" t="s">
        <v>2731</v>
      </c>
      <c r="X1953" t="s">
        <v>172</v>
      </c>
      <c r="Y1953" t="s">
        <v>8</v>
      </c>
      <c r="AD1953">
        <v>45.277200000000001</v>
      </c>
      <c r="AE1953">
        <v>-109.20959999999999</v>
      </c>
      <c r="AK1953" t="s">
        <v>3969</v>
      </c>
      <c r="AN1953" t="s">
        <v>1078</v>
      </c>
      <c r="AP1953">
        <v>11.67</v>
      </c>
      <c r="AQ1953" t="s">
        <v>118</v>
      </c>
      <c r="AS1953" t="s">
        <v>285</v>
      </c>
      <c r="AU1953" t="s">
        <v>286</v>
      </c>
      <c r="BU1953" s="1">
        <v>45501</v>
      </c>
      <c r="CB1953" t="s">
        <v>2733</v>
      </c>
      <c r="CC1953" t="s">
        <v>169</v>
      </c>
    </row>
    <row r="1954" spans="1:81" x14ac:dyDescent="0.35">
      <c r="A1954" t="s">
        <v>160</v>
      </c>
      <c r="B1954" t="s">
        <v>161</v>
      </c>
      <c r="C1954" t="s">
        <v>3598</v>
      </c>
      <c r="D1954" t="s">
        <v>320</v>
      </c>
      <c r="E1954" t="s">
        <v>270</v>
      </c>
      <c r="F1954" t="s">
        <v>271</v>
      </c>
      <c r="G1954" s="1">
        <v>45530</v>
      </c>
      <c r="H1954" s="2">
        <v>0.55902777777777779</v>
      </c>
      <c r="I1954" t="s">
        <v>1059</v>
      </c>
      <c r="U1954" t="s">
        <v>273</v>
      </c>
      <c r="V1954" t="s">
        <v>274</v>
      </c>
      <c r="W1954" t="s">
        <v>2731</v>
      </c>
      <c r="X1954" t="s">
        <v>180</v>
      </c>
      <c r="Y1954" t="s">
        <v>13</v>
      </c>
      <c r="AD1954">
        <v>45.483319000000002</v>
      </c>
      <c r="AE1954">
        <v>-108.961457</v>
      </c>
      <c r="AF1954" t="s">
        <v>276</v>
      </c>
      <c r="AG1954" t="s">
        <v>277</v>
      </c>
      <c r="AH1954" t="s">
        <v>278</v>
      </c>
      <c r="AJ1954" t="s">
        <v>279</v>
      </c>
      <c r="AK1954" t="s">
        <v>3970</v>
      </c>
      <c r="AM1954" t="s">
        <v>297</v>
      </c>
      <c r="AN1954" t="s">
        <v>332</v>
      </c>
      <c r="AO1954" t="s">
        <v>333</v>
      </c>
      <c r="AP1954">
        <v>2.1</v>
      </c>
      <c r="AQ1954" t="s">
        <v>284</v>
      </c>
      <c r="AS1954" t="s">
        <v>285</v>
      </c>
      <c r="AU1954" t="s">
        <v>286</v>
      </c>
      <c r="BE1954" t="s">
        <v>3600</v>
      </c>
      <c r="BO1954">
        <v>353.2</v>
      </c>
      <c r="BP1954" t="s">
        <v>288</v>
      </c>
      <c r="BQ1954" t="s">
        <v>335</v>
      </c>
      <c r="BS1954" t="s">
        <v>336</v>
      </c>
      <c r="BT1954" t="s">
        <v>291</v>
      </c>
      <c r="BU1954" s="1">
        <v>45558</v>
      </c>
      <c r="BW1954" t="s">
        <v>3971</v>
      </c>
      <c r="BX1954" t="s">
        <v>293</v>
      </c>
      <c r="BY1954">
        <v>1.5</v>
      </c>
      <c r="BZ1954" t="s">
        <v>284</v>
      </c>
      <c r="CB1954" t="s">
        <v>2761</v>
      </c>
      <c r="CC1954" t="s">
        <v>169</v>
      </c>
    </row>
    <row r="1955" spans="1:81" x14ac:dyDescent="0.35">
      <c r="A1955" t="s">
        <v>160</v>
      </c>
      <c r="B1955" t="s">
        <v>161</v>
      </c>
      <c r="C1955" t="s">
        <v>3570</v>
      </c>
      <c r="D1955" t="s">
        <v>1058</v>
      </c>
      <c r="E1955" t="s">
        <v>270</v>
      </c>
      <c r="F1955" t="s">
        <v>271</v>
      </c>
      <c r="G1955" s="1">
        <v>45501</v>
      </c>
      <c r="H1955" s="2">
        <v>0.5</v>
      </c>
      <c r="I1955" t="s">
        <v>1059</v>
      </c>
      <c r="U1955" t="s">
        <v>273</v>
      </c>
      <c r="V1955" t="s">
        <v>274</v>
      </c>
      <c r="W1955" t="s">
        <v>2731</v>
      </c>
      <c r="X1955" t="s">
        <v>170</v>
      </c>
      <c r="Y1955" t="s">
        <v>11</v>
      </c>
      <c r="AD1955">
        <v>45.457799999999999</v>
      </c>
      <c r="AE1955">
        <v>-109.0801</v>
      </c>
      <c r="AK1955" t="s">
        <v>3972</v>
      </c>
      <c r="AN1955" t="s">
        <v>1081</v>
      </c>
      <c r="AP1955">
        <v>114.6</v>
      </c>
      <c r="AQ1955" t="s">
        <v>120</v>
      </c>
      <c r="AS1955" t="s">
        <v>285</v>
      </c>
      <c r="AU1955" t="s">
        <v>286</v>
      </c>
      <c r="BU1955" s="1">
        <v>45501</v>
      </c>
      <c r="CB1955" t="s">
        <v>2733</v>
      </c>
      <c r="CC1955" t="s">
        <v>169</v>
      </c>
    </row>
    <row r="1956" spans="1:81" x14ac:dyDescent="0.35">
      <c r="A1956" t="s">
        <v>160</v>
      </c>
      <c r="B1956" t="s">
        <v>161</v>
      </c>
      <c r="C1956" t="s">
        <v>3625</v>
      </c>
      <c r="D1956" t="s">
        <v>269</v>
      </c>
      <c r="E1956" t="s">
        <v>270</v>
      </c>
      <c r="F1956" t="s">
        <v>271</v>
      </c>
      <c r="G1956" s="1">
        <v>45564</v>
      </c>
      <c r="H1956" s="2">
        <v>0.52430555555555558</v>
      </c>
      <c r="I1956" t="s">
        <v>1059</v>
      </c>
      <c r="U1956" t="s">
        <v>273</v>
      </c>
      <c r="V1956" t="s">
        <v>274</v>
      </c>
      <c r="W1956" t="s">
        <v>2731</v>
      </c>
      <c r="X1956" t="s">
        <v>186</v>
      </c>
      <c r="Y1956" t="s">
        <v>12</v>
      </c>
      <c r="AD1956">
        <v>45.468200000000003</v>
      </c>
      <c r="AE1956">
        <v>-109.0895</v>
      </c>
      <c r="AF1956" t="s">
        <v>276</v>
      </c>
      <c r="AG1956" t="s">
        <v>277</v>
      </c>
      <c r="AH1956" t="s">
        <v>278</v>
      </c>
      <c r="AJ1956" t="s">
        <v>279</v>
      </c>
      <c r="AK1956" t="s">
        <v>3973</v>
      </c>
      <c r="AM1956" t="s">
        <v>297</v>
      </c>
      <c r="AN1956" t="s">
        <v>298</v>
      </c>
      <c r="AO1956" t="s">
        <v>283</v>
      </c>
      <c r="AP1956">
        <v>278</v>
      </c>
      <c r="AQ1956" t="s">
        <v>284</v>
      </c>
      <c r="AS1956" t="s">
        <v>285</v>
      </c>
      <c r="AU1956" t="s">
        <v>286</v>
      </c>
      <c r="BE1956" t="s">
        <v>3627</v>
      </c>
      <c r="BO1956" t="s">
        <v>300</v>
      </c>
      <c r="BP1956" t="s">
        <v>301</v>
      </c>
      <c r="BQ1956" t="s">
        <v>302</v>
      </c>
      <c r="BT1956" t="s">
        <v>291</v>
      </c>
      <c r="BU1956" s="1">
        <v>45602</v>
      </c>
      <c r="BW1956" t="s">
        <v>3974</v>
      </c>
      <c r="BX1956" t="s">
        <v>293</v>
      </c>
      <c r="BY1956">
        <v>25</v>
      </c>
      <c r="BZ1956" t="s">
        <v>284</v>
      </c>
      <c r="CB1956" t="s">
        <v>2752</v>
      </c>
      <c r="CC1956" t="s">
        <v>169</v>
      </c>
    </row>
    <row r="1957" spans="1:81" x14ac:dyDescent="0.35">
      <c r="A1957" t="s">
        <v>160</v>
      </c>
      <c r="B1957" t="s">
        <v>161</v>
      </c>
      <c r="C1957" t="s">
        <v>3547</v>
      </c>
      <c r="D1957" t="s">
        <v>1058</v>
      </c>
      <c r="E1957" t="s">
        <v>270</v>
      </c>
      <c r="F1957" t="s">
        <v>271</v>
      </c>
      <c r="G1957" s="1">
        <v>45501</v>
      </c>
      <c r="H1957" s="2">
        <v>0.52083333333333337</v>
      </c>
      <c r="I1957" t="s">
        <v>1059</v>
      </c>
      <c r="U1957" t="s">
        <v>273</v>
      </c>
      <c r="V1957" t="s">
        <v>274</v>
      </c>
      <c r="W1957" t="s">
        <v>2731</v>
      </c>
      <c r="X1957" t="s">
        <v>180</v>
      </c>
      <c r="Y1957" t="s">
        <v>13</v>
      </c>
      <c r="AD1957">
        <v>45.483319000000002</v>
      </c>
      <c r="AE1957">
        <v>-108.961457</v>
      </c>
      <c r="AK1957" t="s">
        <v>3975</v>
      </c>
      <c r="AN1957" t="s">
        <v>1090</v>
      </c>
      <c r="AP1957">
        <v>11.32</v>
      </c>
      <c r="AQ1957" t="s">
        <v>116</v>
      </c>
      <c r="AS1957" t="s">
        <v>285</v>
      </c>
      <c r="AU1957" t="s">
        <v>286</v>
      </c>
      <c r="BU1957" s="1">
        <v>45501</v>
      </c>
      <c r="CB1957" t="s">
        <v>2761</v>
      </c>
      <c r="CC1957" t="s">
        <v>169</v>
      </c>
    </row>
    <row r="1958" spans="1:81" x14ac:dyDescent="0.35">
      <c r="A1958" t="s">
        <v>160</v>
      </c>
      <c r="B1958" t="s">
        <v>161</v>
      </c>
      <c r="C1958" t="s">
        <v>3592</v>
      </c>
      <c r="D1958" t="s">
        <v>1058</v>
      </c>
      <c r="E1958" t="s">
        <v>270</v>
      </c>
      <c r="F1958" t="s">
        <v>271</v>
      </c>
      <c r="G1958" s="1">
        <v>45501</v>
      </c>
      <c r="H1958" s="2">
        <v>0.3972222222222222</v>
      </c>
      <c r="I1958" t="s">
        <v>1059</v>
      </c>
      <c r="U1958" t="s">
        <v>273</v>
      </c>
      <c r="V1958" t="s">
        <v>274</v>
      </c>
      <c r="W1958" t="s">
        <v>2731</v>
      </c>
      <c r="X1958" t="s">
        <v>190</v>
      </c>
      <c r="Y1958" t="s">
        <v>6</v>
      </c>
      <c r="AD1958">
        <v>45.150280000000002</v>
      </c>
      <c r="AE1958">
        <v>-109.34062</v>
      </c>
      <c r="AK1958" t="s">
        <v>3976</v>
      </c>
      <c r="AN1958" t="s">
        <v>1062</v>
      </c>
      <c r="AP1958">
        <v>40</v>
      </c>
      <c r="AQ1958" t="s">
        <v>117</v>
      </c>
      <c r="AS1958" t="s">
        <v>285</v>
      </c>
      <c r="AU1958" t="s">
        <v>286</v>
      </c>
      <c r="BU1958" s="1">
        <v>45501</v>
      </c>
      <c r="CB1958" t="s">
        <v>2752</v>
      </c>
      <c r="CC1958" t="s">
        <v>169</v>
      </c>
    </row>
    <row r="1959" spans="1:81" x14ac:dyDescent="0.35">
      <c r="A1959" t="s">
        <v>160</v>
      </c>
      <c r="B1959" t="s">
        <v>161</v>
      </c>
      <c r="C1959" t="s">
        <v>3524</v>
      </c>
      <c r="D1959" t="s">
        <v>373</v>
      </c>
      <c r="E1959" t="s">
        <v>270</v>
      </c>
      <c r="F1959" t="s">
        <v>271</v>
      </c>
      <c r="G1959" s="1">
        <v>45501</v>
      </c>
      <c r="H1959" s="2">
        <v>0.57291666666666663</v>
      </c>
      <c r="I1959" t="s">
        <v>1059</v>
      </c>
      <c r="U1959" t="s">
        <v>273</v>
      </c>
      <c r="V1959" t="s">
        <v>274</v>
      </c>
      <c r="W1959" t="s">
        <v>2731</v>
      </c>
      <c r="X1959" t="s">
        <v>176</v>
      </c>
      <c r="Y1959" t="s">
        <v>15</v>
      </c>
      <c r="AD1959">
        <v>45.520789999999998</v>
      </c>
      <c r="AE1959">
        <v>-108.83714000000001</v>
      </c>
      <c r="AF1959" t="s">
        <v>276</v>
      </c>
      <c r="AG1959" t="s">
        <v>277</v>
      </c>
      <c r="AH1959" t="s">
        <v>278</v>
      </c>
      <c r="AJ1959" t="s">
        <v>279</v>
      </c>
      <c r="AK1959" t="s">
        <v>3977</v>
      </c>
      <c r="AL1959" t="s">
        <v>375</v>
      </c>
      <c r="AM1959" t="s">
        <v>297</v>
      </c>
      <c r="AN1959" t="s">
        <v>332</v>
      </c>
      <c r="AO1959" t="s">
        <v>333</v>
      </c>
      <c r="AS1959" t="s">
        <v>285</v>
      </c>
      <c r="AU1959" t="s">
        <v>286</v>
      </c>
      <c r="BE1959" t="s">
        <v>3526</v>
      </c>
      <c r="BO1959">
        <v>353.2</v>
      </c>
      <c r="BP1959" t="s">
        <v>288</v>
      </c>
      <c r="BQ1959" t="s">
        <v>335</v>
      </c>
      <c r="BS1959" t="s">
        <v>336</v>
      </c>
      <c r="BT1959" t="s">
        <v>291</v>
      </c>
      <c r="BU1959" s="1">
        <v>45540</v>
      </c>
      <c r="BW1959" t="s">
        <v>3978</v>
      </c>
      <c r="BX1959" t="s">
        <v>293</v>
      </c>
      <c r="BY1959">
        <v>1.5</v>
      </c>
      <c r="BZ1959" t="s">
        <v>284</v>
      </c>
      <c r="CB1959" t="s">
        <v>2761</v>
      </c>
      <c r="CC1959" t="s">
        <v>169</v>
      </c>
    </row>
    <row r="1960" spans="1:81" x14ac:dyDescent="0.35">
      <c r="A1960" t="s">
        <v>160</v>
      </c>
      <c r="B1960" t="s">
        <v>161</v>
      </c>
      <c r="C1960" t="s">
        <v>3482</v>
      </c>
      <c r="D1960" t="s">
        <v>1058</v>
      </c>
      <c r="E1960" t="s">
        <v>270</v>
      </c>
      <c r="F1960" t="s">
        <v>271</v>
      </c>
      <c r="G1960" s="1">
        <v>45501</v>
      </c>
      <c r="H1960" s="2">
        <v>0.35902777777777778</v>
      </c>
      <c r="I1960" t="s">
        <v>1059</v>
      </c>
      <c r="U1960" t="s">
        <v>273</v>
      </c>
      <c r="V1960" t="s">
        <v>274</v>
      </c>
      <c r="W1960" t="s">
        <v>2731</v>
      </c>
      <c r="X1960" t="s">
        <v>174</v>
      </c>
      <c r="Y1960" t="s">
        <v>5</v>
      </c>
      <c r="AD1960">
        <v>45.085512000000001</v>
      </c>
      <c r="AE1960">
        <v>-109.329581</v>
      </c>
      <c r="AK1960" t="s">
        <v>3979</v>
      </c>
      <c r="AN1960" t="s">
        <v>1292</v>
      </c>
      <c r="AP1960">
        <v>703.5</v>
      </c>
      <c r="AQ1960" t="s">
        <v>119</v>
      </c>
      <c r="AS1960" t="s">
        <v>285</v>
      </c>
      <c r="AU1960" t="s">
        <v>286</v>
      </c>
      <c r="BU1960" s="1">
        <v>45501</v>
      </c>
      <c r="CB1960" t="s">
        <v>2733</v>
      </c>
      <c r="CC1960" t="s">
        <v>169</v>
      </c>
    </row>
    <row r="1961" spans="1:81" x14ac:dyDescent="0.35">
      <c r="A1961" t="s">
        <v>160</v>
      </c>
      <c r="B1961" t="s">
        <v>161</v>
      </c>
      <c r="C1961" t="s">
        <v>3606</v>
      </c>
      <c r="D1961" t="s">
        <v>269</v>
      </c>
      <c r="E1961" t="s">
        <v>270</v>
      </c>
      <c r="F1961" t="s">
        <v>271</v>
      </c>
      <c r="G1961" s="1">
        <v>45564</v>
      </c>
      <c r="H1961" s="2">
        <v>0.62152777777777779</v>
      </c>
      <c r="I1961" t="s">
        <v>1059</v>
      </c>
      <c r="U1961" t="s">
        <v>273</v>
      </c>
      <c r="V1961" t="s">
        <v>274</v>
      </c>
      <c r="W1961" t="s">
        <v>2731</v>
      </c>
      <c r="X1961" t="s">
        <v>176</v>
      </c>
      <c r="Y1961" t="s">
        <v>15</v>
      </c>
      <c r="AD1961">
        <v>45.520789999999998</v>
      </c>
      <c r="AE1961">
        <v>-108.83714000000001</v>
      </c>
      <c r="AF1961" t="s">
        <v>276</v>
      </c>
      <c r="AG1961" t="s">
        <v>277</v>
      </c>
      <c r="AH1961" t="s">
        <v>278</v>
      </c>
      <c r="AJ1961" t="s">
        <v>279</v>
      </c>
      <c r="AK1961" t="s">
        <v>3980</v>
      </c>
      <c r="AN1961" t="s">
        <v>312</v>
      </c>
      <c r="AP1961">
        <v>5.5</v>
      </c>
      <c r="AQ1961" t="s">
        <v>116</v>
      </c>
      <c r="AS1961" t="s">
        <v>285</v>
      </c>
      <c r="AU1961" t="s">
        <v>286</v>
      </c>
      <c r="BE1961" t="s">
        <v>3470</v>
      </c>
      <c r="BO1961" t="s">
        <v>314</v>
      </c>
      <c r="BP1961" t="s">
        <v>301</v>
      </c>
      <c r="BQ1961" t="s">
        <v>315</v>
      </c>
      <c r="BS1961" t="s">
        <v>316</v>
      </c>
      <c r="BT1961" t="s">
        <v>291</v>
      </c>
      <c r="BU1961" s="1">
        <v>45569</v>
      </c>
      <c r="BW1961" t="s">
        <v>3981</v>
      </c>
      <c r="BX1961" t="s">
        <v>293</v>
      </c>
      <c r="BY1961">
        <v>0.2</v>
      </c>
      <c r="BZ1961" t="s">
        <v>116</v>
      </c>
      <c r="CB1961" t="s">
        <v>2761</v>
      </c>
      <c r="CC1961" t="s">
        <v>169</v>
      </c>
    </row>
    <row r="1962" spans="1:81" x14ac:dyDescent="0.35">
      <c r="A1962" t="s">
        <v>160</v>
      </c>
      <c r="B1962" t="s">
        <v>161</v>
      </c>
      <c r="C1962" t="s">
        <v>3761</v>
      </c>
      <c r="D1962" t="s">
        <v>320</v>
      </c>
      <c r="E1962" t="s">
        <v>270</v>
      </c>
      <c r="F1962" t="s">
        <v>271</v>
      </c>
      <c r="G1962" s="1">
        <v>45530</v>
      </c>
      <c r="H1962" s="2">
        <v>0.42708333333333331</v>
      </c>
      <c r="I1962" t="s">
        <v>1059</v>
      </c>
      <c r="U1962" t="s">
        <v>273</v>
      </c>
      <c r="V1962" t="s">
        <v>274</v>
      </c>
      <c r="W1962" t="s">
        <v>2731</v>
      </c>
      <c r="X1962" t="s">
        <v>172</v>
      </c>
      <c r="Y1962" t="s">
        <v>8</v>
      </c>
      <c r="AD1962">
        <v>45.277200000000001</v>
      </c>
      <c r="AE1962">
        <v>-109.20959999999999</v>
      </c>
      <c r="AF1962" t="s">
        <v>276</v>
      </c>
      <c r="AG1962" t="s">
        <v>277</v>
      </c>
      <c r="AH1962" t="s">
        <v>278</v>
      </c>
      <c r="AJ1962" t="s">
        <v>279</v>
      </c>
      <c r="AK1962" t="s">
        <v>3982</v>
      </c>
      <c r="AM1962" t="s">
        <v>281</v>
      </c>
      <c r="AN1962" t="s">
        <v>1116</v>
      </c>
      <c r="AO1962" t="s">
        <v>333</v>
      </c>
      <c r="AP1962">
        <v>5.3</v>
      </c>
      <c r="AQ1962" t="s">
        <v>284</v>
      </c>
      <c r="AS1962" t="s">
        <v>285</v>
      </c>
      <c r="AU1962" t="s">
        <v>286</v>
      </c>
      <c r="BE1962" t="s">
        <v>3564</v>
      </c>
      <c r="BO1962">
        <v>365.1</v>
      </c>
      <c r="BP1962" t="s">
        <v>288</v>
      </c>
      <c r="BQ1962" t="s">
        <v>289</v>
      </c>
      <c r="BS1962" t="s">
        <v>290</v>
      </c>
      <c r="BT1962" t="s">
        <v>291</v>
      </c>
      <c r="BU1962" s="1">
        <v>45558</v>
      </c>
      <c r="BW1962" t="s">
        <v>3983</v>
      </c>
      <c r="BX1962" t="s">
        <v>293</v>
      </c>
      <c r="BY1962">
        <v>0.8</v>
      </c>
      <c r="BZ1962" t="s">
        <v>284</v>
      </c>
      <c r="CB1962" t="s">
        <v>2733</v>
      </c>
      <c r="CC1962" t="s">
        <v>169</v>
      </c>
    </row>
    <row r="1963" spans="1:81" x14ac:dyDescent="0.35">
      <c r="A1963" t="s">
        <v>160</v>
      </c>
      <c r="B1963" t="s">
        <v>161</v>
      </c>
      <c r="C1963" t="s">
        <v>3677</v>
      </c>
      <c r="D1963" t="s">
        <v>1058</v>
      </c>
      <c r="E1963" t="s">
        <v>270</v>
      </c>
      <c r="F1963" t="s">
        <v>271</v>
      </c>
      <c r="G1963" s="1">
        <v>45564</v>
      </c>
      <c r="H1963" s="2">
        <v>0.55555555555555558</v>
      </c>
      <c r="I1963" t="s">
        <v>1059</v>
      </c>
      <c r="U1963" t="s">
        <v>273</v>
      </c>
      <c r="V1963" t="s">
        <v>274</v>
      </c>
      <c r="W1963" t="s">
        <v>2731</v>
      </c>
      <c r="X1963" t="s">
        <v>180</v>
      </c>
      <c r="Y1963" t="s">
        <v>13</v>
      </c>
      <c r="AD1963">
        <v>45.483319000000002</v>
      </c>
      <c r="AE1963">
        <v>-108.961457</v>
      </c>
      <c r="AK1963" t="s">
        <v>3984</v>
      </c>
      <c r="AN1963" t="s">
        <v>1078</v>
      </c>
      <c r="AP1963">
        <v>16.04</v>
      </c>
      <c r="AQ1963" t="s">
        <v>118</v>
      </c>
      <c r="AS1963" t="s">
        <v>285</v>
      </c>
      <c r="AU1963" t="s">
        <v>286</v>
      </c>
      <c r="BU1963" s="1">
        <v>45564</v>
      </c>
      <c r="CB1963" t="s">
        <v>2761</v>
      </c>
      <c r="CC1963" t="s">
        <v>169</v>
      </c>
    </row>
    <row r="1964" spans="1:81" x14ac:dyDescent="0.35">
      <c r="A1964" t="s">
        <v>160</v>
      </c>
      <c r="B1964" t="s">
        <v>161</v>
      </c>
      <c r="C1964" t="s">
        <v>3924</v>
      </c>
      <c r="D1964" t="s">
        <v>269</v>
      </c>
      <c r="E1964" t="s">
        <v>270</v>
      </c>
      <c r="F1964" t="s">
        <v>271</v>
      </c>
      <c r="G1964" s="1">
        <v>45530</v>
      </c>
      <c r="H1964" s="2">
        <v>0.55902777777777779</v>
      </c>
      <c r="I1964" t="s">
        <v>1059</v>
      </c>
      <c r="U1964" t="s">
        <v>273</v>
      </c>
      <c r="V1964" t="s">
        <v>274</v>
      </c>
      <c r="W1964" t="s">
        <v>2731</v>
      </c>
      <c r="X1964" t="s">
        <v>180</v>
      </c>
      <c r="Y1964" t="s">
        <v>13</v>
      </c>
      <c r="AD1964">
        <v>45.483319000000002</v>
      </c>
      <c r="AE1964">
        <v>-108.961457</v>
      </c>
      <c r="AF1964" t="s">
        <v>276</v>
      </c>
      <c r="AG1964" t="s">
        <v>277</v>
      </c>
      <c r="AH1964" t="s">
        <v>278</v>
      </c>
      <c r="AJ1964" t="s">
        <v>279</v>
      </c>
      <c r="AK1964" t="s">
        <v>3985</v>
      </c>
      <c r="AM1964" t="s">
        <v>297</v>
      </c>
      <c r="AN1964" t="s">
        <v>332</v>
      </c>
      <c r="AO1964" t="s">
        <v>333</v>
      </c>
      <c r="AP1964">
        <v>2.2999999999999998</v>
      </c>
      <c r="AQ1964" t="s">
        <v>284</v>
      </c>
      <c r="AS1964" t="s">
        <v>285</v>
      </c>
      <c r="AU1964" t="s">
        <v>286</v>
      </c>
      <c r="BE1964" t="s">
        <v>3600</v>
      </c>
      <c r="BO1964">
        <v>353.2</v>
      </c>
      <c r="BP1964" t="s">
        <v>288</v>
      </c>
      <c r="BQ1964" t="s">
        <v>335</v>
      </c>
      <c r="BS1964" t="s">
        <v>336</v>
      </c>
      <c r="BT1964" t="s">
        <v>291</v>
      </c>
      <c r="BU1964" s="1">
        <v>45558</v>
      </c>
      <c r="BW1964" t="s">
        <v>3986</v>
      </c>
      <c r="BX1964" t="s">
        <v>293</v>
      </c>
      <c r="BY1964">
        <v>1.5</v>
      </c>
      <c r="BZ1964" t="s">
        <v>284</v>
      </c>
      <c r="CB1964" t="s">
        <v>2761</v>
      </c>
      <c r="CC1964" t="s">
        <v>169</v>
      </c>
    </row>
    <row r="1965" spans="1:81" x14ac:dyDescent="0.35">
      <c r="A1965" t="s">
        <v>160</v>
      </c>
      <c r="B1965" t="s">
        <v>161</v>
      </c>
      <c r="C1965" t="s">
        <v>3492</v>
      </c>
      <c r="D1965" t="s">
        <v>1058</v>
      </c>
      <c r="E1965" t="s">
        <v>270</v>
      </c>
      <c r="F1965" t="s">
        <v>271</v>
      </c>
      <c r="G1965" s="1">
        <v>45564</v>
      </c>
      <c r="H1965" s="2">
        <v>0.41249999999999998</v>
      </c>
      <c r="I1965" t="s">
        <v>1059</v>
      </c>
      <c r="U1965" t="s">
        <v>273</v>
      </c>
      <c r="V1965" t="s">
        <v>274</v>
      </c>
      <c r="W1965" t="s">
        <v>2731</v>
      </c>
      <c r="X1965" t="s">
        <v>190</v>
      </c>
      <c r="Y1965" t="s">
        <v>6</v>
      </c>
      <c r="AD1965">
        <v>45.150280000000002</v>
      </c>
      <c r="AE1965">
        <v>-109.34062</v>
      </c>
      <c r="AK1965" t="s">
        <v>3987</v>
      </c>
      <c r="AN1965" t="s">
        <v>89</v>
      </c>
      <c r="AP1965">
        <v>0.52</v>
      </c>
      <c r="AQ1965" t="s">
        <v>122</v>
      </c>
      <c r="AS1965" t="s">
        <v>285</v>
      </c>
      <c r="AU1965" t="s">
        <v>286</v>
      </c>
      <c r="BU1965" s="1">
        <v>45564</v>
      </c>
      <c r="CB1965" t="s">
        <v>2752</v>
      </c>
      <c r="CC1965" t="s">
        <v>169</v>
      </c>
    </row>
    <row r="1966" spans="1:81" x14ac:dyDescent="0.35">
      <c r="A1966" t="s">
        <v>160</v>
      </c>
      <c r="B1966" t="s">
        <v>161</v>
      </c>
      <c r="C1966" t="s">
        <v>3625</v>
      </c>
      <c r="D1966" t="s">
        <v>269</v>
      </c>
      <c r="E1966" t="s">
        <v>270</v>
      </c>
      <c r="F1966" t="s">
        <v>271</v>
      </c>
      <c r="G1966" s="1">
        <v>45564</v>
      </c>
      <c r="H1966" s="2">
        <v>0.52430555555555558</v>
      </c>
      <c r="I1966" t="s">
        <v>1059</v>
      </c>
      <c r="U1966" t="s">
        <v>273</v>
      </c>
      <c r="V1966" t="s">
        <v>274</v>
      </c>
      <c r="W1966" t="s">
        <v>2731</v>
      </c>
      <c r="X1966" t="s">
        <v>186</v>
      </c>
      <c r="Y1966" t="s">
        <v>12</v>
      </c>
      <c r="AD1966">
        <v>45.468200000000003</v>
      </c>
      <c r="AE1966">
        <v>-109.0895</v>
      </c>
      <c r="AF1966" t="s">
        <v>276</v>
      </c>
      <c r="AG1966" t="s">
        <v>277</v>
      </c>
      <c r="AH1966" t="s">
        <v>278</v>
      </c>
      <c r="AJ1966" t="s">
        <v>279</v>
      </c>
      <c r="AK1966" t="s">
        <v>3988</v>
      </c>
      <c r="AM1966" t="s">
        <v>281</v>
      </c>
      <c r="AN1966" t="s">
        <v>282</v>
      </c>
      <c r="AO1966" t="s">
        <v>283</v>
      </c>
      <c r="AP1966">
        <v>23.8</v>
      </c>
      <c r="AQ1966" t="s">
        <v>284</v>
      </c>
      <c r="AS1966" t="s">
        <v>285</v>
      </c>
      <c r="AU1966" t="s">
        <v>286</v>
      </c>
      <c r="BE1966" t="s">
        <v>3627</v>
      </c>
      <c r="BO1966">
        <v>365.1</v>
      </c>
      <c r="BP1966" t="s">
        <v>288</v>
      </c>
      <c r="BQ1966" t="s">
        <v>289</v>
      </c>
      <c r="BS1966" t="s">
        <v>290</v>
      </c>
      <c r="BT1966" t="s">
        <v>291</v>
      </c>
      <c r="BU1966" s="1">
        <v>45602</v>
      </c>
      <c r="BW1966" t="s">
        <v>3989</v>
      </c>
      <c r="BX1966" t="s">
        <v>293</v>
      </c>
      <c r="BY1966">
        <v>1.5</v>
      </c>
      <c r="BZ1966" t="s">
        <v>284</v>
      </c>
      <c r="CB1966" t="s">
        <v>2752</v>
      </c>
      <c r="CC1966" t="s">
        <v>169</v>
      </c>
    </row>
    <row r="1967" spans="1:81" x14ac:dyDescent="0.35">
      <c r="A1967" t="s">
        <v>160</v>
      </c>
      <c r="B1967" t="s">
        <v>161</v>
      </c>
      <c r="C1967" t="s">
        <v>3482</v>
      </c>
      <c r="D1967" t="s">
        <v>1058</v>
      </c>
      <c r="E1967" t="s">
        <v>270</v>
      </c>
      <c r="F1967" t="s">
        <v>271</v>
      </c>
      <c r="G1967" s="1">
        <v>45501</v>
      </c>
      <c r="H1967" s="2">
        <v>0.35902777777777778</v>
      </c>
      <c r="I1967" t="s">
        <v>1059</v>
      </c>
      <c r="U1967" t="s">
        <v>273</v>
      </c>
      <c r="V1967" t="s">
        <v>274</v>
      </c>
      <c r="W1967" t="s">
        <v>2731</v>
      </c>
      <c r="X1967" t="s">
        <v>174</v>
      </c>
      <c r="Y1967" t="s">
        <v>5</v>
      </c>
      <c r="AD1967">
        <v>45.085512000000001</v>
      </c>
      <c r="AE1967">
        <v>-109.329581</v>
      </c>
      <c r="AK1967" t="s">
        <v>3990</v>
      </c>
      <c r="AN1967" t="s">
        <v>27</v>
      </c>
      <c r="AP1967">
        <v>7.4</v>
      </c>
      <c r="AQ1967" t="s">
        <v>121</v>
      </c>
      <c r="AS1967" t="s">
        <v>285</v>
      </c>
      <c r="AU1967" t="s">
        <v>286</v>
      </c>
      <c r="BU1967" s="1">
        <v>45501</v>
      </c>
      <c r="CB1967" t="s">
        <v>2733</v>
      </c>
      <c r="CC1967" t="s">
        <v>169</v>
      </c>
    </row>
    <row r="1968" spans="1:81" x14ac:dyDescent="0.35">
      <c r="A1968" t="s">
        <v>160</v>
      </c>
      <c r="B1968" t="s">
        <v>161</v>
      </c>
      <c r="C1968" t="s">
        <v>3674</v>
      </c>
      <c r="D1968" t="s">
        <v>1058</v>
      </c>
      <c r="E1968" t="s">
        <v>270</v>
      </c>
      <c r="F1968" t="s">
        <v>271</v>
      </c>
      <c r="G1968" s="1">
        <v>45530</v>
      </c>
      <c r="H1968" s="2">
        <v>0.3840277777777778</v>
      </c>
      <c r="I1968" t="s">
        <v>1059</v>
      </c>
      <c r="U1968" t="s">
        <v>273</v>
      </c>
      <c r="V1968" t="s">
        <v>274</v>
      </c>
      <c r="W1968" t="s">
        <v>2731</v>
      </c>
      <c r="X1968" t="s">
        <v>188</v>
      </c>
      <c r="Y1968" t="s">
        <v>7</v>
      </c>
      <c r="AD1968">
        <v>45.157600000000002</v>
      </c>
      <c r="AE1968">
        <v>-109.2688</v>
      </c>
      <c r="AK1968" t="s">
        <v>3991</v>
      </c>
      <c r="AN1968" t="s">
        <v>1078</v>
      </c>
      <c r="AP1968">
        <v>9.1199999999999992</v>
      </c>
      <c r="AQ1968" t="s">
        <v>118</v>
      </c>
      <c r="AS1968" t="s">
        <v>285</v>
      </c>
      <c r="AU1968" t="s">
        <v>286</v>
      </c>
      <c r="BU1968" s="1">
        <v>45530</v>
      </c>
      <c r="CB1968" t="s">
        <v>2747</v>
      </c>
      <c r="CC1968" t="s">
        <v>169</v>
      </c>
    </row>
    <row r="1969" spans="1:81" x14ac:dyDescent="0.35">
      <c r="A1969" t="s">
        <v>160</v>
      </c>
      <c r="B1969" t="s">
        <v>161</v>
      </c>
      <c r="C1969" t="s">
        <v>3683</v>
      </c>
      <c r="D1969" t="s">
        <v>269</v>
      </c>
      <c r="E1969" t="s">
        <v>270</v>
      </c>
      <c r="F1969" t="s">
        <v>271</v>
      </c>
      <c r="G1969" s="1">
        <v>45501</v>
      </c>
      <c r="H1969" s="2">
        <v>0.4861111111111111</v>
      </c>
      <c r="I1969" t="s">
        <v>1059</v>
      </c>
      <c r="U1969" t="s">
        <v>273</v>
      </c>
      <c r="V1969" t="s">
        <v>274</v>
      </c>
      <c r="W1969" t="s">
        <v>2731</v>
      </c>
      <c r="X1969" t="s">
        <v>186</v>
      </c>
      <c r="Y1969" t="s">
        <v>12</v>
      </c>
      <c r="AD1969">
        <v>45.468200000000003</v>
      </c>
      <c r="AE1969">
        <v>-109.0895</v>
      </c>
      <c r="AF1969" t="s">
        <v>276</v>
      </c>
      <c r="AG1969" t="s">
        <v>277</v>
      </c>
      <c r="AH1969" t="s">
        <v>278</v>
      </c>
      <c r="AJ1969" t="s">
        <v>279</v>
      </c>
      <c r="AK1969" t="s">
        <v>3992</v>
      </c>
      <c r="AN1969" t="s">
        <v>312</v>
      </c>
      <c r="AP1969">
        <v>27.6</v>
      </c>
      <c r="AQ1969" t="s">
        <v>116</v>
      </c>
      <c r="AS1969" t="s">
        <v>285</v>
      </c>
      <c r="AU1969" t="s">
        <v>286</v>
      </c>
      <c r="BE1969" t="s">
        <v>3685</v>
      </c>
      <c r="BO1969" t="s">
        <v>314</v>
      </c>
      <c r="BP1969" t="s">
        <v>301</v>
      </c>
      <c r="BQ1969" t="s">
        <v>315</v>
      </c>
      <c r="BS1969" t="s">
        <v>316</v>
      </c>
      <c r="BT1969" t="s">
        <v>291</v>
      </c>
      <c r="BU1969" s="1">
        <v>45505</v>
      </c>
      <c r="BW1969" t="s">
        <v>3993</v>
      </c>
      <c r="BX1969" t="s">
        <v>293</v>
      </c>
      <c r="BY1969">
        <v>0.2</v>
      </c>
      <c r="BZ1969" t="s">
        <v>116</v>
      </c>
      <c r="CB1969" t="s">
        <v>2752</v>
      </c>
      <c r="CC1969" t="s">
        <v>169</v>
      </c>
    </row>
    <row r="1970" spans="1:81" x14ac:dyDescent="0.35">
      <c r="A1970" t="s">
        <v>160</v>
      </c>
      <c r="B1970" t="s">
        <v>161</v>
      </c>
      <c r="C1970" t="s">
        <v>3667</v>
      </c>
      <c r="D1970" t="s">
        <v>269</v>
      </c>
      <c r="E1970" t="s">
        <v>270</v>
      </c>
      <c r="F1970" t="s">
        <v>271</v>
      </c>
      <c r="G1970" s="1">
        <v>45501</v>
      </c>
      <c r="H1970" s="2">
        <v>0.57291666666666663</v>
      </c>
      <c r="I1970" t="s">
        <v>1059</v>
      </c>
      <c r="U1970" t="s">
        <v>273</v>
      </c>
      <c r="V1970" t="s">
        <v>274</v>
      </c>
      <c r="W1970" t="s">
        <v>2731</v>
      </c>
      <c r="X1970" t="s">
        <v>176</v>
      </c>
      <c r="Y1970" t="s">
        <v>15</v>
      </c>
      <c r="AD1970">
        <v>45.520789999999998</v>
      </c>
      <c r="AE1970">
        <v>-108.83714000000001</v>
      </c>
      <c r="AF1970" t="s">
        <v>276</v>
      </c>
      <c r="AG1970" t="s">
        <v>277</v>
      </c>
      <c r="AH1970" t="s">
        <v>278</v>
      </c>
      <c r="AJ1970" t="s">
        <v>279</v>
      </c>
      <c r="AK1970" t="s">
        <v>3994</v>
      </c>
      <c r="AM1970" t="s">
        <v>297</v>
      </c>
      <c r="AN1970" t="s">
        <v>332</v>
      </c>
      <c r="AO1970" t="s">
        <v>333</v>
      </c>
      <c r="AP1970">
        <v>30.1</v>
      </c>
      <c r="AQ1970" t="s">
        <v>284</v>
      </c>
      <c r="AS1970" t="s">
        <v>285</v>
      </c>
      <c r="AU1970" t="s">
        <v>286</v>
      </c>
      <c r="BE1970" t="s">
        <v>3526</v>
      </c>
      <c r="BO1970">
        <v>353.2</v>
      </c>
      <c r="BP1970" t="s">
        <v>288</v>
      </c>
      <c r="BQ1970" t="s">
        <v>335</v>
      </c>
      <c r="BS1970" t="s">
        <v>336</v>
      </c>
      <c r="BT1970" t="s">
        <v>291</v>
      </c>
      <c r="BU1970" s="1">
        <v>45540</v>
      </c>
      <c r="BW1970" t="s">
        <v>3995</v>
      </c>
      <c r="BX1970" t="s">
        <v>293</v>
      </c>
      <c r="BY1970">
        <v>1.5</v>
      </c>
      <c r="BZ1970" t="s">
        <v>284</v>
      </c>
      <c r="CB1970" t="s">
        <v>2761</v>
      </c>
      <c r="CC1970" t="s">
        <v>169</v>
      </c>
    </row>
    <row r="1971" spans="1:81" x14ac:dyDescent="0.35">
      <c r="A1971" t="s">
        <v>160</v>
      </c>
      <c r="B1971" t="s">
        <v>161</v>
      </c>
      <c r="C1971" t="s">
        <v>3609</v>
      </c>
      <c r="D1971" t="s">
        <v>1058</v>
      </c>
      <c r="E1971" t="s">
        <v>270</v>
      </c>
      <c r="F1971" t="s">
        <v>271</v>
      </c>
      <c r="G1971" s="1">
        <v>45564</v>
      </c>
      <c r="H1971" s="2">
        <v>0.52430555555555558</v>
      </c>
      <c r="I1971" t="s">
        <v>1059</v>
      </c>
      <c r="U1971" t="s">
        <v>273</v>
      </c>
      <c r="V1971" t="s">
        <v>274</v>
      </c>
      <c r="W1971" t="s">
        <v>2731</v>
      </c>
      <c r="X1971" t="s">
        <v>186</v>
      </c>
      <c r="Y1971" t="s">
        <v>12</v>
      </c>
      <c r="AD1971">
        <v>45.468200000000003</v>
      </c>
      <c r="AE1971">
        <v>-109.0895</v>
      </c>
      <c r="AK1971" t="s">
        <v>3996</v>
      </c>
      <c r="AN1971" t="s">
        <v>1081</v>
      </c>
      <c r="AP1971">
        <v>113.4</v>
      </c>
      <c r="AQ1971" t="s">
        <v>120</v>
      </c>
      <c r="AS1971" t="s">
        <v>285</v>
      </c>
      <c r="AU1971" t="s">
        <v>286</v>
      </c>
      <c r="BU1971" s="1">
        <v>45564</v>
      </c>
      <c r="CB1971" t="s">
        <v>2752</v>
      </c>
      <c r="CC1971" t="s">
        <v>169</v>
      </c>
    </row>
    <row r="1972" spans="1:81" x14ac:dyDescent="0.35">
      <c r="A1972" t="s">
        <v>160</v>
      </c>
      <c r="B1972" t="s">
        <v>161</v>
      </c>
      <c r="C1972" t="s">
        <v>3549</v>
      </c>
      <c r="D1972" t="s">
        <v>1058</v>
      </c>
      <c r="E1972" t="s">
        <v>270</v>
      </c>
      <c r="F1972" t="s">
        <v>271</v>
      </c>
      <c r="G1972" s="1">
        <v>45530</v>
      </c>
      <c r="H1972" s="2">
        <v>0.57986111111111116</v>
      </c>
      <c r="I1972" t="s">
        <v>1059</v>
      </c>
      <c r="U1972" t="s">
        <v>273</v>
      </c>
      <c r="V1972" t="s">
        <v>274</v>
      </c>
      <c r="W1972" t="s">
        <v>2731</v>
      </c>
      <c r="X1972" t="s">
        <v>184</v>
      </c>
      <c r="Y1972" t="s">
        <v>14</v>
      </c>
      <c r="AD1972">
        <v>45.517800000000001</v>
      </c>
      <c r="AE1972">
        <v>-108.8626</v>
      </c>
      <c r="AK1972" t="s">
        <v>3997</v>
      </c>
      <c r="AN1972" t="s">
        <v>27</v>
      </c>
      <c r="AP1972">
        <v>8.9</v>
      </c>
      <c r="AQ1972" t="s">
        <v>121</v>
      </c>
      <c r="AS1972" t="s">
        <v>285</v>
      </c>
      <c r="AU1972" t="s">
        <v>286</v>
      </c>
      <c r="BU1972" s="1">
        <v>45530</v>
      </c>
      <c r="CB1972" t="s">
        <v>2752</v>
      </c>
      <c r="CC1972" t="s">
        <v>169</v>
      </c>
    </row>
    <row r="1973" spans="1:81" x14ac:dyDescent="0.35">
      <c r="A1973" t="s">
        <v>160</v>
      </c>
      <c r="B1973" t="s">
        <v>161</v>
      </c>
      <c r="C1973" t="s">
        <v>3677</v>
      </c>
      <c r="D1973" t="s">
        <v>1058</v>
      </c>
      <c r="E1973" t="s">
        <v>270</v>
      </c>
      <c r="F1973" t="s">
        <v>271</v>
      </c>
      <c r="G1973" s="1">
        <v>45564</v>
      </c>
      <c r="H1973" s="2">
        <v>0.55555555555555558</v>
      </c>
      <c r="I1973" t="s">
        <v>1059</v>
      </c>
      <c r="U1973" t="s">
        <v>273</v>
      </c>
      <c r="V1973" t="s">
        <v>274</v>
      </c>
      <c r="W1973" t="s">
        <v>2731</v>
      </c>
      <c r="X1973" t="s">
        <v>180</v>
      </c>
      <c r="Y1973" t="s">
        <v>13</v>
      </c>
      <c r="AD1973">
        <v>45.483319000000002</v>
      </c>
      <c r="AE1973">
        <v>-108.961457</v>
      </c>
      <c r="AK1973" t="s">
        <v>3998</v>
      </c>
      <c r="AN1973" t="s">
        <v>1081</v>
      </c>
      <c r="AP1973">
        <v>120</v>
      </c>
      <c r="AQ1973" t="s">
        <v>120</v>
      </c>
      <c r="AS1973" t="s">
        <v>285</v>
      </c>
      <c r="AU1973" t="s">
        <v>286</v>
      </c>
      <c r="BU1973" s="1">
        <v>45564</v>
      </c>
      <c r="CB1973" t="s">
        <v>2761</v>
      </c>
      <c r="CC1973" t="s">
        <v>169</v>
      </c>
    </row>
    <row r="1974" spans="1:81" x14ac:dyDescent="0.35">
      <c r="A1974" t="s">
        <v>160</v>
      </c>
      <c r="B1974" t="s">
        <v>161</v>
      </c>
      <c r="C1974" t="s">
        <v>3506</v>
      </c>
      <c r="D1974" t="s">
        <v>269</v>
      </c>
      <c r="E1974" t="s">
        <v>270</v>
      </c>
      <c r="F1974" t="s">
        <v>271</v>
      </c>
      <c r="G1974" s="1">
        <v>45530</v>
      </c>
      <c r="H1974" s="2">
        <v>0.57986111111111116</v>
      </c>
      <c r="I1974" t="s">
        <v>1059</v>
      </c>
      <c r="U1974" t="s">
        <v>273</v>
      </c>
      <c r="V1974" t="s">
        <v>274</v>
      </c>
      <c r="W1974" t="s">
        <v>2731</v>
      </c>
      <c r="X1974" t="s">
        <v>184</v>
      </c>
      <c r="Y1974" t="s">
        <v>14</v>
      </c>
      <c r="AD1974">
        <v>45.517800000000001</v>
      </c>
      <c r="AE1974">
        <v>-108.8626</v>
      </c>
      <c r="AF1974" t="s">
        <v>276</v>
      </c>
      <c r="AG1974" t="s">
        <v>277</v>
      </c>
      <c r="AH1974" t="s">
        <v>278</v>
      </c>
      <c r="AJ1974" t="s">
        <v>279</v>
      </c>
      <c r="AK1974" t="s">
        <v>3999</v>
      </c>
      <c r="AN1974" t="s">
        <v>312</v>
      </c>
      <c r="AP1974">
        <v>7.3</v>
      </c>
      <c r="AQ1974" t="s">
        <v>116</v>
      </c>
      <c r="AS1974" t="s">
        <v>285</v>
      </c>
      <c r="AU1974" t="s">
        <v>286</v>
      </c>
      <c r="BE1974" t="s">
        <v>3508</v>
      </c>
      <c r="BO1974" t="s">
        <v>314</v>
      </c>
      <c r="BP1974" t="s">
        <v>301</v>
      </c>
      <c r="BQ1974" t="s">
        <v>315</v>
      </c>
      <c r="BS1974" t="s">
        <v>316</v>
      </c>
      <c r="BT1974" t="s">
        <v>291</v>
      </c>
      <c r="BU1974" s="1">
        <v>45534</v>
      </c>
      <c r="BW1974" t="s">
        <v>4000</v>
      </c>
      <c r="BX1974" t="s">
        <v>293</v>
      </c>
      <c r="BY1974">
        <v>0.2</v>
      </c>
      <c r="BZ1974" t="s">
        <v>116</v>
      </c>
      <c r="CB1974" t="s">
        <v>2752</v>
      </c>
      <c r="CC1974" t="s">
        <v>169</v>
      </c>
    </row>
    <row r="1975" spans="1:81" x14ac:dyDescent="0.35">
      <c r="A1975" t="s">
        <v>160</v>
      </c>
      <c r="B1975" t="s">
        <v>161</v>
      </c>
      <c r="C1975" t="s">
        <v>3696</v>
      </c>
      <c r="D1975" t="s">
        <v>1058</v>
      </c>
      <c r="E1975" t="s">
        <v>270</v>
      </c>
      <c r="F1975" t="s">
        <v>271</v>
      </c>
      <c r="G1975" s="1">
        <v>45530</v>
      </c>
      <c r="H1975" s="2">
        <v>0.3659722222222222</v>
      </c>
      <c r="I1975" t="s">
        <v>1059</v>
      </c>
      <c r="U1975" t="s">
        <v>273</v>
      </c>
      <c r="V1975" t="s">
        <v>274</v>
      </c>
      <c r="W1975" t="s">
        <v>2731</v>
      </c>
      <c r="X1975" t="s">
        <v>174</v>
      </c>
      <c r="Y1975" t="s">
        <v>5</v>
      </c>
      <c r="AD1975">
        <v>45.085512000000001</v>
      </c>
      <c r="AE1975">
        <v>-109.329581</v>
      </c>
      <c r="AK1975" t="s">
        <v>4001</v>
      </c>
      <c r="AN1975" t="s">
        <v>1062</v>
      </c>
      <c r="AP1975">
        <v>49</v>
      </c>
      <c r="AQ1975" t="s">
        <v>117</v>
      </c>
      <c r="AS1975" t="s">
        <v>285</v>
      </c>
      <c r="AU1975" t="s">
        <v>286</v>
      </c>
      <c r="BU1975" s="1">
        <v>45530</v>
      </c>
      <c r="CB1975" t="s">
        <v>2733</v>
      </c>
      <c r="CC1975" t="s">
        <v>169</v>
      </c>
    </row>
    <row r="1976" spans="1:81" x14ac:dyDescent="0.35">
      <c r="A1976" t="s">
        <v>160</v>
      </c>
      <c r="B1976" t="s">
        <v>161</v>
      </c>
      <c r="C1976" t="s">
        <v>3651</v>
      </c>
      <c r="D1976" t="s">
        <v>1058</v>
      </c>
      <c r="E1976" t="s">
        <v>270</v>
      </c>
      <c r="F1976" t="s">
        <v>271</v>
      </c>
      <c r="G1976" s="1">
        <v>45501</v>
      </c>
      <c r="H1976" s="2">
        <v>0.44097222222222221</v>
      </c>
      <c r="I1976" t="s">
        <v>1059</v>
      </c>
      <c r="U1976" t="s">
        <v>273</v>
      </c>
      <c r="V1976" t="s">
        <v>274</v>
      </c>
      <c r="W1976" t="s">
        <v>2731</v>
      </c>
      <c r="X1976" t="s">
        <v>182</v>
      </c>
      <c r="Y1976" t="s">
        <v>10</v>
      </c>
      <c r="AD1976">
        <v>45.384601000000004</v>
      </c>
      <c r="AE1976">
        <v>-109.14138199999999</v>
      </c>
      <c r="AK1976" t="s">
        <v>4002</v>
      </c>
      <c r="AN1976" t="s">
        <v>1292</v>
      </c>
      <c r="AP1976">
        <v>748.1</v>
      </c>
      <c r="AQ1976" t="s">
        <v>119</v>
      </c>
      <c r="AS1976" t="s">
        <v>285</v>
      </c>
      <c r="AU1976" t="s">
        <v>286</v>
      </c>
      <c r="BU1976" s="1">
        <v>45501</v>
      </c>
      <c r="CB1976" t="s">
        <v>2761</v>
      </c>
      <c r="CC1976" t="s">
        <v>169</v>
      </c>
    </row>
    <row r="1977" spans="1:81" x14ac:dyDescent="0.35">
      <c r="A1977" t="s">
        <v>160</v>
      </c>
      <c r="B1977" t="s">
        <v>161</v>
      </c>
      <c r="C1977" t="s">
        <v>3492</v>
      </c>
      <c r="D1977" t="s">
        <v>1058</v>
      </c>
      <c r="E1977" t="s">
        <v>270</v>
      </c>
      <c r="F1977" t="s">
        <v>271</v>
      </c>
      <c r="G1977" s="1">
        <v>45564</v>
      </c>
      <c r="H1977" s="2">
        <v>0.41249999999999998</v>
      </c>
      <c r="I1977" t="s">
        <v>1059</v>
      </c>
      <c r="U1977" t="s">
        <v>273</v>
      </c>
      <c r="V1977" t="s">
        <v>274</v>
      </c>
      <c r="W1977" t="s">
        <v>2731</v>
      </c>
      <c r="X1977" t="s">
        <v>190</v>
      </c>
      <c r="Y1977" t="s">
        <v>6</v>
      </c>
      <c r="AD1977">
        <v>45.150280000000002</v>
      </c>
      <c r="AE1977">
        <v>-109.34062</v>
      </c>
      <c r="AK1977" t="s">
        <v>4003</v>
      </c>
      <c r="AN1977" t="s">
        <v>27</v>
      </c>
      <c r="AP1977">
        <v>7.71</v>
      </c>
      <c r="AQ1977" t="s">
        <v>121</v>
      </c>
      <c r="AS1977" t="s">
        <v>285</v>
      </c>
      <c r="AU1977" t="s">
        <v>286</v>
      </c>
      <c r="BU1977" s="1">
        <v>45564</v>
      </c>
      <c r="CB1977" t="s">
        <v>2752</v>
      </c>
      <c r="CC1977" t="s">
        <v>169</v>
      </c>
    </row>
    <row r="1978" spans="1:81" x14ac:dyDescent="0.35">
      <c r="A1978" t="s">
        <v>160</v>
      </c>
      <c r="B1978" t="s">
        <v>161</v>
      </c>
      <c r="C1978" t="s">
        <v>3534</v>
      </c>
      <c r="D1978" t="s">
        <v>1058</v>
      </c>
      <c r="E1978" t="s">
        <v>270</v>
      </c>
      <c r="F1978" t="s">
        <v>271</v>
      </c>
      <c r="G1978" s="1">
        <v>45564</v>
      </c>
      <c r="H1978" s="2">
        <v>0.60763888888888884</v>
      </c>
      <c r="I1978" t="s">
        <v>1059</v>
      </c>
      <c r="U1978" t="s">
        <v>273</v>
      </c>
      <c r="V1978" t="s">
        <v>274</v>
      </c>
      <c r="W1978" t="s">
        <v>2731</v>
      </c>
      <c r="X1978" t="s">
        <v>184</v>
      </c>
      <c r="Y1978" t="s">
        <v>14</v>
      </c>
      <c r="AD1978">
        <v>45.517800000000001</v>
      </c>
      <c r="AE1978">
        <v>-108.8626</v>
      </c>
      <c r="AK1978" t="s">
        <v>4004</v>
      </c>
      <c r="AN1978" t="s">
        <v>1078</v>
      </c>
      <c r="AP1978">
        <v>17.75</v>
      </c>
      <c r="AQ1978" t="s">
        <v>118</v>
      </c>
      <c r="AS1978" t="s">
        <v>285</v>
      </c>
      <c r="AU1978" t="s">
        <v>286</v>
      </c>
      <c r="BU1978" s="1">
        <v>45564</v>
      </c>
      <c r="CB1978" t="s">
        <v>2752</v>
      </c>
      <c r="CC1978" t="s">
        <v>169</v>
      </c>
    </row>
    <row r="1979" spans="1:81" x14ac:dyDescent="0.35">
      <c r="A1979" t="s">
        <v>160</v>
      </c>
      <c r="B1979" t="s">
        <v>161</v>
      </c>
      <c r="C1979" t="s">
        <v>3679</v>
      </c>
      <c r="D1979" t="s">
        <v>269</v>
      </c>
      <c r="E1979" t="s">
        <v>270</v>
      </c>
      <c r="F1979" t="s">
        <v>271</v>
      </c>
      <c r="G1979" s="1">
        <v>45501</v>
      </c>
      <c r="H1979" s="2">
        <v>0.46388888888888891</v>
      </c>
      <c r="I1979" t="s">
        <v>1059</v>
      </c>
      <c r="U1979" t="s">
        <v>273</v>
      </c>
      <c r="V1979" t="s">
        <v>274</v>
      </c>
      <c r="W1979" t="s">
        <v>2731</v>
      </c>
      <c r="X1979" t="s">
        <v>162</v>
      </c>
      <c r="Y1979" t="s">
        <v>9</v>
      </c>
      <c r="AD1979">
        <v>45.373699999999999</v>
      </c>
      <c r="AE1979">
        <v>-109.14619999999999</v>
      </c>
      <c r="AF1979" t="s">
        <v>276</v>
      </c>
      <c r="AG1979" t="s">
        <v>277</v>
      </c>
      <c r="AH1979" t="s">
        <v>278</v>
      </c>
      <c r="AJ1979" t="s">
        <v>279</v>
      </c>
      <c r="AK1979" t="s">
        <v>4005</v>
      </c>
      <c r="AM1979" t="s">
        <v>297</v>
      </c>
      <c r="AN1979" t="s">
        <v>298</v>
      </c>
      <c r="AO1979" t="s">
        <v>283</v>
      </c>
      <c r="AP1979">
        <v>621</v>
      </c>
      <c r="AQ1979" t="s">
        <v>284</v>
      </c>
      <c r="AS1979" t="s">
        <v>285</v>
      </c>
      <c r="AU1979" t="s">
        <v>286</v>
      </c>
      <c r="BE1979" t="s">
        <v>3681</v>
      </c>
      <c r="BO1979" t="s">
        <v>300</v>
      </c>
      <c r="BP1979" t="s">
        <v>301</v>
      </c>
      <c r="BQ1979" t="s">
        <v>302</v>
      </c>
      <c r="BT1979" t="s">
        <v>291</v>
      </c>
      <c r="BU1979" s="1">
        <v>45526</v>
      </c>
      <c r="BW1979" t="s">
        <v>4006</v>
      </c>
      <c r="BX1979" t="s">
        <v>293</v>
      </c>
      <c r="BY1979">
        <v>25</v>
      </c>
      <c r="BZ1979" t="s">
        <v>284</v>
      </c>
      <c r="CB1979" t="s">
        <v>2736</v>
      </c>
      <c r="CC1979" t="s">
        <v>169</v>
      </c>
    </row>
    <row r="1980" spans="1:81" x14ac:dyDescent="0.35">
      <c r="A1980" t="s">
        <v>160</v>
      </c>
      <c r="B1980" t="s">
        <v>161</v>
      </c>
      <c r="C1980" t="s">
        <v>3480</v>
      </c>
      <c r="D1980" t="s">
        <v>1058</v>
      </c>
      <c r="E1980" t="s">
        <v>270</v>
      </c>
      <c r="F1980" t="s">
        <v>271</v>
      </c>
      <c r="G1980" s="1">
        <v>45530</v>
      </c>
      <c r="H1980" s="2">
        <v>0.4861111111111111</v>
      </c>
      <c r="I1980" t="s">
        <v>1059</v>
      </c>
      <c r="U1980" t="s">
        <v>273</v>
      </c>
      <c r="V1980" t="s">
        <v>274</v>
      </c>
      <c r="W1980" t="s">
        <v>2731</v>
      </c>
      <c r="X1980" t="s">
        <v>186</v>
      </c>
      <c r="Y1980" t="s">
        <v>12</v>
      </c>
      <c r="AD1980">
        <v>45.468200000000003</v>
      </c>
      <c r="AE1980">
        <v>-109.0895</v>
      </c>
      <c r="AK1980" t="s">
        <v>4007</v>
      </c>
      <c r="AN1980" t="s">
        <v>1292</v>
      </c>
      <c r="AP1980">
        <v>766.2</v>
      </c>
      <c r="AQ1980" t="s">
        <v>119</v>
      </c>
      <c r="AS1980" t="s">
        <v>285</v>
      </c>
      <c r="AU1980" t="s">
        <v>286</v>
      </c>
      <c r="BU1980" s="1">
        <v>45530</v>
      </c>
      <c r="CB1980" t="s">
        <v>2752</v>
      </c>
      <c r="CC1980" t="s">
        <v>169</v>
      </c>
    </row>
    <row r="1981" spans="1:81" x14ac:dyDescent="0.35">
      <c r="A1981" t="s">
        <v>160</v>
      </c>
      <c r="B1981" t="s">
        <v>161</v>
      </c>
      <c r="C1981" t="s">
        <v>3512</v>
      </c>
      <c r="D1981" t="s">
        <v>1058</v>
      </c>
      <c r="E1981" t="s">
        <v>270</v>
      </c>
      <c r="F1981" t="s">
        <v>271</v>
      </c>
      <c r="G1981" s="1">
        <v>45501</v>
      </c>
      <c r="H1981" s="2">
        <v>0.46388888888888891</v>
      </c>
      <c r="I1981" t="s">
        <v>1059</v>
      </c>
      <c r="U1981" t="s">
        <v>273</v>
      </c>
      <c r="V1981" t="s">
        <v>274</v>
      </c>
      <c r="W1981" t="s">
        <v>2731</v>
      </c>
      <c r="X1981" t="s">
        <v>162</v>
      </c>
      <c r="Y1981" t="s">
        <v>9</v>
      </c>
      <c r="AD1981">
        <v>45.373699999999999</v>
      </c>
      <c r="AE1981">
        <v>-109.14619999999999</v>
      </c>
      <c r="AK1981" t="s">
        <v>4008</v>
      </c>
      <c r="AN1981" t="s">
        <v>1090</v>
      </c>
      <c r="AP1981">
        <v>10.8</v>
      </c>
      <c r="AQ1981" t="s">
        <v>116</v>
      </c>
      <c r="AS1981" t="s">
        <v>285</v>
      </c>
      <c r="AU1981" t="s">
        <v>286</v>
      </c>
      <c r="BU1981" s="1">
        <v>45501</v>
      </c>
      <c r="CB1981" t="s">
        <v>2736</v>
      </c>
      <c r="CC1981" t="s">
        <v>169</v>
      </c>
    </row>
    <row r="1982" spans="1:81" x14ac:dyDescent="0.35">
      <c r="A1982" t="s">
        <v>160</v>
      </c>
      <c r="B1982" t="s">
        <v>161</v>
      </c>
      <c r="C1982" t="s">
        <v>3683</v>
      </c>
      <c r="D1982" t="s">
        <v>269</v>
      </c>
      <c r="E1982" t="s">
        <v>270</v>
      </c>
      <c r="F1982" t="s">
        <v>271</v>
      </c>
      <c r="G1982" s="1">
        <v>45501</v>
      </c>
      <c r="H1982" s="2">
        <v>0.4861111111111111</v>
      </c>
      <c r="I1982" t="s">
        <v>1059</v>
      </c>
      <c r="U1982" t="s">
        <v>273</v>
      </c>
      <c r="V1982" t="s">
        <v>274</v>
      </c>
      <c r="W1982" t="s">
        <v>2731</v>
      </c>
      <c r="X1982" t="s">
        <v>186</v>
      </c>
      <c r="Y1982" t="s">
        <v>12</v>
      </c>
      <c r="AD1982">
        <v>45.468200000000003</v>
      </c>
      <c r="AE1982">
        <v>-109.0895</v>
      </c>
      <c r="AF1982" t="s">
        <v>276</v>
      </c>
      <c r="AG1982" t="s">
        <v>277</v>
      </c>
      <c r="AH1982" t="s">
        <v>278</v>
      </c>
      <c r="AJ1982" t="s">
        <v>279</v>
      </c>
      <c r="AK1982" t="s">
        <v>4009</v>
      </c>
      <c r="AM1982" t="s">
        <v>281</v>
      </c>
      <c r="AN1982" t="s">
        <v>282</v>
      </c>
      <c r="AO1982" t="s">
        <v>283</v>
      </c>
      <c r="AP1982">
        <v>45.5</v>
      </c>
      <c r="AQ1982" t="s">
        <v>284</v>
      </c>
      <c r="AS1982" t="s">
        <v>285</v>
      </c>
      <c r="AU1982" t="s">
        <v>286</v>
      </c>
      <c r="BE1982" t="s">
        <v>3685</v>
      </c>
      <c r="BO1982">
        <v>365.1</v>
      </c>
      <c r="BP1982" t="s">
        <v>288</v>
      </c>
      <c r="BQ1982" t="s">
        <v>289</v>
      </c>
      <c r="BS1982" t="s">
        <v>290</v>
      </c>
      <c r="BT1982" t="s">
        <v>291</v>
      </c>
      <c r="BU1982" s="1">
        <v>45526</v>
      </c>
      <c r="BW1982" t="s">
        <v>4010</v>
      </c>
      <c r="BX1982" t="s">
        <v>293</v>
      </c>
      <c r="BY1982">
        <v>1.5</v>
      </c>
      <c r="BZ1982" t="s">
        <v>284</v>
      </c>
      <c r="CB1982" t="s">
        <v>2752</v>
      </c>
      <c r="CC1982" t="s">
        <v>169</v>
      </c>
    </row>
    <row r="1983" spans="1:81" x14ac:dyDescent="0.35">
      <c r="A1983" t="s">
        <v>160</v>
      </c>
      <c r="B1983" t="s">
        <v>161</v>
      </c>
      <c r="C1983" t="s">
        <v>3700</v>
      </c>
      <c r="D1983" t="s">
        <v>269</v>
      </c>
      <c r="E1983" t="s">
        <v>270</v>
      </c>
      <c r="F1983" t="s">
        <v>271</v>
      </c>
      <c r="G1983" s="1">
        <v>45564</v>
      </c>
      <c r="H1983" s="2">
        <v>0.55555555555555558</v>
      </c>
      <c r="I1983" t="s">
        <v>1059</v>
      </c>
      <c r="U1983" t="s">
        <v>273</v>
      </c>
      <c r="V1983" t="s">
        <v>274</v>
      </c>
      <c r="W1983" t="s">
        <v>2731</v>
      </c>
      <c r="X1983" t="s">
        <v>180</v>
      </c>
      <c r="Y1983" t="s">
        <v>13</v>
      </c>
      <c r="AD1983">
        <v>45.483319000000002</v>
      </c>
      <c r="AE1983">
        <v>-108.961457</v>
      </c>
      <c r="AF1983" t="s">
        <v>276</v>
      </c>
      <c r="AG1983" t="s">
        <v>277</v>
      </c>
      <c r="AH1983" t="s">
        <v>278</v>
      </c>
      <c r="AJ1983" t="s">
        <v>279</v>
      </c>
      <c r="AK1983" t="s">
        <v>4011</v>
      </c>
      <c r="AM1983" t="s">
        <v>281</v>
      </c>
      <c r="AN1983" t="s">
        <v>282</v>
      </c>
      <c r="AO1983" t="s">
        <v>283</v>
      </c>
      <c r="AP1983">
        <v>15.4</v>
      </c>
      <c r="AQ1983" t="s">
        <v>284</v>
      </c>
      <c r="AS1983" t="s">
        <v>285</v>
      </c>
      <c r="AU1983" t="s">
        <v>286</v>
      </c>
      <c r="BE1983" t="s">
        <v>3702</v>
      </c>
      <c r="BO1983">
        <v>365.1</v>
      </c>
      <c r="BP1983" t="s">
        <v>288</v>
      </c>
      <c r="BQ1983" t="s">
        <v>289</v>
      </c>
      <c r="BS1983" t="s">
        <v>290</v>
      </c>
      <c r="BT1983" t="s">
        <v>291</v>
      </c>
      <c r="BU1983" s="1">
        <v>45602</v>
      </c>
      <c r="BW1983" t="s">
        <v>4012</v>
      </c>
      <c r="BX1983" t="s">
        <v>293</v>
      </c>
      <c r="BY1983">
        <v>1.5</v>
      </c>
      <c r="BZ1983" t="s">
        <v>284</v>
      </c>
      <c r="CB1983" t="s">
        <v>2761</v>
      </c>
      <c r="CC1983" t="s">
        <v>169</v>
      </c>
    </row>
    <row r="1984" spans="1:81" x14ac:dyDescent="0.35">
      <c r="A1984" t="s">
        <v>160</v>
      </c>
      <c r="B1984" t="s">
        <v>161</v>
      </c>
      <c r="C1984" t="s">
        <v>3488</v>
      </c>
      <c r="D1984" t="s">
        <v>373</v>
      </c>
      <c r="E1984" t="s">
        <v>270</v>
      </c>
      <c r="F1984" t="s">
        <v>271</v>
      </c>
      <c r="G1984" s="1">
        <v>45530</v>
      </c>
      <c r="H1984" s="2">
        <v>0.59027777777777779</v>
      </c>
      <c r="I1984" t="s">
        <v>1059</v>
      </c>
      <c r="U1984" t="s">
        <v>273</v>
      </c>
      <c r="V1984" t="s">
        <v>274</v>
      </c>
      <c r="W1984" t="s">
        <v>2731</v>
      </c>
      <c r="X1984" t="s">
        <v>176</v>
      </c>
      <c r="Y1984" t="s">
        <v>15</v>
      </c>
      <c r="AD1984">
        <v>45.520789999999998</v>
      </c>
      <c r="AE1984">
        <v>-108.83714000000001</v>
      </c>
      <c r="AF1984" t="s">
        <v>276</v>
      </c>
      <c r="AG1984" t="s">
        <v>277</v>
      </c>
      <c r="AH1984" t="s">
        <v>278</v>
      </c>
      <c r="AJ1984" t="s">
        <v>279</v>
      </c>
      <c r="AK1984" t="s">
        <v>4013</v>
      </c>
      <c r="AL1984" t="s">
        <v>375</v>
      </c>
      <c r="AN1984" t="s">
        <v>312</v>
      </c>
      <c r="AS1984" t="s">
        <v>285</v>
      </c>
      <c r="AU1984" t="s">
        <v>286</v>
      </c>
      <c r="BE1984" t="s">
        <v>3490</v>
      </c>
      <c r="BO1984" t="s">
        <v>314</v>
      </c>
      <c r="BP1984" t="s">
        <v>301</v>
      </c>
      <c r="BQ1984" t="s">
        <v>315</v>
      </c>
      <c r="BS1984" t="s">
        <v>316</v>
      </c>
      <c r="BT1984" t="s">
        <v>291</v>
      </c>
      <c r="BU1984" s="1">
        <v>45534</v>
      </c>
      <c r="BW1984" t="s">
        <v>4014</v>
      </c>
      <c r="BX1984" t="s">
        <v>293</v>
      </c>
      <c r="BY1984">
        <v>0.2</v>
      </c>
      <c r="BZ1984" t="s">
        <v>116</v>
      </c>
      <c r="CB1984" t="s">
        <v>2761</v>
      </c>
      <c r="CC1984" t="s">
        <v>169</v>
      </c>
    </row>
    <row r="1985" spans="1:81" x14ac:dyDescent="0.35">
      <c r="A1985" t="s">
        <v>160</v>
      </c>
      <c r="B1985" t="s">
        <v>161</v>
      </c>
      <c r="C1985" t="s">
        <v>3611</v>
      </c>
      <c r="D1985" t="s">
        <v>269</v>
      </c>
      <c r="E1985" t="s">
        <v>270</v>
      </c>
      <c r="F1985" t="s">
        <v>271</v>
      </c>
      <c r="G1985" s="1">
        <v>45501</v>
      </c>
      <c r="H1985" s="2">
        <v>0.4201388888888889</v>
      </c>
      <c r="I1985" t="s">
        <v>1059</v>
      </c>
      <c r="U1985" t="s">
        <v>273</v>
      </c>
      <c r="V1985" t="s">
        <v>274</v>
      </c>
      <c r="W1985" t="s">
        <v>2731</v>
      </c>
      <c r="X1985" t="s">
        <v>172</v>
      </c>
      <c r="Y1985" t="s">
        <v>8</v>
      </c>
      <c r="AD1985">
        <v>45.277200000000001</v>
      </c>
      <c r="AE1985">
        <v>-109.20959999999999</v>
      </c>
      <c r="AF1985" t="s">
        <v>276</v>
      </c>
      <c r="AG1985" t="s">
        <v>277</v>
      </c>
      <c r="AH1985" t="s">
        <v>278</v>
      </c>
      <c r="AJ1985" t="s">
        <v>279</v>
      </c>
      <c r="AK1985" t="s">
        <v>4015</v>
      </c>
      <c r="AM1985" t="s">
        <v>281</v>
      </c>
      <c r="AN1985" t="s">
        <v>282</v>
      </c>
      <c r="AO1985" t="s">
        <v>283</v>
      </c>
      <c r="AP1985">
        <v>13.6</v>
      </c>
      <c r="AQ1985" t="s">
        <v>284</v>
      </c>
      <c r="AS1985" t="s">
        <v>285</v>
      </c>
      <c r="AU1985" t="s">
        <v>286</v>
      </c>
      <c r="BE1985" t="s">
        <v>3590</v>
      </c>
      <c r="BO1985">
        <v>365.1</v>
      </c>
      <c r="BP1985" t="s">
        <v>288</v>
      </c>
      <c r="BQ1985" t="s">
        <v>289</v>
      </c>
      <c r="BS1985" t="s">
        <v>290</v>
      </c>
      <c r="BT1985" t="s">
        <v>291</v>
      </c>
      <c r="BU1985" s="1">
        <v>45526</v>
      </c>
      <c r="BW1985" t="s">
        <v>4016</v>
      </c>
      <c r="BX1985" t="s">
        <v>293</v>
      </c>
      <c r="BY1985">
        <v>1.5</v>
      </c>
      <c r="BZ1985" t="s">
        <v>284</v>
      </c>
      <c r="CB1985" t="s">
        <v>2733</v>
      </c>
      <c r="CC1985" t="s">
        <v>169</v>
      </c>
    </row>
    <row r="1986" spans="1:81" x14ac:dyDescent="0.35">
      <c r="A1986" t="s">
        <v>160</v>
      </c>
      <c r="B1986" t="s">
        <v>161</v>
      </c>
      <c r="C1986" t="s">
        <v>3653</v>
      </c>
      <c r="D1986" t="s">
        <v>269</v>
      </c>
      <c r="E1986" t="s">
        <v>270</v>
      </c>
      <c r="F1986" t="s">
        <v>271</v>
      </c>
      <c r="G1986" s="1">
        <v>45501</v>
      </c>
      <c r="H1986" s="2">
        <v>0.37638888888888888</v>
      </c>
      <c r="I1986" t="s">
        <v>1059</v>
      </c>
      <c r="U1986" t="s">
        <v>273</v>
      </c>
      <c r="V1986" t="s">
        <v>274</v>
      </c>
      <c r="W1986" t="s">
        <v>2731</v>
      </c>
      <c r="X1986" t="s">
        <v>188</v>
      </c>
      <c r="Y1986" t="s">
        <v>7</v>
      </c>
      <c r="AD1986">
        <v>45.157600000000002</v>
      </c>
      <c r="AE1986">
        <v>-109.2688</v>
      </c>
      <c r="AF1986" t="s">
        <v>276</v>
      </c>
      <c r="AG1986" t="s">
        <v>277</v>
      </c>
      <c r="AH1986" t="s">
        <v>278</v>
      </c>
      <c r="AJ1986" t="s">
        <v>279</v>
      </c>
      <c r="AK1986" t="s">
        <v>4017</v>
      </c>
      <c r="AM1986" t="s">
        <v>297</v>
      </c>
      <c r="AN1986" t="s">
        <v>332</v>
      </c>
      <c r="AO1986" t="s">
        <v>333</v>
      </c>
      <c r="AP1986">
        <v>103</v>
      </c>
      <c r="AQ1986" t="s">
        <v>284</v>
      </c>
      <c r="AS1986" t="s">
        <v>285</v>
      </c>
      <c r="AU1986" t="s">
        <v>286</v>
      </c>
      <c r="BE1986" t="s">
        <v>3655</v>
      </c>
      <c r="BO1986">
        <v>353.2</v>
      </c>
      <c r="BP1986" t="s">
        <v>288</v>
      </c>
      <c r="BQ1986" t="s">
        <v>335</v>
      </c>
      <c r="BS1986" t="s">
        <v>336</v>
      </c>
      <c r="BT1986" t="s">
        <v>291</v>
      </c>
      <c r="BU1986" s="1">
        <v>45540</v>
      </c>
      <c r="BW1986" t="s">
        <v>4018</v>
      </c>
      <c r="BX1986" t="s">
        <v>293</v>
      </c>
      <c r="BY1986">
        <v>1.5</v>
      </c>
      <c r="BZ1986" t="s">
        <v>284</v>
      </c>
      <c r="CB1986" t="s">
        <v>2747</v>
      </c>
      <c r="CC1986" t="s">
        <v>169</v>
      </c>
    </row>
    <row r="1987" spans="1:81" x14ac:dyDescent="0.35">
      <c r="A1987" t="s">
        <v>160</v>
      </c>
      <c r="B1987" t="s">
        <v>161</v>
      </c>
      <c r="C1987" t="s">
        <v>3602</v>
      </c>
      <c r="D1987" t="s">
        <v>269</v>
      </c>
      <c r="E1987" t="s">
        <v>270</v>
      </c>
      <c r="F1987" t="s">
        <v>271</v>
      </c>
      <c r="G1987" s="1">
        <v>45564</v>
      </c>
      <c r="H1987" s="2">
        <v>0.60763888888888884</v>
      </c>
      <c r="I1987" t="s">
        <v>1059</v>
      </c>
      <c r="U1987" t="s">
        <v>273</v>
      </c>
      <c r="V1987" t="s">
        <v>274</v>
      </c>
      <c r="W1987" t="s">
        <v>2731</v>
      </c>
      <c r="X1987" t="s">
        <v>184</v>
      </c>
      <c r="Y1987" t="s">
        <v>14</v>
      </c>
      <c r="AD1987">
        <v>45.517800000000001</v>
      </c>
      <c r="AE1987">
        <v>-108.8626</v>
      </c>
      <c r="AF1987" t="s">
        <v>276</v>
      </c>
      <c r="AG1987" t="s">
        <v>277</v>
      </c>
      <c r="AH1987" t="s">
        <v>278</v>
      </c>
      <c r="AJ1987" t="s">
        <v>279</v>
      </c>
      <c r="AK1987" t="s">
        <v>4019</v>
      </c>
      <c r="AM1987" t="s">
        <v>297</v>
      </c>
      <c r="AN1987" t="s">
        <v>332</v>
      </c>
      <c r="AO1987" t="s">
        <v>333</v>
      </c>
      <c r="AP1987">
        <v>18.399999999999999</v>
      </c>
      <c r="AQ1987" t="s">
        <v>284</v>
      </c>
      <c r="AS1987" t="s">
        <v>285</v>
      </c>
      <c r="AU1987" t="s">
        <v>286</v>
      </c>
      <c r="BE1987" t="s">
        <v>3604</v>
      </c>
      <c r="BO1987">
        <v>353.2</v>
      </c>
      <c r="BP1987" t="s">
        <v>288</v>
      </c>
      <c r="BQ1987" t="s">
        <v>335</v>
      </c>
      <c r="BS1987" t="s">
        <v>336</v>
      </c>
      <c r="BT1987" t="s">
        <v>291</v>
      </c>
      <c r="BU1987" s="1">
        <v>45582</v>
      </c>
      <c r="BW1987" t="s">
        <v>4020</v>
      </c>
      <c r="BX1987" t="s">
        <v>293</v>
      </c>
      <c r="BY1987">
        <v>1.5</v>
      </c>
      <c r="BZ1987" t="s">
        <v>284</v>
      </c>
      <c r="CB1987" t="s">
        <v>2752</v>
      </c>
      <c r="CC1987" t="s">
        <v>169</v>
      </c>
    </row>
    <row r="1988" spans="1:81" x14ac:dyDescent="0.35">
      <c r="A1988" t="s">
        <v>160</v>
      </c>
      <c r="B1988" t="s">
        <v>161</v>
      </c>
      <c r="C1988" t="s">
        <v>3468</v>
      </c>
      <c r="D1988" t="s">
        <v>373</v>
      </c>
      <c r="E1988" t="s">
        <v>270</v>
      </c>
      <c r="F1988" t="s">
        <v>271</v>
      </c>
      <c r="G1988" s="1">
        <v>45564</v>
      </c>
      <c r="H1988" s="2">
        <v>0.62152777777777779</v>
      </c>
      <c r="I1988" t="s">
        <v>1059</v>
      </c>
      <c r="U1988" t="s">
        <v>273</v>
      </c>
      <c r="V1988" t="s">
        <v>274</v>
      </c>
      <c r="W1988" t="s">
        <v>2731</v>
      </c>
      <c r="X1988" t="s">
        <v>176</v>
      </c>
      <c r="Y1988" t="s">
        <v>15</v>
      </c>
      <c r="AD1988">
        <v>45.520789999999998</v>
      </c>
      <c r="AE1988">
        <v>-108.83714000000001</v>
      </c>
      <c r="AF1988" t="s">
        <v>276</v>
      </c>
      <c r="AG1988" t="s">
        <v>277</v>
      </c>
      <c r="AH1988" t="s">
        <v>278</v>
      </c>
      <c r="AJ1988" t="s">
        <v>279</v>
      </c>
      <c r="AK1988" t="s">
        <v>4021</v>
      </c>
      <c r="AL1988" t="s">
        <v>375</v>
      </c>
      <c r="AM1988" t="s">
        <v>281</v>
      </c>
      <c r="AN1988" t="s">
        <v>1116</v>
      </c>
      <c r="AO1988" t="s">
        <v>333</v>
      </c>
      <c r="AS1988" t="s">
        <v>285</v>
      </c>
      <c r="AU1988" t="s">
        <v>286</v>
      </c>
      <c r="BE1988" t="s">
        <v>3470</v>
      </c>
      <c r="BO1988">
        <v>365.1</v>
      </c>
      <c r="BP1988" t="s">
        <v>288</v>
      </c>
      <c r="BQ1988" t="s">
        <v>289</v>
      </c>
      <c r="BS1988" t="s">
        <v>290</v>
      </c>
      <c r="BT1988" t="s">
        <v>291</v>
      </c>
      <c r="BU1988" s="1">
        <v>45582</v>
      </c>
      <c r="BW1988" t="s">
        <v>4022</v>
      </c>
      <c r="BX1988" t="s">
        <v>293</v>
      </c>
      <c r="BY1988">
        <v>0.8</v>
      </c>
      <c r="BZ1988" t="s">
        <v>284</v>
      </c>
      <c r="CB1988" t="s">
        <v>2761</v>
      </c>
      <c r="CC1988" t="s">
        <v>169</v>
      </c>
    </row>
    <row r="1989" spans="1:81" x14ac:dyDescent="0.35">
      <c r="A1989" t="s">
        <v>160</v>
      </c>
      <c r="B1989" t="s">
        <v>161</v>
      </c>
      <c r="C1989" t="s">
        <v>3588</v>
      </c>
      <c r="D1989" t="s">
        <v>320</v>
      </c>
      <c r="E1989" t="s">
        <v>270</v>
      </c>
      <c r="F1989" t="s">
        <v>271</v>
      </c>
      <c r="G1989" s="1">
        <v>45501</v>
      </c>
      <c r="H1989" s="2">
        <v>0.4201388888888889</v>
      </c>
      <c r="I1989" t="s">
        <v>1059</v>
      </c>
      <c r="U1989" t="s">
        <v>273</v>
      </c>
      <c r="V1989" t="s">
        <v>274</v>
      </c>
      <c r="W1989" t="s">
        <v>2731</v>
      </c>
      <c r="X1989" t="s">
        <v>172</v>
      </c>
      <c r="Y1989" t="s">
        <v>8</v>
      </c>
      <c r="AD1989">
        <v>45.277200000000001</v>
      </c>
      <c r="AE1989">
        <v>-109.20959999999999</v>
      </c>
      <c r="AF1989" t="s">
        <v>276</v>
      </c>
      <c r="AG1989" t="s">
        <v>277</v>
      </c>
      <c r="AH1989" t="s">
        <v>278</v>
      </c>
      <c r="AJ1989" t="s">
        <v>279</v>
      </c>
      <c r="AK1989" t="s">
        <v>4023</v>
      </c>
      <c r="AM1989" t="s">
        <v>297</v>
      </c>
      <c r="AN1989" t="s">
        <v>298</v>
      </c>
      <c r="AO1989" t="s">
        <v>283</v>
      </c>
      <c r="AP1989">
        <v>228</v>
      </c>
      <c r="AQ1989" t="s">
        <v>284</v>
      </c>
      <c r="AS1989" t="s">
        <v>285</v>
      </c>
      <c r="AU1989" t="s">
        <v>286</v>
      </c>
      <c r="BE1989" t="s">
        <v>3590</v>
      </c>
      <c r="BO1989" t="s">
        <v>300</v>
      </c>
      <c r="BP1989" t="s">
        <v>301</v>
      </c>
      <c r="BQ1989" t="s">
        <v>302</v>
      </c>
      <c r="BT1989" t="s">
        <v>291</v>
      </c>
      <c r="BU1989" s="1">
        <v>45526</v>
      </c>
      <c r="BW1989" t="s">
        <v>4024</v>
      </c>
      <c r="BX1989" t="s">
        <v>293</v>
      </c>
      <c r="BY1989">
        <v>25</v>
      </c>
      <c r="BZ1989" t="s">
        <v>284</v>
      </c>
      <c r="CB1989" t="s">
        <v>2733</v>
      </c>
      <c r="CC1989" t="s">
        <v>169</v>
      </c>
    </row>
    <row r="1990" spans="1:81" x14ac:dyDescent="0.35">
      <c r="A1990" t="s">
        <v>160</v>
      </c>
      <c r="B1990" t="s">
        <v>161</v>
      </c>
      <c r="C1990" t="s">
        <v>3566</v>
      </c>
      <c r="D1990" t="s">
        <v>1058</v>
      </c>
      <c r="E1990" t="s">
        <v>270</v>
      </c>
      <c r="F1990" t="s">
        <v>271</v>
      </c>
      <c r="G1990" s="1">
        <v>45530</v>
      </c>
      <c r="H1990" s="2">
        <v>0.44791666666666669</v>
      </c>
      <c r="I1990" t="s">
        <v>1059</v>
      </c>
      <c r="U1990" t="s">
        <v>273</v>
      </c>
      <c r="V1990" t="s">
        <v>274</v>
      </c>
      <c r="W1990" t="s">
        <v>2731</v>
      </c>
      <c r="X1990" t="s">
        <v>182</v>
      </c>
      <c r="Y1990" t="s">
        <v>10</v>
      </c>
      <c r="AD1990">
        <v>45.384601000000004</v>
      </c>
      <c r="AE1990">
        <v>-109.14138199999999</v>
      </c>
      <c r="AK1990" t="s">
        <v>4025</v>
      </c>
      <c r="AN1990" t="s">
        <v>1078</v>
      </c>
      <c r="AP1990">
        <v>14.07</v>
      </c>
      <c r="AQ1990" t="s">
        <v>118</v>
      </c>
      <c r="AS1990" t="s">
        <v>285</v>
      </c>
      <c r="AU1990" t="s">
        <v>286</v>
      </c>
      <c r="BU1990" s="1">
        <v>45530</v>
      </c>
      <c r="CB1990" t="s">
        <v>2761</v>
      </c>
      <c r="CC1990" t="s">
        <v>169</v>
      </c>
    </row>
    <row r="1991" spans="1:81" x14ac:dyDescent="0.35">
      <c r="A1991" t="s">
        <v>160</v>
      </c>
      <c r="B1991" t="s">
        <v>161</v>
      </c>
      <c r="C1991" t="s">
        <v>3797</v>
      </c>
      <c r="D1991" t="s">
        <v>1058</v>
      </c>
      <c r="E1991" t="s">
        <v>270</v>
      </c>
      <c r="F1991" t="s">
        <v>271</v>
      </c>
      <c r="G1991" s="1">
        <v>45530</v>
      </c>
      <c r="H1991" s="2">
        <v>0.49652777777777779</v>
      </c>
      <c r="I1991" t="s">
        <v>1059</v>
      </c>
      <c r="U1991" t="s">
        <v>273</v>
      </c>
      <c r="V1991" t="s">
        <v>274</v>
      </c>
      <c r="W1991" t="s">
        <v>2731</v>
      </c>
      <c r="X1991" t="s">
        <v>170</v>
      </c>
      <c r="Y1991" t="s">
        <v>11</v>
      </c>
      <c r="AD1991">
        <v>45.457799999999999</v>
      </c>
      <c r="AE1991">
        <v>-109.0801</v>
      </c>
      <c r="AK1991" t="s">
        <v>4026</v>
      </c>
      <c r="AN1991" t="s">
        <v>1081</v>
      </c>
      <c r="AP1991">
        <v>109.9</v>
      </c>
      <c r="AQ1991" t="s">
        <v>120</v>
      </c>
      <c r="AS1991" t="s">
        <v>285</v>
      </c>
      <c r="AU1991" t="s">
        <v>286</v>
      </c>
      <c r="BU1991" s="1">
        <v>45530</v>
      </c>
      <c r="CB1991" t="s">
        <v>2733</v>
      </c>
      <c r="CC1991" t="s">
        <v>169</v>
      </c>
    </row>
    <row r="1992" spans="1:81" x14ac:dyDescent="0.35">
      <c r="A1992" t="s">
        <v>160</v>
      </c>
      <c r="B1992" t="s">
        <v>161</v>
      </c>
      <c r="C1992" t="s">
        <v>3528</v>
      </c>
      <c r="D1992" t="s">
        <v>1058</v>
      </c>
      <c r="E1992" t="s">
        <v>270</v>
      </c>
      <c r="F1992" t="s">
        <v>271</v>
      </c>
      <c r="G1992" s="1">
        <v>45564</v>
      </c>
      <c r="H1992" s="2">
        <v>0.3923611111111111</v>
      </c>
      <c r="I1992" t="s">
        <v>1059</v>
      </c>
      <c r="U1992" t="s">
        <v>273</v>
      </c>
      <c r="V1992" t="s">
        <v>274</v>
      </c>
      <c r="W1992" t="s">
        <v>2731</v>
      </c>
      <c r="X1992" t="s">
        <v>188</v>
      </c>
      <c r="Y1992" t="s">
        <v>7</v>
      </c>
      <c r="AD1992">
        <v>45.157600000000002</v>
      </c>
      <c r="AE1992">
        <v>-109.2688</v>
      </c>
      <c r="AK1992" t="s">
        <v>4027</v>
      </c>
      <c r="AN1992" t="s">
        <v>1062</v>
      </c>
      <c r="AP1992">
        <v>87</v>
      </c>
      <c r="AQ1992" t="s">
        <v>117</v>
      </c>
      <c r="AS1992" t="s">
        <v>285</v>
      </c>
      <c r="AU1992" t="s">
        <v>286</v>
      </c>
      <c r="BU1992" s="1">
        <v>45564</v>
      </c>
      <c r="CB1992" t="s">
        <v>2747</v>
      </c>
      <c r="CC1992" t="s">
        <v>169</v>
      </c>
    </row>
    <row r="1993" spans="1:81" x14ac:dyDescent="0.35">
      <c r="A1993" t="s">
        <v>160</v>
      </c>
      <c r="B1993" t="s">
        <v>161</v>
      </c>
      <c r="C1993" t="s">
        <v>3516</v>
      </c>
      <c r="D1993" t="s">
        <v>1058</v>
      </c>
      <c r="E1993" t="s">
        <v>270</v>
      </c>
      <c r="F1993" t="s">
        <v>271</v>
      </c>
      <c r="G1993" s="1">
        <v>45501</v>
      </c>
      <c r="H1993" s="2">
        <v>0.37638888888888888</v>
      </c>
      <c r="I1993" t="s">
        <v>1059</v>
      </c>
      <c r="U1993" t="s">
        <v>273</v>
      </c>
      <c r="V1993" t="s">
        <v>274</v>
      </c>
      <c r="W1993" t="s">
        <v>2731</v>
      </c>
      <c r="X1993" t="s">
        <v>188</v>
      </c>
      <c r="Y1993" t="s">
        <v>7</v>
      </c>
      <c r="AD1993">
        <v>45.157600000000002</v>
      </c>
      <c r="AE1993">
        <v>-109.2688</v>
      </c>
      <c r="AK1993" t="s">
        <v>4028</v>
      </c>
      <c r="AN1993" t="s">
        <v>27</v>
      </c>
      <c r="AP1993">
        <v>7.44</v>
      </c>
      <c r="AQ1993" t="s">
        <v>121</v>
      </c>
      <c r="AS1993" t="s">
        <v>285</v>
      </c>
      <c r="AU1993" t="s">
        <v>286</v>
      </c>
      <c r="BU1993" s="1">
        <v>45501</v>
      </c>
      <c r="CB1993" t="s">
        <v>2747</v>
      </c>
      <c r="CC1993" t="s">
        <v>169</v>
      </c>
    </row>
    <row r="1994" spans="1:81" x14ac:dyDescent="0.35">
      <c r="A1994" t="s">
        <v>160</v>
      </c>
      <c r="B1994" t="s">
        <v>161</v>
      </c>
      <c r="C1994" t="s">
        <v>3625</v>
      </c>
      <c r="D1994" t="s">
        <v>269</v>
      </c>
      <c r="E1994" t="s">
        <v>270</v>
      </c>
      <c r="F1994" t="s">
        <v>271</v>
      </c>
      <c r="G1994" s="1">
        <v>45564</v>
      </c>
      <c r="H1994" s="2">
        <v>0.52430555555555558</v>
      </c>
      <c r="I1994" t="s">
        <v>1059</v>
      </c>
      <c r="U1994" t="s">
        <v>273</v>
      </c>
      <c r="V1994" t="s">
        <v>274</v>
      </c>
      <c r="W1994" t="s">
        <v>2731</v>
      </c>
      <c r="X1994" t="s">
        <v>186</v>
      </c>
      <c r="Y1994" t="s">
        <v>12</v>
      </c>
      <c r="AD1994">
        <v>45.468200000000003</v>
      </c>
      <c r="AE1994">
        <v>-109.0895</v>
      </c>
      <c r="AF1994" t="s">
        <v>276</v>
      </c>
      <c r="AG1994" t="s">
        <v>277</v>
      </c>
      <c r="AH1994" t="s">
        <v>278</v>
      </c>
      <c r="AJ1994" t="s">
        <v>279</v>
      </c>
      <c r="AK1994" t="s">
        <v>4029</v>
      </c>
      <c r="AM1994" t="s">
        <v>281</v>
      </c>
      <c r="AN1994" t="s">
        <v>1116</v>
      </c>
      <c r="AO1994" t="s">
        <v>333</v>
      </c>
      <c r="AP1994">
        <v>2.4</v>
      </c>
      <c r="AQ1994" t="s">
        <v>284</v>
      </c>
      <c r="AS1994" t="s">
        <v>285</v>
      </c>
      <c r="AU1994" t="s">
        <v>286</v>
      </c>
      <c r="BE1994" t="s">
        <v>3627</v>
      </c>
      <c r="BO1994">
        <v>365.1</v>
      </c>
      <c r="BP1994" t="s">
        <v>288</v>
      </c>
      <c r="BQ1994" t="s">
        <v>289</v>
      </c>
      <c r="BS1994" t="s">
        <v>290</v>
      </c>
      <c r="BT1994" t="s">
        <v>291</v>
      </c>
      <c r="BU1994" s="1">
        <v>45582</v>
      </c>
      <c r="BW1994" t="s">
        <v>4030</v>
      </c>
      <c r="BX1994" t="s">
        <v>293</v>
      </c>
      <c r="BY1994">
        <v>0.8</v>
      </c>
      <c r="BZ1994" t="s">
        <v>284</v>
      </c>
      <c r="CB1994" t="s">
        <v>2752</v>
      </c>
      <c r="CC1994" t="s">
        <v>169</v>
      </c>
    </row>
    <row r="1995" spans="1:81" x14ac:dyDescent="0.35">
      <c r="A1995" t="s">
        <v>160</v>
      </c>
      <c r="B1995" t="s">
        <v>161</v>
      </c>
      <c r="C1995" t="s">
        <v>3549</v>
      </c>
      <c r="D1995" t="s">
        <v>1058</v>
      </c>
      <c r="E1995" t="s">
        <v>270</v>
      </c>
      <c r="F1995" t="s">
        <v>271</v>
      </c>
      <c r="G1995" s="1">
        <v>45530</v>
      </c>
      <c r="H1995" s="2">
        <v>0.57986111111111116</v>
      </c>
      <c r="I1995" t="s">
        <v>1059</v>
      </c>
      <c r="U1995" t="s">
        <v>273</v>
      </c>
      <c r="V1995" t="s">
        <v>274</v>
      </c>
      <c r="W1995" t="s">
        <v>2731</v>
      </c>
      <c r="X1995" t="s">
        <v>184</v>
      </c>
      <c r="Y1995" t="s">
        <v>14</v>
      </c>
      <c r="AD1995">
        <v>45.517800000000001</v>
      </c>
      <c r="AE1995">
        <v>-108.8626</v>
      </c>
      <c r="AK1995" t="s">
        <v>4031</v>
      </c>
      <c r="AN1995" t="s">
        <v>1081</v>
      </c>
      <c r="AP1995">
        <v>149</v>
      </c>
      <c r="AQ1995" t="s">
        <v>120</v>
      </c>
      <c r="AS1995" t="s">
        <v>285</v>
      </c>
      <c r="AU1995" t="s">
        <v>286</v>
      </c>
      <c r="BU1995" s="1">
        <v>45530</v>
      </c>
      <c r="CB1995" t="s">
        <v>2752</v>
      </c>
      <c r="CC1995" t="s">
        <v>169</v>
      </c>
    </row>
    <row r="1996" spans="1:81" x14ac:dyDescent="0.35">
      <c r="A1996" t="s">
        <v>160</v>
      </c>
      <c r="B1996" t="s">
        <v>161</v>
      </c>
      <c r="C1996" t="s">
        <v>3512</v>
      </c>
      <c r="D1996" t="s">
        <v>1058</v>
      </c>
      <c r="E1996" t="s">
        <v>270</v>
      </c>
      <c r="F1996" t="s">
        <v>271</v>
      </c>
      <c r="G1996" s="1">
        <v>45501</v>
      </c>
      <c r="H1996" s="2">
        <v>0.46388888888888891</v>
      </c>
      <c r="I1996" t="s">
        <v>1059</v>
      </c>
      <c r="U1996" t="s">
        <v>273</v>
      </c>
      <c r="V1996" t="s">
        <v>274</v>
      </c>
      <c r="W1996" t="s">
        <v>2731</v>
      </c>
      <c r="X1996" t="s">
        <v>162</v>
      </c>
      <c r="Y1996" t="s">
        <v>9</v>
      </c>
      <c r="AD1996">
        <v>45.373699999999999</v>
      </c>
      <c r="AE1996">
        <v>-109.14619999999999</v>
      </c>
      <c r="AK1996" t="s">
        <v>4032</v>
      </c>
      <c r="AN1996" t="s">
        <v>27</v>
      </c>
      <c r="AP1996">
        <v>8.3000000000000007</v>
      </c>
      <c r="AQ1996" t="s">
        <v>121</v>
      </c>
      <c r="AS1996" t="s">
        <v>285</v>
      </c>
      <c r="AU1996" t="s">
        <v>286</v>
      </c>
      <c r="BU1996" s="1">
        <v>45501</v>
      </c>
      <c r="CB1996" t="s">
        <v>2736</v>
      </c>
      <c r="CC1996" t="s">
        <v>169</v>
      </c>
    </row>
    <row r="1997" spans="1:81" x14ac:dyDescent="0.35">
      <c r="A1997" t="s">
        <v>160</v>
      </c>
      <c r="B1997" t="s">
        <v>161</v>
      </c>
      <c r="C1997" t="s">
        <v>3522</v>
      </c>
      <c r="D1997" t="s">
        <v>1058</v>
      </c>
      <c r="E1997" t="s">
        <v>270</v>
      </c>
      <c r="F1997" t="s">
        <v>271</v>
      </c>
      <c r="G1997" s="1">
        <v>45564</v>
      </c>
      <c r="H1997" s="2">
        <v>0.45833333333333331</v>
      </c>
      <c r="I1997" t="s">
        <v>1059</v>
      </c>
      <c r="U1997" t="s">
        <v>273</v>
      </c>
      <c r="V1997" t="s">
        <v>274</v>
      </c>
      <c r="W1997" t="s">
        <v>2731</v>
      </c>
      <c r="X1997" t="s">
        <v>172</v>
      </c>
      <c r="Y1997" t="s">
        <v>8</v>
      </c>
      <c r="AD1997">
        <v>45.277200000000001</v>
      </c>
      <c r="AE1997">
        <v>-109.20959999999999</v>
      </c>
      <c r="AK1997" t="s">
        <v>4033</v>
      </c>
      <c r="AN1997" t="s">
        <v>1078</v>
      </c>
      <c r="AP1997">
        <v>11.29</v>
      </c>
      <c r="AQ1997" t="s">
        <v>118</v>
      </c>
      <c r="AS1997" t="s">
        <v>285</v>
      </c>
      <c r="AU1997" t="s">
        <v>286</v>
      </c>
      <c r="BU1997" s="1">
        <v>45564</v>
      </c>
      <c r="CB1997" t="s">
        <v>2733</v>
      </c>
      <c r="CC1997" t="s">
        <v>169</v>
      </c>
    </row>
    <row r="1998" spans="1:81" x14ac:dyDescent="0.35">
      <c r="A1998" t="s">
        <v>160</v>
      </c>
      <c r="B1998" t="s">
        <v>161</v>
      </c>
      <c r="C1998" t="s">
        <v>3677</v>
      </c>
      <c r="D1998" t="s">
        <v>1058</v>
      </c>
      <c r="E1998" t="s">
        <v>270</v>
      </c>
      <c r="F1998" t="s">
        <v>271</v>
      </c>
      <c r="G1998" s="1">
        <v>45564</v>
      </c>
      <c r="H1998" s="2">
        <v>0.55555555555555558</v>
      </c>
      <c r="I1998" t="s">
        <v>1059</v>
      </c>
      <c r="U1998" t="s">
        <v>273</v>
      </c>
      <c r="V1998" t="s">
        <v>274</v>
      </c>
      <c r="W1998" t="s">
        <v>2731</v>
      </c>
      <c r="X1998" t="s">
        <v>180</v>
      </c>
      <c r="Y1998" t="s">
        <v>13</v>
      </c>
      <c r="AD1998">
        <v>45.483319000000002</v>
      </c>
      <c r="AE1998">
        <v>-108.961457</v>
      </c>
      <c r="AK1998" t="s">
        <v>4034</v>
      </c>
      <c r="AN1998" t="s">
        <v>1292</v>
      </c>
      <c r="AP1998">
        <v>762.5</v>
      </c>
      <c r="AQ1998" t="s">
        <v>119</v>
      </c>
      <c r="AS1998" t="s">
        <v>285</v>
      </c>
      <c r="AU1998" t="s">
        <v>286</v>
      </c>
      <c r="BU1998" s="1">
        <v>45564</v>
      </c>
      <c r="CB1998" t="s">
        <v>2761</v>
      </c>
      <c r="CC1998" t="s">
        <v>169</v>
      </c>
    </row>
    <row r="1999" spans="1:81" x14ac:dyDescent="0.35">
      <c r="A1999" t="s">
        <v>160</v>
      </c>
      <c r="B1999" t="s">
        <v>161</v>
      </c>
      <c r="C1999" t="s">
        <v>3712</v>
      </c>
      <c r="D1999" t="s">
        <v>1058</v>
      </c>
      <c r="E1999" t="s">
        <v>270</v>
      </c>
      <c r="F1999" t="s">
        <v>271</v>
      </c>
      <c r="G1999" s="1">
        <v>45564</v>
      </c>
      <c r="H1999" s="2">
        <v>0.5</v>
      </c>
      <c r="I1999" t="s">
        <v>1059</v>
      </c>
      <c r="U1999" t="s">
        <v>273</v>
      </c>
      <c r="V1999" t="s">
        <v>274</v>
      </c>
      <c r="W1999" t="s">
        <v>2731</v>
      </c>
      <c r="X1999" t="s">
        <v>162</v>
      </c>
      <c r="Y1999" t="s">
        <v>9</v>
      </c>
      <c r="AD1999">
        <v>45.373699999999999</v>
      </c>
      <c r="AE1999">
        <v>-109.14619999999999</v>
      </c>
      <c r="AK1999" t="s">
        <v>4035</v>
      </c>
      <c r="AN1999" t="s">
        <v>89</v>
      </c>
      <c r="AP1999">
        <v>4.76</v>
      </c>
      <c r="AQ1999" t="s">
        <v>122</v>
      </c>
      <c r="AS1999" t="s">
        <v>285</v>
      </c>
      <c r="AU1999" t="s">
        <v>286</v>
      </c>
      <c r="BU1999" s="1">
        <v>45564</v>
      </c>
      <c r="CB1999" t="s">
        <v>2736</v>
      </c>
      <c r="CC1999" t="s">
        <v>169</v>
      </c>
    </row>
    <row r="2000" spans="1:81" x14ac:dyDescent="0.35">
      <c r="A2000" t="s">
        <v>160</v>
      </c>
      <c r="B2000" t="s">
        <v>161</v>
      </c>
      <c r="C2000" t="s">
        <v>3664</v>
      </c>
      <c r="D2000" t="s">
        <v>1058</v>
      </c>
      <c r="E2000" t="s">
        <v>270</v>
      </c>
      <c r="F2000" t="s">
        <v>271</v>
      </c>
      <c r="G2000" s="1">
        <v>45501</v>
      </c>
      <c r="H2000" s="2">
        <v>0.57291666666666663</v>
      </c>
      <c r="I2000" t="s">
        <v>1059</v>
      </c>
      <c r="U2000" t="s">
        <v>273</v>
      </c>
      <c r="V2000" t="s">
        <v>274</v>
      </c>
      <c r="W2000" t="s">
        <v>2731</v>
      </c>
      <c r="X2000" t="s">
        <v>176</v>
      </c>
      <c r="Y2000" t="s">
        <v>15</v>
      </c>
      <c r="AD2000">
        <v>45.520789999999998</v>
      </c>
      <c r="AE2000">
        <v>-108.83714000000001</v>
      </c>
      <c r="AK2000" t="s">
        <v>4036</v>
      </c>
      <c r="AN2000" t="s">
        <v>27</v>
      </c>
      <c r="AP2000">
        <v>8.6199999999999992</v>
      </c>
      <c r="AQ2000" t="s">
        <v>121</v>
      </c>
      <c r="AS2000" t="s">
        <v>285</v>
      </c>
      <c r="AU2000" t="s">
        <v>286</v>
      </c>
      <c r="BU2000" s="1">
        <v>45501</v>
      </c>
      <c r="CB2000" t="s">
        <v>2761</v>
      </c>
      <c r="CC2000" t="s">
        <v>169</v>
      </c>
    </row>
    <row r="2001" spans="1:81" x14ac:dyDescent="0.35">
      <c r="A2001" t="s">
        <v>160</v>
      </c>
      <c r="B2001" t="s">
        <v>161</v>
      </c>
      <c r="C2001" t="s">
        <v>3625</v>
      </c>
      <c r="D2001" t="s">
        <v>269</v>
      </c>
      <c r="E2001" t="s">
        <v>270</v>
      </c>
      <c r="F2001" t="s">
        <v>271</v>
      </c>
      <c r="G2001" s="1">
        <v>45564</v>
      </c>
      <c r="H2001" s="2">
        <v>0.52430555555555558</v>
      </c>
      <c r="I2001" t="s">
        <v>1059</v>
      </c>
      <c r="U2001" t="s">
        <v>273</v>
      </c>
      <c r="V2001" t="s">
        <v>274</v>
      </c>
      <c r="W2001" t="s">
        <v>2731</v>
      </c>
      <c r="X2001" t="s">
        <v>186</v>
      </c>
      <c r="Y2001" t="s">
        <v>12</v>
      </c>
      <c r="AD2001">
        <v>45.468200000000003</v>
      </c>
      <c r="AE2001">
        <v>-109.0895</v>
      </c>
      <c r="AF2001" t="s">
        <v>276</v>
      </c>
      <c r="AG2001" t="s">
        <v>277</v>
      </c>
      <c r="AH2001" t="s">
        <v>278</v>
      </c>
      <c r="AJ2001" t="s">
        <v>279</v>
      </c>
      <c r="AK2001" t="s">
        <v>4037</v>
      </c>
      <c r="AN2001" t="s">
        <v>312</v>
      </c>
      <c r="AP2001">
        <v>9.9</v>
      </c>
      <c r="AQ2001" t="s">
        <v>116</v>
      </c>
      <c r="AS2001" t="s">
        <v>285</v>
      </c>
      <c r="AU2001" t="s">
        <v>286</v>
      </c>
      <c r="BE2001" t="s">
        <v>3627</v>
      </c>
      <c r="BO2001" t="s">
        <v>314</v>
      </c>
      <c r="BP2001" t="s">
        <v>301</v>
      </c>
      <c r="BQ2001" t="s">
        <v>315</v>
      </c>
      <c r="BS2001" t="s">
        <v>316</v>
      </c>
      <c r="BT2001" t="s">
        <v>291</v>
      </c>
      <c r="BU2001" s="1">
        <v>45569</v>
      </c>
      <c r="BW2001" t="s">
        <v>4038</v>
      </c>
      <c r="BX2001" t="s">
        <v>293</v>
      </c>
      <c r="BY2001">
        <v>0.2</v>
      </c>
      <c r="BZ2001" t="s">
        <v>116</v>
      </c>
      <c r="CB2001" t="s">
        <v>2752</v>
      </c>
      <c r="CC2001" t="s">
        <v>169</v>
      </c>
    </row>
    <row r="2002" spans="1:81" x14ac:dyDescent="0.35">
      <c r="A2002" t="s">
        <v>160</v>
      </c>
      <c r="B2002" t="s">
        <v>161</v>
      </c>
      <c r="C2002" t="s">
        <v>3468</v>
      </c>
      <c r="D2002" t="s">
        <v>373</v>
      </c>
      <c r="E2002" t="s">
        <v>270</v>
      </c>
      <c r="F2002" t="s">
        <v>271</v>
      </c>
      <c r="G2002" s="1">
        <v>45564</v>
      </c>
      <c r="H2002" s="2">
        <v>0.62152777777777779</v>
      </c>
      <c r="I2002" t="s">
        <v>1059</v>
      </c>
      <c r="U2002" t="s">
        <v>273</v>
      </c>
      <c r="V2002" t="s">
        <v>274</v>
      </c>
      <c r="W2002" t="s">
        <v>2731</v>
      </c>
      <c r="X2002" t="s">
        <v>176</v>
      </c>
      <c r="Y2002" t="s">
        <v>15</v>
      </c>
      <c r="AD2002">
        <v>45.520789999999998</v>
      </c>
      <c r="AE2002">
        <v>-108.83714000000001</v>
      </c>
      <c r="AF2002" t="s">
        <v>276</v>
      </c>
      <c r="AG2002" t="s">
        <v>277</v>
      </c>
      <c r="AH2002" t="s">
        <v>278</v>
      </c>
      <c r="AJ2002" t="s">
        <v>279</v>
      </c>
      <c r="AK2002" t="s">
        <v>4039</v>
      </c>
      <c r="AL2002" t="s">
        <v>375</v>
      </c>
      <c r="AN2002" t="s">
        <v>312</v>
      </c>
      <c r="AS2002" t="s">
        <v>285</v>
      </c>
      <c r="AU2002" t="s">
        <v>286</v>
      </c>
      <c r="BE2002" t="s">
        <v>3470</v>
      </c>
      <c r="BO2002" t="s">
        <v>314</v>
      </c>
      <c r="BP2002" t="s">
        <v>301</v>
      </c>
      <c r="BQ2002" t="s">
        <v>315</v>
      </c>
      <c r="BS2002" t="s">
        <v>316</v>
      </c>
      <c r="BT2002" t="s">
        <v>291</v>
      </c>
      <c r="BU2002" s="1">
        <v>45569</v>
      </c>
      <c r="BW2002" t="s">
        <v>4040</v>
      </c>
      <c r="BX2002" t="s">
        <v>293</v>
      </c>
      <c r="BY2002">
        <v>0.2</v>
      </c>
      <c r="BZ2002" t="s">
        <v>116</v>
      </c>
      <c r="CB2002" t="s">
        <v>2761</v>
      </c>
      <c r="CC2002" t="s">
        <v>169</v>
      </c>
    </row>
    <row r="2003" spans="1:81" x14ac:dyDescent="0.35">
      <c r="A2003" t="s">
        <v>160</v>
      </c>
      <c r="B2003" t="s">
        <v>161</v>
      </c>
      <c r="C2003" t="s">
        <v>3659</v>
      </c>
      <c r="D2003" t="s">
        <v>1058</v>
      </c>
      <c r="E2003" t="s">
        <v>270</v>
      </c>
      <c r="F2003" t="s">
        <v>271</v>
      </c>
      <c r="G2003" s="1">
        <v>45501</v>
      </c>
      <c r="H2003" s="2">
        <v>0.4201388888888889</v>
      </c>
      <c r="I2003" t="s">
        <v>1059</v>
      </c>
      <c r="U2003" t="s">
        <v>273</v>
      </c>
      <c r="V2003" t="s">
        <v>274</v>
      </c>
      <c r="W2003" t="s">
        <v>2731</v>
      </c>
      <c r="X2003" t="s">
        <v>172</v>
      </c>
      <c r="Y2003" t="s">
        <v>8</v>
      </c>
      <c r="AD2003">
        <v>45.277200000000001</v>
      </c>
      <c r="AE2003">
        <v>-109.20959999999999</v>
      </c>
      <c r="AK2003" t="s">
        <v>4041</v>
      </c>
      <c r="AN2003" t="s">
        <v>1090</v>
      </c>
      <c r="AP2003">
        <v>11.09</v>
      </c>
      <c r="AQ2003" t="s">
        <v>116</v>
      </c>
      <c r="AS2003" t="s">
        <v>285</v>
      </c>
      <c r="AU2003" t="s">
        <v>286</v>
      </c>
      <c r="BU2003" s="1">
        <v>45501</v>
      </c>
      <c r="CB2003" t="s">
        <v>2733</v>
      </c>
      <c r="CC2003" t="s">
        <v>169</v>
      </c>
    </row>
    <row r="2004" spans="1:81" x14ac:dyDescent="0.35">
      <c r="A2004" t="s">
        <v>160</v>
      </c>
      <c r="B2004" t="s">
        <v>161</v>
      </c>
      <c r="C2004" t="s">
        <v>3664</v>
      </c>
      <c r="D2004" t="s">
        <v>1058</v>
      </c>
      <c r="E2004" t="s">
        <v>270</v>
      </c>
      <c r="F2004" t="s">
        <v>271</v>
      </c>
      <c r="G2004" s="1">
        <v>45501</v>
      </c>
      <c r="H2004" s="2">
        <v>0.57291666666666663</v>
      </c>
      <c r="I2004" t="s">
        <v>1059</v>
      </c>
      <c r="U2004" t="s">
        <v>273</v>
      </c>
      <c r="V2004" t="s">
        <v>274</v>
      </c>
      <c r="W2004" t="s">
        <v>2731</v>
      </c>
      <c r="X2004" t="s">
        <v>176</v>
      </c>
      <c r="Y2004" t="s">
        <v>15</v>
      </c>
      <c r="AD2004">
        <v>45.520789999999998</v>
      </c>
      <c r="AE2004">
        <v>-108.83714000000001</v>
      </c>
      <c r="AK2004" t="s">
        <v>4042</v>
      </c>
      <c r="AN2004" t="s">
        <v>89</v>
      </c>
      <c r="AP2004">
        <v>8.25</v>
      </c>
      <c r="AQ2004" t="s">
        <v>122</v>
      </c>
      <c r="AS2004" t="s">
        <v>285</v>
      </c>
      <c r="AU2004" t="s">
        <v>286</v>
      </c>
      <c r="BU2004" s="1">
        <v>45501</v>
      </c>
      <c r="CB2004" t="s">
        <v>2761</v>
      </c>
      <c r="CC2004" t="s">
        <v>169</v>
      </c>
    </row>
    <row r="2005" spans="1:81" x14ac:dyDescent="0.35">
      <c r="A2005" t="s">
        <v>160</v>
      </c>
      <c r="B2005" t="s">
        <v>161</v>
      </c>
      <c r="C2005" t="s">
        <v>3522</v>
      </c>
      <c r="D2005" t="s">
        <v>1058</v>
      </c>
      <c r="E2005" t="s">
        <v>270</v>
      </c>
      <c r="F2005" t="s">
        <v>271</v>
      </c>
      <c r="G2005" s="1">
        <v>45564</v>
      </c>
      <c r="H2005" s="2">
        <v>0.45833333333333331</v>
      </c>
      <c r="I2005" t="s">
        <v>1059</v>
      </c>
      <c r="U2005" t="s">
        <v>273</v>
      </c>
      <c r="V2005" t="s">
        <v>274</v>
      </c>
      <c r="W2005" t="s">
        <v>2731</v>
      </c>
      <c r="X2005" t="s">
        <v>172</v>
      </c>
      <c r="Y2005" t="s">
        <v>8</v>
      </c>
      <c r="AD2005">
        <v>45.277200000000001</v>
      </c>
      <c r="AE2005">
        <v>-109.20959999999999</v>
      </c>
      <c r="AK2005" t="s">
        <v>4043</v>
      </c>
      <c r="AN2005" t="s">
        <v>1062</v>
      </c>
      <c r="AP2005">
        <v>122</v>
      </c>
      <c r="AQ2005" t="s">
        <v>117</v>
      </c>
      <c r="AS2005" t="s">
        <v>285</v>
      </c>
      <c r="AU2005" t="s">
        <v>286</v>
      </c>
      <c r="BU2005" s="1">
        <v>45564</v>
      </c>
      <c r="CB2005" t="s">
        <v>2733</v>
      </c>
      <c r="CC2005" t="s">
        <v>169</v>
      </c>
    </row>
    <row r="2006" spans="1:81" x14ac:dyDescent="0.35">
      <c r="A2006" t="s">
        <v>160</v>
      </c>
      <c r="B2006" t="s">
        <v>161</v>
      </c>
      <c r="C2006" t="s">
        <v>3594</v>
      </c>
      <c r="D2006" t="s">
        <v>269</v>
      </c>
      <c r="E2006" t="s">
        <v>270</v>
      </c>
      <c r="F2006" t="s">
        <v>271</v>
      </c>
      <c r="G2006" s="1">
        <v>45530</v>
      </c>
      <c r="H2006" s="2">
        <v>0.3840277777777778</v>
      </c>
      <c r="I2006" t="s">
        <v>1059</v>
      </c>
      <c r="U2006" t="s">
        <v>273</v>
      </c>
      <c r="V2006" t="s">
        <v>274</v>
      </c>
      <c r="W2006" t="s">
        <v>2731</v>
      </c>
      <c r="X2006" t="s">
        <v>188</v>
      </c>
      <c r="Y2006" t="s">
        <v>7</v>
      </c>
      <c r="AD2006">
        <v>45.157600000000002</v>
      </c>
      <c r="AE2006">
        <v>-109.2688</v>
      </c>
      <c r="AF2006" t="s">
        <v>276</v>
      </c>
      <c r="AG2006" t="s">
        <v>277</v>
      </c>
      <c r="AH2006" t="s">
        <v>278</v>
      </c>
      <c r="AJ2006" t="s">
        <v>279</v>
      </c>
      <c r="AK2006" t="s">
        <v>4044</v>
      </c>
      <c r="AM2006" t="s">
        <v>281</v>
      </c>
      <c r="AN2006" t="s">
        <v>1116</v>
      </c>
      <c r="AO2006" t="s">
        <v>333</v>
      </c>
      <c r="AP2006">
        <v>2.6</v>
      </c>
      <c r="AQ2006" t="s">
        <v>284</v>
      </c>
      <c r="AS2006" t="s">
        <v>285</v>
      </c>
      <c r="AU2006" t="s">
        <v>286</v>
      </c>
      <c r="BE2006" t="s">
        <v>3596</v>
      </c>
      <c r="BO2006">
        <v>365.1</v>
      </c>
      <c r="BP2006" t="s">
        <v>288</v>
      </c>
      <c r="BQ2006" t="s">
        <v>289</v>
      </c>
      <c r="BS2006" t="s">
        <v>290</v>
      </c>
      <c r="BT2006" t="s">
        <v>291</v>
      </c>
      <c r="BU2006" s="1">
        <v>45558</v>
      </c>
      <c r="BW2006" t="s">
        <v>4045</v>
      </c>
      <c r="BX2006" t="s">
        <v>293</v>
      </c>
      <c r="BY2006">
        <v>0.8</v>
      </c>
      <c r="BZ2006" t="s">
        <v>284</v>
      </c>
      <c r="CB2006" t="s">
        <v>2747</v>
      </c>
      <c r="CC2006" t="s">
        <v>169</v>
      </c>
    </row>
    <row r="2007" spans="1:81" x14ac:dyDescent="0.35">
      <c r="A2007" t="s">
        <v>160</v>
      </c>
      <c r="B2007" t="s">
        <v>161</v>
      </c>
      <c r="C2007" t="s">
        <v>3464</v>
      </c>
      <c r="D2007" t="s">
        <v>269</v>
      </c>
      <c r="E2007" t="s">
        <v>270</v>
      </c>
      <c r="F2007" t="s">
        <v>271</v>
      </c>
      <c r="G2007" s="1">
        <v>45564</v>
      </c>
      <c r="H2007" s="2">
        <v>0.47916666666666669</v>
      </c>
      <c r="I2007" t="s">
        <v>1059</v>
      </c>
      <c r="U2007" t="s">
        <v>273</v>
      </c>
      <c r="V2007" t="s">
        <v>274</v>
      </c>
      <c r="W2007" t="s">
        <v>2731</v>
      </c>
      <c r="X2007" t="s">
        <v>182</v>
      </c>
      <c r="Y2007" t="s">
        <v>10</v>
      </c>
      <c r="AD2007">
        <v>45.384601000000004</v>
      </c>
      <c r="AE2007">
        <v>-109.14138199999999</v>
      </c>
      <c r="AF2007" t="s">
        <v>276</v>
      </c>
      <c r="AG2007" t="s">
        <v>277</v>
      </c>
      <c r="AH2007" t="s">
        <v>278</v>
      </c>
      <c r="AJ2007" t="s">
        <v>279</v>
      </c>
      <c r="AK2007" t="s">
        <v>4046</v>
      </c>
      <c r="AM2007" t="s">
        <v>281</v>
      </c>
      <c r="AN2007" t="s">
        <v>282</v>
      </c>
      <c r="AO2007" t="s">
        <v>283</v>
      </c>
      <c r="AP2007">
        <v>11.5</v>
      </c>
      <c r="AQ2007" t="s">
        <v>284</v>
      </c>
      <c r="AS2007" t="s">
        <v>285</v>
      </c>
      <c r="AU2007" t="s">
        <v>286</v>
      </c>
      <c r="BE2007" t="s">
        <v>3466</v>
      </c>
      <c r="BO2007">
        <v>365.1</v>
      </c>
      <c r="BP2007" t="s">
        <v>288</v>
      </c>
      <c r="BQ2007" t="s">
        <v>289</v>
      </c>
      <c r="BS2007" t="s">
        <v>290</v>
      </c>
      <c r="BT2007" t="s">
        <v>291</v>
      </c>
      <c r="BU2007" s="1">
        <v>45602</v>
      </c>
      <c r="BW2007" t="s">
        <v>4047</v>
      </c>
      <c r="BX2007" t="s">
        <v>293</v>
      </c>
      <c r="BY2007">
        <v>1.5</v>
      </c>
      <c r="BZ2007" t="s">
        <v>284</v>
      </c>
      <c r="CB2007" t="s">
        <v>2761</v>
      </c>
      <c r="CC2007" t="s">
        <v>169</v>
      </c>
    </row>
    <row r="2008" spans="1:81" x14ac:dyDescent="0.35">
      <c r="A2008" t="s">
        <v>160</v>
      </c>
      <c r="B2008" t="s">
        <v>161</v>
      </c>
      <c r="C2008" t="s">
        <v>3779</v>
      </c>
      <c r="D2008" t="s">
        <v>269</v>
      </c>
      <c r="E2008" t="s">
        <v>270</v>
      </c>
      <c r="F2008" t="s">
        <v>271</v>
      </c>
      <c r="G2008" s="1">
        <v>45564</v>
      </c>
      <c r="H2008" s="2">
        <v>0.45833333333333331</v>
      </c>
      <c r="I2008" t="s">
        <v>1059</v>
      </c>
      <c r="U2008" t="s">
        <v>273</v>
      </c>
      <c r="V2008" t="s">
        <v>274</v>
      </c>
      <c r="W2008" t="s">
        <v>2731</v>
      </c>
      <c r="X2008" t="s">
        <v>172</v>
      </c>
      <c r="Y2008" t="s">
        <v>8</v>
      </c>
      <c r="AD2008">
        <v>45.277200000000001</v>
      </c>
      <c r="AE2008">
        <v>-109.20959999999999</v>
      </c>
      <c r="AF2008" t="s">
        <v>276</v>
      </c>
      <c r="AG2008" t="s">
        <v>277</v>
      </c>
      <c r="AH2008" t="s">
        <v>278</v>
      </c>
      <c r="AJ2008" t="s">
        <v>279</v>
      </c>
      <c r="AK2008" t="s">
        <v>4048</v>
      </c>
      <c r="AM2008" t="s">
        <v>297</v>
      </c>
      <c r="AN2008" t="s">
        <v>332</v>
      </c>
      <c r="AO2008" t="s">
        <v>333</v>
      </c>
      <c r="AP2008">
        <v>180</v>
      </c>
      <c r="AQ2008" t="s">
        <v>284</v>
      </c>
      <c r="AS2008" t="s">
        <v>285</v>
      </c>
      <c r="AU2008" t="s">
        <v>286</v>
      </c>
      <c r="BE2008" t="s">
        <v>3553</v>
      </c>
      <c r="BO2008">
        <v>353.2</v>
      </c>
      <c r="BP2008" t="s">
        <v>288</v>
      </c>
      <c r="BQ2008" t="s">
        <v>335</v>
      </c>
      <c r="BS2008" t="s">
        <v>336</v>
      </c>
      <c r="BT2008" t="s">
        <v>291</v>
      </c>
      <c r="BU2008" s="1">
        <v>45582</v>
      </c>
      <c r="BW2008" t="s">
        <v>4049</v>
      </c>
      <c r="BX2008" t="s">
        <v>293</v>
      </c>
      <c r="BY2008">
        <v>1.5</v>
      </c>
      <c r="BZ2008" t="s">
        <v>284</v>
      </c>
      <c r="CB2008" t="s">
        <v>2733</v>
      </c>
      <c r="CC2008" t="s">
        <v>169</v>
      </c>
    </row>
    <row r="2009" spans="1:81" x14ac:dyDescent="0.35">
      <c r="A2009" t="s">
        <v>160</v>
      </c>
      <c r="B2009" t="s">
        <v>161</v>
      </c>
      <c r="C2009" t="s">
        <v>3572</v>
      </c>
      <c r="D2009" t="s">
        <v>269</v>
      </c>
      <c r="E2009" t="s">
        <v>270</v>
      </c>
      <c r="F2009" t="s">
        <v>271</v>
      </c>
      <c r="G2009" s="1">
        <v>45501</v>
      </c>
      <c r="H2009" s="2">
        <v>0.52083333333333337</v>
      </c>
      <c r="I2009" t="s">
        <v>1059</v>
      </c>
      <c r="U2009" t="s">
        <v>273</v>
      </c>
      <c r="V2009" t="s">
        <v>274</v>
      </c>
      <c r="W2009" t="s">
        <v>2731</v>
      </c>
      <c r="X2009" t="s">
        <v>180</v>
      </c>
      <c r="Y2009" t="s">
        <v>13</v>
      </c>
      <c r="AD2009">
        <v>45.483319000000002</v>
      </c>
      <c r="AE2009">
        <v>-108.961457</v>
      </c>
      <c r="AF2009" t="s">
        <v>276</v>
      </c>
      <c r="AG2009" t="s">
        <v>277</v>
      </c>
      <c r="AH2009" t="s">
        <v>278</v>
      </c>
      <c r="AJ2009" t="s">
        <v>279</v>
      </c>
      <c r="AK2009" t="s">
        <v>4050</v>
      </c>
      <c r="AM2009" t="s">
        <v>297</v>
      </c>
      <c r="AN2009" t="s">
        <v>332</v>
      </c>
      <c r="AO2009" t="s">
        <v>333</v>
      </c>
      <c r="AP2009">
        <v>37.700000000000003</v>
      </c>
      <c r="AQ2009" t="s">
        <v>284</v>
      </c>
      <c r="AS2009" t="s">
        <v>285</v>
      </c>
      <c r="AU2009" t="s">
        <v>286</v>
      </c>
      <c r="BE2009" t="s">
        <v>3574</v>
      </c>
      <c r="BO2009">
        <v>353.2</v>
      </c>
      <c r="BP2009" t="s">
        <v>288</v>
      </c>
      <c r="BQ2009" t="s">
        <v>335</v>
      </c>
      <c r="BS2009" t="s">
        <v>336</v>
      </c>
      <c r="BT2009" t="s">
        <v>291</v>
      </c>
      <c r="BU2009" s="1">
        <v>45540</v>
      </c>
      <c r="BW2009" t="s">
        <v>4051</v>
      </c>
      <c r="BX2009" t="s">
        <v>293</v>
      </c>
      <c r="BY2009">
        <v>1.5</v>
      </c>
      <c r="BZ2009" t="s">
        <v>284</v>
      </c>
      <c r="CB2009" t="s">
        <v>2761</v>
      </c>
      <c r="CC2009" t="s">
        <v>169</v>
      </c>
    </row>
    <row r="2010" spans="1:81" x14ac:dyDescent="0.35">
      <c r="A2010" t="s">
        <v>160</v>
      </c>
      <c r="B2010" t="s">
        <v>161</v>
      </c>
      <c r="C2010" t="s">
        <v>3598</v>
      </c>
      <c r="D2010" t="s">
        <v>320</v>
      </c>
      <c r="E2010" t="s">
        <v>270</v>
      </c>
      <c r="F2010" t="s">
        <v>271</v>
      </c>
      <c r="G2010" s="1">
        <v>45530</v>
      </c>
      <c r="H2010" s="2">
        <v>0.55902777777777779</v>
      </c>
      <c r="I2010" t="s">
        <v>1059</v>
      </c>
      <c r="U2010" t="s">
        <v>273</v>
      </c>
      <c r="V2010" t="s">
        <v>274</v>
      </c>
      <c r="W2010" t="s">
        <v>2731</v>
      </c>
      <c r="X2010" t="s">
        <v>180</v>
      </c>
      <c r="Y2010" t="s">
        <v>13</v>
      </c>
      <c r="AD2010">
        <v>45.483319000000002</v>
      </c>
      <c r="AE2010">
        <v>-108.961457</v>
      </c>
      <c r="AF2010" t="s">
        <v>276</v>
      </c>
      <c r="AG2010" t="s">
        <v>277</v>
      </c>
      <c r="AH2010" t="s">
        <v>278</v>
      </c>
      <c r="AJ2010" t="s">
        <v>279</v>
      </c>
      <c r="AK2010" t="s">
        <v>4052</v>
      </c>
      <c r="AM2010" t="s">
        <v>281</v>
      </c>
      <c r="AN2010" t="s">
        <v>1116</v>
      </c>
      <c r="AO2010" t="s">
        <v>333</v>
      </c>
      <c r="AP2010">
        <v>2.5</v>
      </c>
      <c r="AQ2010" t="s">
        <v>284</v>
      </c>
      <c r="AS2010" t="s">
        <v>285</v>
      </c>
      <c r="AU2010" t="s">
        <v>286</v>
      </c>
      <c r="BE2010" t="s">
        <v>3600</v>
      </c>
      <c r="BO2010">
        <v>365.1</v>
      </c>
      <c r="BP2010" t="s">
        <v>288</v>
      </c>
      <c r="BQ2010" t="s">
        <v>289</v>
      </c>
      <c r="BS2010" t="s">
        <v>290</v>
      </c>
      <c r="BT2010" t="s">
        <v>291</v>
      </c>
      <c r="BU2010" s="1">
        <v>45558</v>
      </c>
      <c r="BW2010" t="s">
        <v>4053</v>
      </c>
      <c r="BX2010" t="s">
        <v>293</v>
      </c>
      <c r="BY2010">
        <v>0.8</v>
      </c>
      <c r="BZ2010" t="s">
        <v>284</v>
      </c>
      <c r="CB2010" t="s">
        <v>2761</v>
      </c>
      <c r="CC2010" t="s">
        <v>169</v>
      </c>
    </row>
    <row r="2011" spans="1:81" x14ac:dyDescent="0.35">
      <c r="A2011" t="s">
        <v>160</v>
      </c>
      <c r="B2011" t="s">
        <v>161</v>
      </c>
      <c r="C2011" t="s">
        <v>3534</v>
      </c>
      <c r="D2011" t="s">
        <v>1058</v>
      </c>
      <c r="E2011" t="s">
        <v>270</v>
      </c>
      <c r="F2011" t="s">
        <v>271</v>
      </c>
      <c r="G2011" s="1">
        <v>45564</v>
      </c>
      <c r="H2011" s="2">
        <v>0.60763888888888884</v>
      </c>
      <c r="I2011" t="s">
        <v>1059</v>
      </c>
      <c r="U2011" t="s">
        <v>273</v>
      </c>
      <c r="V2011" t="s">
        <v>274</v>
      </c>
      <c r="W2011" t="s">
        <v>2731</v>
      </c>
      <c r="X2011" t="s">
        <v>184</v>
      </c>
      <c r="Y2011" t="s">
        <v>14</v>
      </c>
      <c r="AD2011">
        <v>45.517800000000001</v>
      </c>
      <c r="AE2011">
        <v>-108.8626</v>
      </c>
      <c r="AK2011" t="s">
        <v>4054</v>
      </c>
      <c r="AN2011" t="s">
        <v>1062</v>
      </c>
      <c r="AP2011">
        <v>323</v>
      </c>
      <c r="AQ2011" t="s">
        <v>117</v>
      </c>
      <c r="AS2011" t="s">
        <v>285</v>
      </c>
      <c r="AU2011" t="s">
        <v>286</v>
      </c>
      <c r="BU2011" s="1">
        <v>45564</v>
      </c>
      <c r="CB2011" t="s">
        <v>2752</v>
      </c>
      <c r="CC2011" t="s">
        <v>169</v>
      </c>
    </row>
    <row r="2012" spans="1:81" x14ac:dyDescent="0.35">
      <c r="A2012" t="s">
        <v>160</v>
      </c>
      <c r="B2012" t="s">
        <v>161</v>
      </c>
      <c r="C2012" t="s">
        <v>3482</v>
      </c>
      <c r="D2012" t="s">
        <v>1058</v>
      </c>
      <c r="E2012" t="s">
        <v>270</v>
      </c>
      <c r="F2012" t="s">
        <v>271</v>
      </c>
      <c r="G2012" s="1">
        <v>45501</v>
      </c>
      <c r="H2012" s="2">
        <v>0.35902777777777778</v>
      </c>
      <c r="I2012" t="s">
        <v>1059</v>
      </c>
      <c r="U2012" t="s">
        <v>273</v>
      </c>
      <c r="V2012" t="s">
        <v>274</v>
      </c>
      <c r="W2012" t="s">
        <v>2731</v>
      </c>
      <c r="X2012" t="s">
        <v>174</v>
      </c>
      <c r="Y2012" t="s">
        <v>5</v>
      </c>
      <c r="AD2012">
        <v>45.085512000000001</v>
      </c>
      <c r="AE2012">
        <v>-109.329581</v>
      </c>
      <c r="AK2012" t="s">
        <v>4055</v>
      </c>
      <c r="AN2012" t="s">
        <v>1062</v>
      </c>
      <c r="AP2012">
        <v>47</v>
      </c>
      <c r="AQ2012" t="s">
        <v>117</v>
      </c>
      <c r="AS2012" t="s">
        <v>285</v>
      </c>
      <c r="AU2012" t="s">
        <v>286</v>
      </c>
      <c r="BU2012" s="1">
        <v>45501</v>
      </c>
      <c r="CB2012" t="s">
        <v>2733</v>
      </c>
      <c r="CC2012" t="s">
        <v>169</v>
      </c>
    </row>
    <row r="2013" spans="1:81" x14ac:dyDescent="0.35">
      <c r="A2013" t="s">
        <v>160</v>
      </c>
      <c r="B2013" t="s">
        <v>161</v>
      </c>
      <c r="C2013" t="s">
        <v>3539</v>
      </c>
      <c r="D2013" t="s">
        <v>269</v>
      </c>
      <c r="E2013" t="s">
        <v>270</v>
      </c>
      <c r="F2013" t="s">
        <v>271</v>
      </c>
      <c r="G2013" s="1">
        <v>45530</v>
      </c>
      <c r="H2013" s="2">
        <v>0.49652777777777779</v>
      </c>
      <c r="I2013" t="s">
        <v>1059</v>
      </c>
      <c r="U2013" t="s">
        <v>273</v>
      </c>
      <c r="V2013" t="s">
        <v>274</v>
      </c>
      <c r="W2013" t="s">
        <v>2731</v>
      </c>
      <c r="X2013" t="s">
        <v>170</v>
      </c>
      <c r="Y2013" t="s">
        <v>11</v>
      </c>
      <c r="AD2013">
        <v>45.457799999999999</v>
      </c>
      <c r="AE2013">
        <v>-109.0801</v>
      </c>
      <c r="AF2013" t="s">
        <v>276</v>
      </c>
      <c r="AG2013" t="s">
        <v>277</v>
      </c>
      <c r="AH2013" t="s">
        <v>278</v>
      </c>
      <c r="AJ2013" t="s">
        <v>279</v>
      </c>
      <c r="AK2013" t="s">
        <v>4056</v>
      </c>
      <c r="AN2013" t="s">
        <v>312</v>
      </c>
      <c r="AP2013">
        <v>4.5999999999999996</v>
      </c>
      <c r="AQ2013" t="s">
        <v>116</v>
      </c>
      <c r="AS2013" t="s">
        <v>285</v>
      </c>
      <c r="AU2013" t="s">
        <v>286</v>
      </c>
      <c r="BE2013" t="s">
        <v>3541</v>
      </c>
      <c r="BO2013" t="s">
        <v>314</v>
      </c>
      <c r="BP2013" t="s">
        <v>301</v>
      </c>
      <c r="BQ2013" t="s">
        <v>315</v>
      </c>
      <c r="BS2013" t="s">
        <v>316</v>
      </c>
      <c r="BT2013" t="s">
        <v>291</v>
      </c>
      <c r="BU2013" s="1">
        <v>45534</v>
      </c>
      <c r="BW2013" t="s">
        <v>4057</v>
      </c>
      <c r="BX2013" t="s">
        <v>293</v>
      </c>
      <c r="BY2013">
        <v>0.2</v>
      </c>
      <c r="BZ2013" t="s">
        <v>116</v>
      </c>
      <c r="CB2013" t="s">
        <v>2733</v>
      </c>
      <c r="CC2013" t="s">
        <v>169</v>
      </c>
    </row>
    <row r="2014" spans="1:81" x14ac:dyDescent="0.35">
      <c r="A2014" t="s">
        <v>160</v>
      </c>
      <c r="B2014" t="s">
        <v>161</v>
      </c>
      <c r="C2014" t="s">
        <v>3924</v>
      </c>
      <c r="D2014" t="s">
        <v>269</v>
      </c>
      <c r="E2014" t="s">
        <v>270</v>
      </c>
      <c r="F2014" t="s">
        <v>271</v>
      </c>
      <c r="G2014" s="1">
        <v>45530</v>
      </c>
      <c r="H2014" s="2">
        <v>0.55902777777777779</v>
      </c>
      <c r="I2014" t="s">
        <v>1059</v>
      </c>
      <c r="U2014" t="s">
        <v>273</v>
      </c>
      <c r="V2014" t="s">
        <v>274</v>
      </c>
      <c r="W2014" t="s">
        <v>2731</v>
      </c>
      <c r="X2014" t="s">
        <v>180</v>
      </c>
      <c r="Y2014" t="s">
        <v>13</v>
      </c>
      <c r="AD2014">
        <v>45.483319000000002</v>
      </c>
      <c r="AE2014">
        <v>-108.961457</v>
      </c>
      <c r="AF2014" t="s">
        <v>276</v>
      </c>
      <c r="AG2014" t="s">
        <v>277</v>
      </c>
      <c r="AH2014" t="s">
        <v>278</v>
      </c>
      <c r="AJ2014" t="s">
        <v>279</v>
      </c>
      <c r="AK2014" t="s">
        <v>4058</v>
      </c>
      <c r="AM2014" t="s">
        <v>281</v>
      </c>
      <c r="AN2014" t="s">
        <v>282</v>
      </c>
      <c r="AO2014" t="s">
        <v>283</v>
      </c>
      <c r="AP2014">
        <v>23.9</v>
      </c>
      <c r="AQ2014" t="s">
        <v>284</v>
      </c>
      <c r="AS2014" t="s">
        <v>285</v>
      </c>
      <c r="AU2014" t="s">
        <v>286</v>
      </c>
      <c r="BE2014" t="s">
        <v>3600</v>
      </c>
      <c r="BO2014">
        <v>365.1</v>
      </c>
      <c r="BP2014" t="s">
        <v>288</v>
      </c>
      <c r="BQ2014" t="s">
        <v>289</v>
      </c>
      <c r="BS2014" t="s">
        <v>290</v>
      </c>
      <c r="BT2014" t="s">
        <v>291</v>
      </c>
      <c r="BU2014" s="1">
        <v>45552</v>
      </c>
      <c r="BW2014" t="s">
        <v>4059</v>
      </c>
      <c r="BX2014" t="s">
        <v>293</v>
      </c>
      <c r="BY2014">
        <v>1.5</v>
      </c>
      <c r="BZ2014" t="s">
        <v>284</v>
      </c>
      <c r="CB2014" t="s">
        <v>2761</v>
      </c>
      <c r="CC2014" t="s">
        <v>169</v>
      </c>
    </row>
    <row r="2015" spans="1:81" x14ac:dyDescent="0.35">
      <c r="A2015" t="s">
        <v>160</v>
      </c>
      <c r="B2015" t="s">
        <v>161</v>
      </c>
      <c r="C2015" t="s">
        <v>3572</v>
      </c>
      <c r="D2015" t="s">
        <v>269</v>
      </c>
      <c r="E2015" t="s">
        <v>270</v>
      </c>
      <c r="F2015" t="s">
        <v>271</v>
      </c>
      <c r="G2015" s="1">
        <v>45501</v>
      </c>
      <c r="H2015" s="2">
        <v>0.52083333333333337</v>
      </c>
      <c r="I2015" t="s">
        <v>1059</v>
      </c>
      <c r="U2015" t="s">
        <v>273</v>
      </c>
      <c r="V2015" t="s">
        <v>274</v>
      </c>
      <c r="W2015" t="s">
        <v>2731</v>
      </c>
      <c r="X2015" t="s">
        <v>180</v>
      </c>
      <c r="Y2015" t="s">
        <v>13</v>
      </c>
      <c r="AD2015">
        <v>45.483319000000002</v>
      </c>
      <c r="AE2015">
        <v>-108.961457</v>
      </c>
      <c r="AF2015" t="s">
        <v>276</v>
      </c>
      <c r="AG2015" t="s">
        <v>277</v>
      </c>
      <c r="AH2015" t="s">
        <v>278</v>
      </c>
      <c r="AJ2015" t="s">
        <v>279</v>
      </c>
      <c r="AK2015" t="s">
        <v>4060</v>
      </c>
      <c r="AM2015" t="s">
        <v>281</v>
      </c>
      <c r="AN2015" t="s">
        <v>282</v>
      </c>
      <c r="AO2015" t="s">
        <v>283</v>
      </c>
      <c r="AP2015">
        <v>32.9</v>
      </c>
      <c r="AQ2015" t="s">
        <v>284</v>
      </c>
      <c r="AS2015" t="s">
        <v>285</v>
      </c>
      <c r="AU2015" t="s">
        <v>286</v>
      </c>
      <c r="BE2015" t="s">
        <v>3574</v>
      </c>
      <c r="BO2015">
        <v>365.1</v>
      </c>
      <c r="BP2015" t="s">
        <v>288</v>
      </c>
      <c r="BQ2015" t="s">
        <v>289</v>
      </c>
      <c r="BS2015" t="s">
        <v>290</v>
      </c>
      <c r="BT2015" t="s">
        <v>291</v>
      </c>
      <c r="BU2015" s="1">
        <v>45526</v>
      </c>
      <c r="BW2015" t="s">
        <v>4061</v>
      </c>
      <c r="BX2015" t="s">
        <v>293</v>
      </c>
      <c r="BY2015">
        <v>1.5</v>
      </c>
      <c r="BZ2015" t="s">
        <v>284</v>
      </c>
      <c r="CB2015" t="s">
        <v>2761</v>
      </c>
      <c r="CC2015" t="s">
        <v>169</v>
      </c>
    </row>
    <row r="2016" spans="1:81" x14ac:dyDescent="0.35">
      <c r="A2016" t="s">
        <v>160</v>
      </c>
      <c r="B2016" t="s">
        <v>161</v>
      </c>
      <c r="C2016" t="s">
        <v>3484</v>
      </c>
      <c r="D2016" t="s">
        <v>269</v>
      </c>
      <c r="E2016" t="s">
        <v>270</v>
      </c>
      <c r="F2016" t="s">
        <v>271</v>
      </c>
      <c r="G2016" s="1">
        <v>45530</v>
      </c>
      <c r="H2016" s="2">
        <v>0.4861111111111111</v>
      </c>
      <c r="I2016" t="s">
        <v>1059</v>
      </c>
      <c r="U2016" t="s">
        <v>273</v>
      </c>
      <c r="V2016" t="s">
        <v>274</v>
      </c>
      <c r="W2016" t="s">
        <v>2731</v>
      </c>
      <c r="X2016" t="s">
        <v>186</v>
      </c>
      <c r="Y2016" t="s">
        <v>12</v>
      </c>
      <c r="AD2016">
        <v>45.468200000000003</v>
      </c>
      <c r="AE2016">
        <v>-109.0895</v>
      </c>
      <c r="AF2016" t="s">
        <v>276</v>
      </c>
      <c r="AG2016" t="s">
        <v>277</v>
      </c>
      <c r="AH2016" t="s">
        <v>278</v>
      </c>
      <c r="AJ2016" t="s">
        <v>279</v>
      </c>
      <c r="AK2016" t="s">
        <v>4062</v>
      </c>
      <c r="AN2016" t="s">
        <v>312</v>
      </c>
      <c r="AP2016">
        <v>15.1</v>
      </c>
      <c r="AQ2016" t="s">
        <v>116</v>
      </c>
      <c r="AS2016" t="s">
        <v>285</v>
      </c>
      <c r="AU2016" t="s">
        <v>286</v>
      </c>
      <c r="BE2016" t="s">
        <v>3486</v>
      </c>
      <c r="BO2016" t="s">
        <v>314</v>
      </c>
      <c r="BP2016" t="s">
        <v>301</v>
      </c>
      <c r="BQ2016" t="s">
        <v>315</v>
      </c>
      <c r="BS2016" t="s">
        <v>316</v>
      </c>
      <c r="BT2016" t="s">
        <v>291</v>
      </c>
      <c r="BU2016" s="1">
        <v>45534</v>
      </c>
      <c r="BW2016" t="s">
        <v>4063</v>
      </c>
      <c r="BX2016" t="s">
        <v>293</v>
      </c>
      <c r="BY2016">
        <v>0.2</v>
      </c>
      <c r="BZ2016" t="s">
        <v>116</v>
      </c>
      <c r="CB2016" t="s">
        <v>2752</v>
      </c>
      <c r="CC2016" t="s">
        <v>169</v>
      </c>
    </row>
    <row r="2017" spans="1:81" x14ac:dyDescent="0.35">
      <c r="A2017" t="s">
        <v>160</v>
      </c>
      <c r="B2017" t="s">
        <v>161</v>
      </c>
      <c r="C2017" t="s">
        <v>3555</v>
      </c>
      <c r="D2017" t="s">
        <v>269</v>
      </c>
      <c r="E2017" t="s">
        <v>270</v>
      </c>
      <c r="F2017" t="s">
        <v>271</v>
      </c>
      <c r="G2017" s="1">
        <v>45564</v>
      </c>
      <c r="H2017" s="2">
        <v>0.5</v>
      </c>
      <c r="I2017" t="s">
        <v>1059</v>
      </c>
      <c r="U2017" t="s">
        <v>273</v>
      </c>
      <c r="V2017" t="s">
        <v>274</v>
      </c>
      <c r="W2017" t="s">
        <v>2731</v>
      </c>
      <c r="X2017" t="s">
        <v>162</v>
      </c>
      <c r="Y2017" t="s">
        <v>9</v>
      </c>
      <c r="AD2017">
        <v>45.373699999999999</v>
      </c>
      <c r="AE2017">
        <v>-109.14619999999999</v>
      </c>
      <c r="AF2017" t="s">
        <v>276</v>
      </c>
      <c r="AG2017" t="s">
        <v>277</v>
      </c>
      <c r="AH2017" t="s">
        <v>278</v>
      </c>
      <c r="AJ2017" t="s">
        <v>279</v>
      </c>
      <c r="AK2017" t="s">
        <v>4064</v>
      </c>
      <c r="AM2017" t="s">
        <v>297</v>
      </c>
      <c r="AN2017" t="s">
        <v>298</v>
      </c>
      <c r="AO2017" t="s">
        <v>283</v>
      </c>
      <c r="AP2017">
        <v>382</v>
      </c>
      <c r="AQ2017" t="s">
        <v>284</v>
      </c>
      <c r="AS2017" t="s">
        <v>285</v>
      </c>
      <c r="AU2017" t="s">
        <v>286</v>
      </c>
      <c r="BE2017" t="s">
        <v>3557</v>
      </c>
      <c r="BO2017" t="s">
        <v>300</v>
      </c>
      <c r="BP2017" t="s">
        <v>301</v>
      </c>
      <c r="BQ2017" t="s">
        <v>302</v>
      </c>
      <c r="BT2017" t="s">
        <v>291</v>
      </c>
      <c r="BU2017" s="1">
        <v>45602</v>
      </c>
      <c r="BW2017" t="s">
        <v>4065</v>
      </c>
      <c r="BX2017" t="s">
        <v>293</v>
      </c>
      <c r="BY2017">
        <v>25</v>
      </c>
      <c r="BZ2017" t="s">
        <v>284</v>
      </c>
      <c r="CB2017" t="s">
        <v>2736</v>
      </c>
      <c r="CC2017" t="s">
        <v>169</v>
      </c>
    </row>
    <row r="2018" spans="1:81" x14ac:dyDescent="0.35">
      <c r="A2018" t="s">
        <v>160</v>
      </c>
      <c r="B2018" t="s">
        <v>161</v>
      </c>
      <c r="C2018" t="s">
        <v>3577</v>
      </c>
      <c r="D2018" t="s">
        <v>269</v>
      </c>
      <c r="E2018" t="s">
        <v>270</v>
      </c>
      <c r="F2018" t="s">
        <v>271</v>
      </c>
      <c r="G2018" s="1">
        <v>45530</v>
      </c>
      <c r="H2018" s="2">
        <v>0.44791666666666669</v>
      </c>
      <c r="I2018" t="s">
        <v>1059</v>
      </c>
      <c r="U2018" t="s">
        <v>273</v>
      </c>
      <c r="V2018" t="s">
        <v>274</v>
      </c>
      <c r="W2018" t="s">
        <v>2731</v>
      </c>
      <c r="X2018" t="s">
        <v>182</v>
      </c>
      <c r="Y2018" t="s">
        <v>10</v>
      </c>
      <c r="AD2018">
        <v>45.384601000000004</v>
      </c>
      <c r="AE2018">
        <v>-109.14138199999999</v>
      </c>
      <c r="AF2018" t="s">
        <v>276</v>
      </c>
      <c r="AG2018" t="s">
        <v>277</v>
      </c>
      <c r="AH2018" t="s">
        <v>278</v>
      </c>
      <c r="AJ2018" t="s">
        <v>279</v>
      </c>
      <c r="AK2018" t="s">
        <v>4066</v>
      </c>
      <c r="AM2018" t="s">
        <v>281</v>
      </c>
      <c r="AN2018" t="s">
        <v>282</v>
      </c>
      <c r="AO2018" t="s">
        <v>283</v>
      </c>
      <c r="AP2018">
        <v>15.7</v>
      </c>
      <c r="AQ2018" t="s">
        <v>284</v>
      </c>
      <c r="AS2018" t="s">
        <v>285</v>
      </c>
      <c r="AU2018" t="s">
        <v>286</v>
      </c>
      <c r="BE2018" t="s">
        <v>3579</v>
      </c>
      <c r="BO2018">
        <v>365.1</v>
      </c>
      <c r="BP2018" t="s">
        <v>288</v>
      </c>
      <c r="BQ2018" t="s">
        <v>289</v>
      </c>
      <c r="BS2018" t="s">
        <v>290</v>
      </c>
      <c r="BT2018" t="s">
        <v>291</v>
      </c>
      <c r="BU2018" s="1">
        <v>45552</v>
      </c>
      <c r="BW2018" t="s">
        <v>4067</v>
      </c>
      <c r="BX2018" t="s">
        <v>293</v>
      </c>
      <c r="BY2018">
        <v>1.5</v>
      </c>
      <c r="BZ2018" t="s">
        <v>284</v>
      </c>
      <c r="CB2018" t="s">
        <v>2761</v>
      </c>
      <c r="CC2018" t="s">
        <v>169</v>
      </c>
    </row>
    <row r="2019" spans="1:81" x14ac:dyDescent="0.35">
      <c r="A2019" t="s">
        <v>160</v>
      </c>
      <c r="B2019" t="s">
        <v>161</v>
      </c>
      <c r="C2019" t="s">
        <v>3582</v>
      </c>
      <c r="D2019" t="s">
        <v>1058</v>
      </c>
      <c r="E2019" t="s">
        <v>270</v>
      </c>
      <c r="F2019" t="s">
        <v>271</v>
      </c>
      <c r="G2019" s="1">
        <v>45530</v>
      </c>
      <c r="H2019" s="2">
        <v>0.46527777777777779</v>
      </c>
      <c r="I2019" t="s">
        <v>1059</v>
      </c>
      <c r="U2019" t="s">
        <v>273</v>
      </c>
      <c r="V2019" t="s">
        <v>274</v>
      </c>
      <c r="W2019" t="s">
        <v>2731</v>
      </c>
      <c r="X2019" t="s">
        <v>162</v>
      </c>
      <c r="Y2019" t="s">
        <v>9</v>
      </c>
      <c r="AD2019">
        <v>45.373699999999999</v>
      </c>
      <c r="AE2019">
        <v>-109.14619999999999</v>
      </c>
      <c r="AK2019" t="s">
        <v>4068</v>
      </c>
      <c r="AN2019" t="s">
        <v>1090</v>
      </c>
      <c r="AP2019">
        <v>11.3</v>
      </c>
      <c r="AQ2019" t="s">
        <v>116</v>
      </c>
      <c r="AS2019" t="s">
        <v>285</v>
      </c>
      <c r="AU2019" t="s">
        <v>286</v>
      </c>
      <c r="BU2019" s="1">
        <v>45530</v>
      </c>
      <c r="CB2019" t="s">
        <v>2736</v>
      </c>
      <c r="CC2019" t="s">
        <v>169</v>
      </c>
    </row>
    <row r="2020" spans="1:81" x14ac:dyDescent="0.35">
      <c r="A2020" t="s">
        <v>160</v>
      </c>
      <c r="B2020" t="s">
        <v>161</v>
      </c>
      <c r="C2020" t="s">
        <v>3484</v>
      </c>
      <c r="D2020" t="s">
        <v>269</v>
      </c>
      <c r="E2020" t="s">
        <v>270</v>
      </c>
      <c r="F2020" t="s">
        <v>271</v>
      </c>
      <c r="G2020" s="1">
        <v>45530</v>
      </c>
      <c r="H2020" s="2">
        <v>0.4861111111111111</v>
      </c>
      <c r="I2020" t="s">
        <v>1059</v>
      </c>
      <c r="U2020" t="s">
        <v>273</v>
      </c>
      <c r="V2020" t="s">
        <v>274</v>
      </c>
      <c r="W2020" t="s">
        <v>2731</v>
      </c>
      <c r="X2020" t="s">
        <v>186</v>
      </c>
      <c r="Y2020" t="s">
        <v>12</v>
      </c>
      <c r="AD2020">
        <v>45.468200000000003</v>
      </c>
      <c r="AE2020">
        <v>-109.0895</v>
      </c>
      <c r="AF2020" t="s">
        <v>276</v>
      </c>
      <c r="AG2020" t="s">
        <v>277</v>
      </c>
      <c r="AH2020" t="s">
        <v>278</v>
      </c>
      <c r="AJ2020" t="s">
        <v>279</v>
      </c>
      <c r="AK2020" t="s">
        <v>4069</v>
      </c>
      <c r="AM2020" t="s">
        <v>281</v>
      </c>
      <c r="AN2020" t="s">
        <v>1116</v>
      </c>
      <c r="AO2020" t="s">
        <v>333</v>
      </c>
      <c r="AP2020">
        <v>6.3</v>
      </c>
      <c r="AQ2020" t="s">
        <v>284</v>
      </c>
      <c r="AS2020" t="s">
        <v>285</v>
      </c>
      <c r="AU2020" t="s">
        <v>286</v>
      </c>
      <c r="BE2020" t="s">
        <v>3486</v>
      </c>
      <c r="BO2020">
        <v>365.1</v>
      </c>
      <c r="BP2020" t="s">
        <v>288</v>
      </c>
      <c r="BQ2020" t="s">
        <v>289</v>
      </c>
      <c r="BS2020" t="s">
        <v>290</v>
      </c>
      <c r="BT2020" t="s">
        <v>291</v>
      </c>
      <c r="BU2020" s="1">
        <v>45558</v>
      </c>
      <c r="BW2020" t="s">
        <v>4070</v>
      </c>
      <c r="BX2020" t="s">
        <v>293</v>
      </c>
      <c r="BY2020">
        <v>0.8</v>
      </c>
      <c r="BZ2020" t="s">
        <v>284</v>
      </c>
      <c r="CB2020" t="s">
        <v>2752</v>
      </c>
      <c r="CC2020" t="s">
        <v>169</v>
      </c>
    </row>
    <row r="2021" spans="1:81" x14ac:dyDescent="0.35">
      <c r="A2021" t="s">
        <v>160</v>
      </c>
      <c r="B2021" t="s">
        <v>161</v>
      </c>
      <c r="C2021" t="s">
        <v>3924</v>
      </c>
      <c r="D2021" t="s">
        <v>269</v>
      </c>
      <c r="E2021" t="s">
        <v>270</v>
      </c>
      <c r="F2021" t="s">
        <v>271</v>
      </c>
      <c r="G2021" s="1">
        <v>45530</v>
      </c>
      <c r="H2021" s="2">
        <v>0.55902777777777779</v>
      </c>
      <c r="I2021" t="s">
        <v>1059</v>
      </c>
      <c r="U2021" t="s">
        <v>273</v>
      </c>
      <c r="V2021" t="s">
        <v>274</v>
      </c>
      <c r="W2021" t="s">
        <v>2731</v>
      </c>
      <c r="X2021" t="s">
        <v>180</v>
      </c>
      <c r="Y2021" t="s">
        <v>13</v>
      </c>
      <c r="AD2021">
        <v>45.483319000000002</v>
      </c>
      <c r="AE2021">
        <v>-108.961457</v>
      </c>
      <c r="AF2021" t="s">
        <v>276</v>
      </c>
      <c r="AG2021" t="s">
        <v>277</v>
      </c>
      <c r="AH2021" t="s">
        <v>278</v>
      </c>
      <c r="AJ2021" t="s">
        <v>279</v>
      </c>
      <c r="AK2021" t="s">
        <v>4071</v>
      </c>
      <c r="AM2021" t="s">
        <v>281</v>
      </c>
      <c r="AN2021" t="s">
        <v>1116</v>
      </c>
      <c r="AO2021" t="s">
        <v>333</v>
      </c>
      <c r="AP2021">
        <v>2.1</v>
      </c>
      <c r="AQ2021" t="s">
        <v>284</v>
      </c>
      <c r="AS2021" t="s">
        <v>285</v>
      </c>
      <c r="AU2021" t="s">
        <v>286</v>
      </c>
      <c r="BE2021" t="s">
        <v>3600</v>
      </c>
      <c r="BO2021">
        <v>365.1</v>
      </c>
      <c r="BP2021" t="s">
        <v>288</v>
      </c>
      <c r="BQ2021" t="s">
        <v>289</v>
      </c>
      <c r="BS2021" t="s">
        <v>290</v>
      </c>
      <c r="BT2021" t="s">
        <v>291</v>
      </c>
      <c r="BU2021" s="1">
        <v>45558</v>
      </c>
      <c r="BW2021" t="s">
        <v>4072</v>
      </c>
      <c r="BX2021" t="s">
        <v>293</v>
      </c>
      <c r="BY2021">
        <v>0.8</v>
      </c>
      <c r="BZ2021" t="s">
        <v>284</v>
      </c>
      <c r="CB2021" t="s">
        <v>2761</v>
      </c>
      <c r="CC2021" t="s">
        <v>169</v>
      </c>
    </row>
    <row r="2022" spans="1:81" x14ac:dyDescent="0.35">
      <c r="A2022" t="s">
        <v>160</v>
      </c>
      <c r="B2022" t="s">
        <v>161</v>
      </c>
      <c r="C2022" t="s">
        <v>3797</v>
      </c>
      <c r="D2022" t="s">
        <v>1058</v>
      </c>
      <c r="E2022" t="s">
        <v>270</v>
      </c>
      <c r="F2022" t="s">
        <v>271</v>
      </c>
      <c r="G2022" s="1">
        <v>45530</v>
      </c>
      <c r="H2022" s="2">
        <v>0.49652777777777779</v>
      </c>
      <c r="I2022" t="s">
        <v>1059</v>
      </c>
      <c r="U2022" t="s">
        <v>273</v>
      </c>
      <c r="V2022" t="s">
        <v>274</v>
      </c>
      <c r="W2022" t="s">
        <v>2731</v>
      </c>
      <c r="X2022" t="s">
        <v>170</v>
      </c>
      <c r="Y2022" t="s">
        <v>11</v>
      </c>
      <c r="AD2022">
        <v>45.457799999999999</v>
      </c>
      <c r="AE2022">
        <v>-109.0801</v>
      </c>
      <c r="AK2022" t="s">
        <v>4073</v>
      </c>
      <c r="AN2022" t="s">
        <v>1090</v>
      </c>
      <c r="AP2022">
        <v>10.71</v>
      </c>
      <c r="AQ2022" t="s">
        <v>116</v>
      </c>
      <c r="AS2022" t="s">
        <v>285</v>
      </c>
      <c r="AU2022" t="s">
        <v>286</v>
      </c>
      <c r="BU2022" s="1">
        <v>45530</v>
      </c>
      <c r="CB2022" t="s">
        <v>2733</v>
      </c>
      <c r="CC2022" t="s">
        <v>169</v>
      </c>
    </row>
    <row r="2023" spans="1:81" x14ac:dyDescent="0.35">
      <c r="A2023" t="s">
        <v>160</v>
      </c>
      <c r="B2023" t="s">
        <v>161</v>
      </c>
      <c r="C2023" t="s">
        <v>3547</v>
      </c>
      <c r="D2023" t="s">
        <v>1058</v>
      </c>
      <c r="E2023" t="s">
        <v>270</v>
      </c>
      <c r="F2023" t="s">
        <v>271</v>
      </c>
      <c r="G2023" s="1">
        <v>45501</v>
      </c>
      <c r="H2023" s="2">
        <v>0.52083333333333337</v>
      </c>
      <c r="I2023" t="s">
        <v>1059</v>
      </c>
      <c r="U2023" t="s">
        <v>273</v>
      </c>
      <c r="V2023" t="s">
        <v>274</v>
      </c>
      <c r="W2023" t="s">
        <v>2731</v>
      </c>
      <c r="X2023" t="s">
        <v>180</v>
      </c>
      <c r="Y2023" t="s">
        <v>13</v>
      </c>
      <c r="AD2023">
        <v>45.483319000000002</v>
      </c>
      <c r="AE2023">
        <v>-108.961457</v>
      </c>
      <c r="AK2023" t="s">
        <v>4074</v>
      </c>
      <c r="AN2023" t="s">
        <v>27</v>
      </c>
      <c r="AP2023">
        <v>8.69</v>
      </c>
      <c r="AQ2023" t="s">
        <v>121</v>
      </c>
      <c r="AS2023" t="s">
        <v>285</v>
      </c>
      <c r="AU2023" t="s">
        <v>286</v>
      </c>
      <c r="BU2023" s="1">
        <v>45501</v>
      </c>
      <c r="CB2023" t="s">
        <v>2761</v>
      </c>
      <c r="CC2023" t="s">
        <v>169</v>
      </c>
    </row>
    <row r="2024" spans="1:81" x14ac:dyDescent="0.35">
      <c r="A2024" t="s">
        <v>160</v>
      </c>
      <c r="B2024" t="s">
        <v>161</v>
      </c>
      <c r="C2024" t="s">
        <v>3632</v>
      </c>
      <c r="D2024" t="s">
        <v>269</v>
      </c>
      <c r="E2024" t="s">
        <v>270</v>
      </c>
      <c r="F2024" t="s">
        <v>271</v>
      </c>
      <c r="G2024" s="1">
        <v>45564</v>
      </c>
      <c r="H2024" s="2">
        <v>0.36458333333333331</v>
      </c>
      <c r="I2024" t="s">
        <v>1059</v>
      </c>
      <c r="U2024" t="s">
        <v>273</v>
      </c>
      <c r="V2024" t="s">
        <v>274</v>
      </c>
      <c r="W2024" t="s">
        <v>2731</v>
      </c>
      <c r="X2024" t="s">
        <v>174</v>
      </c>
      <c r="Y2024" t="s">
        <v>5</v>
      </c>
      <c r="AD2024">
        <v>45.085512000000001</v>
      </c>
      <c r="AE2024">
        <v>-109.329581</v>
      </c>
      <c r="AF2024" t="s">
        <v>276</v>
      </c>
      <c r="AG2024" t="s">
        <v>277</v>
      </c>
      <c r="AH2024" t="s">
        <v>278</v>
      </c>
      <c r="AJ2024" t="s">
        <v>279</v>
      </c>
      <c r="AK2024" t="s">
        <v>4075</v>
      </c>
      <c r="AM2024" t="s">
        <v>297</v>
      </c>
      <c r="AN2024" t="s">
        <v>332</v>
      </c>
      <c r="AO2024" t="s">
        <v>333</v>
      </c>
      <c r="AP2024">
        <v>188</v>
      </c>
      <c r="AQ2024" t="s">
        <v>284</v>
      </c>
      <c r="AS2024" t="s">
        <v>285</v>
      </c>
      <c r="AU2024" t="s">
        <v>286</v>
      </c>
      <c r="BE2024" t="s">
        <v>3634</v>
      </c>
      <c r="BO2024">
        <v>353.2</v>
      </c>
      <c r="BP2024" t="s">
        <v>288</v>
      </c>
      <c r="BQ2024" t="s">
        <v>335</v>
      </c>
      <c r="BS2024" t="s">
        <v>336</v>
      </c>
      <c r="BT2024" t="s">
        <v>291</v>
      </c>
      <c r="BU2024" s="1">
        <v>45582</v>
      </c>
      <c r="BW2024" t="s">
        <v>4076</v>
      </c>
      <c r="BX2024" t="s">
        <v>293</v>
      </c>
      <c r="BY2024">
        <v>1.5</v>
      </c>
      <c r="BZ2024" t="s">
        <v>284</v>
      </c>
      <c r="CB2024" t="s">
        <v>2733</v>
      </c>
      <c r="CC2024" t="s">
        <v>169</v>
      </c>
    </row>
    <row r="2025" spans="1:81" x14ac:dyDescent="0.35">
      <c r="A2025" t="s">
        <v>160</v>
      </c>
      <c r="B2025" t="s">
        <v>161</v>
      </c>
      <c r="C2025" t="s">
        <v>3667</v>
      </c>
      <c r="D2025" t="s">
        <v>269</v>
      </c>
      <c r="E2025" t="s">
        <v>270</v>
      </c>
      <c r="F2025" t="s">
        <v>271</v>
      </c>
      <c r="G2025" s="1">
        <v>45501</v>
      </c>
      <c r="H2025" s="2">
        <v>0.57291666666666663</v>
      </c>
      <c r="I2025" t="s">
        <v>1059</v>
      </c>
      <c r="U2025" t="s">
        <v>273</v>
      </c>
      <c r="V2025" t="s">
        <v>274</v>
      </c>
      <c r="W2025" t="s">
        <v>2731</v>
      </c>
      <c r="X2025" t="s">
        <v>176</v>
      </c>
      <c r="Y2025" t="s">
        <v>15</v>
      </c>
      <c r="AD2025">
        <v>45.520789999999998</v>
      </c>
      <c r="AE2025">
        <v>-108.83714000000001</v>
      </c>
      <c r="AF2025" t="s">
        <v>276</v>
      </c>
      <c r="AG2025" t="s">
        <v>277</v>
      </c>
      <c r="AH2025" t="s">
        <v>278</v>
      </c>
      <c r="AJ2025" t="s">
        <v>279</v>
      </c>
      <c r="AK2025" t="s">
        <v>4077</v>
      </c>
      <c r="AM2025" t="s">
        <v>281</v>
      </c>
      <c r="AN2025" t="s">
        <v>1116</v>
      </c>
      <c r="AO2025" t="s">
        <v>333</v>
      </c>
      <c r="AP2025">
        <v>15.3</v>
      </c>
      <c r="AQ2025" t="s">
        <v>284</v>
      </c>
      <c r="AS2025" t="s">
        <v>285</v>
      </c>
      <c r="AU2025" t="s">
        <v>286</v>
      </c>
      <c r="BE2025" t="s">
        <v>3526</v>
      </c>
      <c r="BO2025">
        <v>365.1</v>
      </c>
      <c r="BP2025" t="s">
        <v>288</v>
      </c>
      <c r="BQ2025" t="s">
        <v>289</v>
      </c>
      <c r="BS2025" t="s">
        <v>290</v>
      </c>
      <c r="BT2025" t="s">
        <v>291</v>
      </c>
      <c r="BU2025" s="1">
        <v>45540</v>
      </c>
      <c r="BW2025" t="s">
        <v>4078</v>
      </c>
      <c r="BX2025" t="s">
        <v>293</v>
      </c>
      <c r="BY2025">
        <v>0.8</v>
      </c>
      <c r="BZ2025" t="s">
        <v>284</v>
      </c>
      <c r="CB2025" t="s">
        <v>2761</v>
      </c>
      <c r="CC2025" t="s">
        <v>169</v>
      </c>
    </row>
    <row r="2026" spans="1:81" x14ac:dyDescent="0.35">
      <c r="A2026" t="s">
        <v>160</v>
      </c>
      <c r="B2026" t="s">
        <v>161</v>
      </c>
      <c r="C2026" t="s">
        <v>3748</v>
      </c>
      <c r="D2026" t="s">
        <v>1058</v>
      </c>
      <c r="E2026" t="s">
        <v>270</v>
      </c>
      <c r="F2026" t="s">
        <v>271</v>
      </c>
      <c r="G2026" s="1">
        <v>45564</v>
      </c>
      <c r="H2026" s="2">
        <v>0.53472222222222221</v>
      </c>
      <c r="I2026" t="s">
        <v>1059</v>
      </c>
      <c r="U2026" t="s">
        <v>273</v>
      </c>
      <c r="V2026" t="s">
        <v>274</v>
      </c>
      <c r="W2026" t="s">
        <v>2731</v>
      </c>
      <c r="X2026" t="s">
        <v>170</v>
      </c>
      <c r="Y2026" t="s">
        <v>11</v>
      </c>
      <c r="AD2026">
        <v>45.457799999999999</v>
      </c>
      <c r="AE2026">
        <v>-109.0801</v>
      </c>
      <c r="AK2026" t="s">
        <v>4079</v>
      </c>
      <c r="AN2026" t="s">
        <v>1078</v>
      </c>
      <c r="AP2026">
        <v>15.86</v>
      </c>
      <c r="AQ2026" t="s">
        <v>118</v>
      </c>
      <c r="AS2026" t="s">
        <v>285</v>
      </c>
      <c r="AU2026" t="s">
        <v>286</v>
      </c>
      <c r="BU2026" s="1">
        <v>45564</v>
      </c>
      <c r="CB2026" t="s">
        <v>2733</v>
      </c>
      <c r="CC2026" t="s">
        <v>169</v>
      </c>
    </row>
    <row r="2027" spans="1:81" x14ac:dyDescent="0.35">
      <c r="A2027" t="s">
        <v>160</v>
      </c>
      <c r="B2027" t="s">
        <v>161</v>
      </c>
      <c r="C2027" t="s">
        <v>3677</v>
      </c>
      <c r="D2027" t="s">
        <v>1058</v>
      </c>
      <c r="E2027" t="s">
        <v>270</v>
      </c>
      <c r="F2027" t="s">
        <v>271</v>
      </c>
      <c r="G2027" s="1">
        <v>45564</v>
      </c>
      <c r="H2027" s="2">
        <v>0.55555555555555558</v>
      </c>
      <c r="I2027" t="s">
        <v>1059</v>
      </c>
      <c r="U2027" t="s">
        <v>273</v>
      </c>
      <c r="V2027" t="s">
        <v>274</v>
      </c>
      <c r="W2027" t="s">
        <v>2731</v>
      </c>
      <c r="X2027" t="s">
        <v>180</v>
      </c>
      <c r="Y2027" t="s">
        <v>13</v>
      </c>
      <c r="AD2027">
        <v>45.483319000000002</v>
      </c>
      <c r="AE2027">
        <v>-108.961457</v>
      </c>
      <c r="AK2027" t="s">
        <v>4080</v>
      </c>
      <c r="AN2027" t="s">
        <v>89</v>
      </c>
      <c r="AP2027">
        <v>4.79</v>
      </c>
      <c r="AQ2027" t="s">
        <v>122</v>
      </c>
      <c r="AS2027" t="s">
        <v>285</v>
      </c>
      <c r="AU2027" t="s">
        <v>286</v>
      </c>
      <c r="BU2027" s="1">
        <v>45564</v>
      </c>
      <c r="CB2027" t="s">
        <v>2761</v>
      </c>
      <c r="CC2027" t="s">
        <v>169</v>
      </c>
    </row>
    <row r="2028" spans="1:81" x14ac:dyDescent="0.35">
      <c r="A2028" t="s">
        <v>160</v>
      </c>
      <c r="B2028" t="s">
        <v>161</v>
      </c>
      <c r="C2028" t="s">
        <v>3664</v>
      </c>
      <c r="D2028" t="s">
        <v>1058</v>
      </c>
      <c r="E2028" t="s">
        <v>270</v>
      </c>
      <c r="F2028" t="s">
        <v>271</v>
      </c>
      <c r="G2028" s="1">
        <v>45501</v>
      </c>
      <c r="H2028" s="2">
        <v>0.57291666666666663</v>
      </c>
      <c r="I2028" t="s">
        <v>1059</v>
      </c>
      <c r="U2028" t="s">
        <v>273</v>
      </c>
      <c r="V2028" t="s">
        <v>274</v>
      </c>
      <c r="W2028" t="s">
        <v>2731</v>
      </c>
      <c r="X2028" t="s">
        <v>176</v>
      </c>
      <c r="Y2028" t="s">
        <v>15</v>
      </c>
      <c r="AD2028">
        <v>45.520789999999998</v>
      </c>
      <c r="AE2028">
        <v>-108.83714000000001</v>
      </c>
      <c r="AK2028" t="s">
        <v>4081</v>
      </c>
      <c r="AN2028" t="s">
        <v>1090</v>
      </c>
      <c r="AP2028">
        <v>11</v>
      </c>
      <c r="AQ2028" t="s">
        <v>116</v>
      </c>
      <c r="AS2028" t="s">
        <v>285</v>
      </c>
      <c r="AU2028" t="s">
        <v>286</v>
      </c>
      <c r="BU2028" s="1">
        <v>45501</v>
      </c>
      <c r="CB2028" t="s">
        <v>2761</v>
      </c>
      <c r="CC2028" t="s">
        <v>169</v>
      </c>
    </row>
    <row r="2029" spans="1:81" x14ac:dyDescent="0.35">
      <c r="A2029" t="s">
        <v>160</v>
      </c>
      <c r="B2029" t="s">
        <v>161</v>
      </c>
      <c r="C2029" t="s">
        <v>3520</v>
      </c>
      <c r="D2029" t="s">
        <v>1058</v>
      </c>
      <c r="E2029" t="s">
        <v>270</v>
      </c>
      <c r="F2029" t="s">
        <v>271</v>
      </c>
      <c r="G2029" s="1">
        <v>45530</v>
      </c>
      <c r="H2029" s="2">
        <v>0.55902777777777779</v>
      </c>
      <c r="I2029" t="s">
        <v>1059</v>
      </c>
      <c r="U2029" t="s">
        <v>273</v>
      </c>
      <c r="V2029" t="s">
        <v>274</v>
      </c>
      <c r="W2029" t="s">
        <v>2731</v>
      </c>
      <c r="X2029" t="s">
        <v>180</v>
      </c>
      <c r="Y2029" t="s">
        <v>13</v>
      </c>
      <c r="AD2029">
        <v>45.483319000000002</v>
      </c>
      <c r="AE2029">
        <v>-108.961457</v>
      </c>
      <c r="AK2029" t="s">
        <v>4082</v>
      </c>
      <c r="AN2029" t="s">
        <v>1078</v>
      </c>
      <c r="AP2029">
        <v>18.5</v>
      </c>
      <c r="AQ2029" t="s">
        <v>118</v>
      </c>
      <c r="AS2029" t="s">
        <v>285</v>
      </c>
      <c r="AU2029" t="s">
        <v>286</v>
      </c>
      <c r="BU2029" s="1">
        <v>45530</v>
      </c>
      <c r="CB2029" t="s">
        <v>2761</v>
      </c>
      <c r="CC2029" t="s">
        <v>169</v>
      </c>
    </row>
    <row r="2030" spans="1:81" x14ac:dyDescent="0.35">
      <c r="A2030" t="s">
        <v>160</v>
      </c>
      <c r="B2030" t="s">
        <v>161</v>
      </c>
      <c r="C2030" t="s">
        <v>3602</v>
      </c>
      <c r="D2030" t="s">
        <v>269</v>
      </c>
      <c r="E2030" t="s">
        <v>270</v>
      </c>
      <c r="F2030" t="s">
        <v>271</v>
      </c>
      <c r="G2030" s="1">
        <v>45564</v>
      </c>
      <c r="H2030" s="2">
        <v>0.60763888888888884</v>
      </c>
      <c r="I2030" t="s">
        <v>1059</v>
      </c>
      <c r="U2030" t="s">
        <v>273</v>
      </c>
      <c r="V2030" t="s">
        <v>274</v>
      </c>
      <c r="W2030" t="s">
        <v>2731</v>
      </c>
      <c r="X2030" t="s">
        <v>184</v>
      </c>
      <c r="Y2030" t="s">
        <v>14</v>
      </c>
      <c r="AD2030">
        <v>45.517800000000001</v>
      </c>
      <c r="AE2030">
        <v>-108.8626</v>
      </c>
      <c r="AF2030" t="s">
        <v>276</v>
      </c>
      <c r="AG2030" t="s">
        <v>277</v>
      </c>
      <c r="AH2030" t="s">
        <v>278</v>
      </c>
      <c r="AJ2030" t="s">
        <v>279</v>
      </c>
      <c r="AK2030" t="s">
        <v>4083</v>
      </c>
      <c r="AM2030" t="s">
        <v>281</v>
      </c>
      <c r="AN2030" t="s">
        <v>282</v>
      </c>
      <c r="AO2030" t="s">
        <v>283</v>
      </c>
      <c r="AP2030">
        <v>12.9</v>
      </c>
      <c r="AQ2030" t="s">
        <v>284</v>
      </c>
      <c r="AS2030" t="s">
        <v>285</v>
      </c>
      <c r="AU2030" t="s">
        <v>286</v>
      </c>
      <c r="BE2030" t="s">
        <v>3604</v>
      </c>
      <c r="BO2030">
        <v>365.1</v>
      </c>
      <c r="BP2030" t="s">
        <v>288</v>
      </c>
      <c r="BQ2030" t="s">
        <v>289</v>
      </c>
      <c r="BS2030" t="s">
        <v>290</v>
      </c>
      <c r="BT2030" t="s">
        <v>291</v>
      </c>
      <c r="BU2030" s="1">
        <v>45602</v>
      </c>
      <c r="BW2030" t="s">
        <v>4084</v>
      </c>
      <c r="BX2030" t="s">
        <v>293</v>
      </c>
      <c r="BY2030">
        <v>1.5</v>
      </c>
      <c r="BZ2030" t="s">
        <v>284</v>
      </c>
      <c r="CB2030" t="s">
        <v>2752</v>
      </c>
      <c r="CC2030" t="s">
        <v>169</v>
      </c>
    </row>
    <row r="2031" spans="1:81" x14ac:dyDescent="0.35">
      <c r="A2031" t="s">
        <v>160</v>
      </c>
      <c r="B2031" t="s">
        <v>161</v>
      </c>
      <c r="C2031" t="s">
        <v>3488</v>
      </c>
      <c r="D2031" t="s">
        <v>373</v>
      </c>
      <c r="E2031" t="s">
        <v>270</v>
      </c>
      <c r="F2031" t="s">
        <v>271</v>
      </c>
      <c r="G2031" s="1">
        <v>45530</v>
      </c>
      <c r="H2031" s="2">
        <v>0.59027777777777779</v>
      </c>
      <c r="I2031" t="s">
        <v>1059</v>
      </c>
      <c r="U2031" t="s">
        <v>273</v>
      </c>
      <c r="V2031" t="s">
        <v>274</v>
      </c>
      <c r="W2031" t="s">
        <v>2731</v>
      </c>
      <c r="X2031" t="s">
        <v>176</v>
      </c>
      <c r="Y2031" t="s">
        <v>15</v>
      </c>
      <c r="AD2031">
        <v>45.520789999999998</v>
      </c>
      <c r="AE2031">
        <v>-108.83714000000001</v>
      </c>
      <c r="AF2031" t="s">
        <v>276</v>
      </c>
      <c r="AG2031" t="s">
        <v>277</v>
      </c>
      <c r="AH2031" t="s">
        <v>278</v>
      </c>
      <c r="AJ2031" t="s">
        <v>279</v>
      </c>
      <c r="AK2031" t="s">
        <v>4085</v>
      </c>
      <c r="AL2031" t="s">
        <v>375</v>
      </c>
      <c r="AM2031" t="s">
        <v>297</v>
      </c>
      <c r="AN2031" t="s">
        <v>298</v>
      </c>
      <c r="AO2031" t="s">
        <v>283</v>
      </c>
      <c r="AS2031" t="s">
        <v>285</v>
      </c>
      <c r="AU2031" t="s">
        <v>286</v>
      </c>
      <c r="BE2031" t="s">
        <v>3490</v>
      </c>
      <c r="BO2031" t="s">
        <v>300</v>
      </c>
      <c r="BP2031" t="s">
        <v>301</v>
      </c>
      <c r="BQ2031" t="s">
        <v>302</v>
      </c>
      <c r="BT2031" t="s">
        <v>291</v>
      </c>
      <c r="BU2031" s="1">
        <v>45552</v>
      </c>
      <c r="BW2031" t="s">
        <v>4086</v>
      </c>
      <c r="BX2031" t="s">
        <v>293</v>
      </c>
      <c r="BY2031">
        <v>25</v>
      </c>
      <c r="BZ2031" t="s">
        <v>284</v>
      </c>
      <c r="CB2031" t="s">
        <v>2761</v>
      </c>
      <c r="CC2031" t="s">
        <v>169</v>
      </c>
    </row>
    <row r="2032" spans="1:81" x14ac:dyDescent="0.35">
      <c r="A2032" t="s">
        <v>160</v>
      </c>
      <c r="B2032" t="s">
        <v>161</v>
      </c>
      <c r="C2032" t="s">
        <v>3594</v>
      </c>
      <c r="D2032" t="s">
        <v>269</v>
      </c>
      <c r="E2032" t="s">
        <v>270</v>
      </c>
      <c r="F2032" t="s">
        <v>271</v>
      </c>
      <c r="G2032" s="1">
        <v>45530</v>
      </c>
      <c r="H2032" s="2">
        <v>0.3840277777777778</v>
      </c>
      <c r="I2032" t="s">
        <v>1059</v>
      </c>
      <c r="U2032" t="s">
        <v>273</v>
      </c>
      <c r="V2032" t="s">
        <v>274</v>
      </c>
      <c r="W2032" t="s">
        <v>2731</v>
      </c>
      <c r="X2032" t="s">
        <v>188</v>
      </c>
      <c r="Y2032" t="s">
        <v>7</v>
      </c>
      <c r="AD2032">
        <v>45.157600000000002</v>
      </c>
      <c r="AE2032">
        <v>-109.2688</v>
      </c>
      <c r="AF2032" t="s">
        <v>276</v>
      </c>
      <c r="AG2032" t="s">
        <v>277</v>
      </c>
      <c r="AH2032" t="s">
        <v>278</v>
      </c>
      <c r="AJ2032" t="s">
        <v>279</v>
      </c>
      <c r="AK2032" t="s">
        <v>4087</v>
      </c>
      <c r="AN2032" t="s">
        <v>312</v>
      </c>
      <c r="AP2032">
        <v>2</v>
      </c>
      <c r="AQ2032" t="s">
        <v>116</v>
      </c>
      <c r="AS2032" t="s">
        <v>285</v>
      </c>
      <c r="AU2032" t="s">
        <v>286</v>
      </c>
      <c r="BE2032" t="s">
        <v>3596</v>
      </c>
      <c r="BO2032" t="s">
        <v>314</v>
      </c>
      <c r="BP2032" t="s">
        <v>301</v>
      </c>
      <c r="BQ2032" t="s">
        <v>315</v>
      </c>
      <c r="BS2032" t="s">
        <v>316</v>
      </c>
      <c r="BT2032" t="s">
        <v>291</v>
      </c>
      <c r="BU2032" s="1">
        <v>45534</v>
      </c>
      <c r="BW2032" t="s">
        <v>4088</v>
      </c>
      <c r="BX2032" t="s">
        <v>293</v>
      </c>
      <c r="BY2032">
        <v>0.2</v>
      </c>
      <c r="BZ2032" t="s">
        <v>116</v>
      </c>
      <c r="CB2032" t="s">
        <v>2747</v>
      </c>
      <c r="CC2032" t="s">
        <v>169</v>
      </c>
    </row>
    <row r="2033" spans="1:81" x14ac:dyDescent="0.35">
      <c r="A2033" t="s">
        <v>160</v>
      </c>
      <c r="B2033" t="s">
        <v>161</v>
      </c>
      <c r="C2033" t="s">
        <v>3748</v>
      </c>
      <c r="D2033" t="s">
        <v>1058</v>
      </c>
      <c r="E2033" t="s">
        <v>270</v>
      </c>
      <c r="F2033" t="s">
        <v>271</v>
      </c>
      <c r="G2033" s="1">
        <v>45564</v>
      </c>
      <c r="H2033" s="2">
        <v>0.53472222222222221</v>
      </c>
      <c r="I2033" t="s">
        <v>1059</v>
      </c>
      <c r="U2033" t="s">
        <v>273</v>
      </c>
      <c r="V2033" t="s">
        <v>274</v>
      </c>
      <c r="W2033" t="s">
        <v>2731</v>
      </c>
      <c r="X2033" t="s">
        <v>170</v>
      </c>
      <c r="Y2033" t="s">
        <v>11</v>
      </c>
      <c r="AD2033">
        <v>45.457799999999999</v>
      </c>
      <c r="AE2033">
        <v>-109.0801</v>
      </c>
      <c r="AK2033" t="s">
        <v>4089</v>
      </c>
      <c r="AN2033" t="s">
        <v>1090</v>
      </c>
      <c r="AP2033">
        <v>11.25</v>
      </c>
      <c r="AQ2033" t="s">
        <v>116</v>
      </c>
      <c r="AS2033" t="s">
        <v>285</v>
      </c>
      <c r="AU2033" t="s">
        <v>286</v>
      </c>
      <c r="BU2033" s="1">
        <v>45564</v>
      </c>
      <c r="CB2033" t="s">
        <v>2733</v>
      </c>
      <c r="CC2033" t="s">
        <v>169</v>
      </c>
    </row>
    <row r="2034" spans="1:81" x14ac:dyDescent="0.35">
      <c r="A2034" t="s">
        <v>160</v>
      </c>
      <c r="B2034" t="s">
        <v>161</v>
      </c>
      <c r="C2034" t="s">
        <v>3460</v>
      </c>
      <c r="D2034" t="s">
        <v>269</v>
      </c>
      <c r="E2034" t="s">
        <v>270</v>
      </c>
      <c r="F2034" t="s">
        <v>271</v>
      </c>
      <c r="G2034" s="1">
        <v>45564</v>
      </c>
      <c r="H2034" s="2">
        <v>0.3923611111111111</v>
      </c>
      <c r="I2034" t="s">
        <v>1059</v>
      </c>
      <c r="U2034" t="s">
        <v>273</v>
      </c>
      <c r="V2034" t="s">
        <v>274</v>
      </c>
      <c r="W2034" t="s">
        <v>2731</v>
      </c>
      <c r="X2034" t="s">
        <v>188</v>
      </c>
      <c r="Y2034" t="s">
        <v>7</v>
      </c>
      <c r="AD2034">
        <v>45.157600000000002</v>
      </c>
      <c r="AE2034">
        <v>-109.2688</v>
      </c>
      <c r="AF2034" t="s">
        <v>276</v>
      </c>
      <c r="AG2034" t="s">
        <v>277</v>
      </c>
      <c r="AH2034" t="s">
        <v>278</v>
      </c>
      <c r="AJ2034" t="s">
        <v>279</v>
      </c>
      <c r="AK2034" t="s">
        <v>4090</v>
      </c>
      <c r="AN2034" t="s">
        <v>312</v>
      </c>
      <c r="AP2034">
        <v>0.2</v>
      </c>
      <c r="AQ2034" t="s">
        <v>116</v>
      </c>
      <c r="AS2034" t="s">
        <v>285</v>
      </c>
      <c r="AU2034" t="s">
        <v>286</v>
      </c>
      <c r="BE2034" t="s">
        <v>3462</v>
      </c>
      <c r="BO2034" t="s">
        <v>314</v>
      </c>
      <c r="BP2034" t="s">
        <v>301</v>
      </c>
      <c r="BQ2034" t="s">
        <v>315</v>
      </c>
      <c r="BS2034" t="s">
        <v>316</v>
      </c>
      <c r="BT2034" t="s">
        <v>291</v>
      </c>
      <c r="BU2034" s="1">
        <v>45569</v>
      </c>
      <c r="BW2034" t="s">
        <v>4091</v>
      </c>
      <c r="BX2034" t="s">
        <v>293</v>
      </c>
      <c r="BY2034">
        <v>0.2</v>
      </c>
      <c r="BZ2034" t="s">
        <v>116</v>
      </c>
      <c r="CB2034" t="s">
        <v>2747</v>
      </c>
      <c r="CC2034" t="s">
        <v>169</v>
      </c>
    </row>
    <row r="2035" spans="1:81" x14ac:dyDescent="0.35">
      <c r="A2035" t="s">
        <v>160</v>
      </c>
      <c r="B2035" t="s">
        <v>161</v>
      </c>
      <c r="C2035" t="s">
        <v>3518</v>
      </c>
      <c r="D2035" t="s">
        <v>1058</v>
      </c>
      <c r="E2035" t="s">
        <v>270</v>
      </c>
      <c r="F2035" t="s">
        <v>271</v>
      </c>
      <c r="G2035" s="1">
        <v>45530</v>
      </c>
      <c r="H2035" s="2">
        <v>0.59027777777777779</v>
      </c>
      <c r="I2035" t="s">
        <v>1059</v>
      </c>
      <c r="U2035" t="s">
        <v>273</v>
      </c>
      <c r="V2035" t="s">
        <v>274</v>
      </c>
      <c r="W2035" t="s">
        <v>2731</v>
      </c>
      <c r="X2035" t="s">
        <v>176</v>
      </c>
      <c r="Y2035" t="s">
        <v>15</v>
      </c>
      <c r="AD2035">
        <v>45.520789999999998</v>
      </c>
      <c r="AE2035">
        <v>-108.83714000000001</v>
      </c>
      <c r="AK2035" t="s">
        <v>4092</v>
      </c>
      <c r="AN2035" t="s">
        <v>1078</v>
      </c>
      <c r="AP2035">
        <v>19.57</v>
      </c>
      <c r="AQ2035" t="s">
        <v>118</v>
      </c>
      <c r="AS2035" t="s">
        <v>285</v>
      </c>
      <c r="AU2035" t="s">
        <v>286</v>
      </c>
      <c r="BU2035" s="1">
        <v>45530</v>
      </c>
      <c r="CB2035" t="s">
        <v>2761</v>
      </c>
      <c r="CC2035" t="s">
        <v>169</v>
      </c>
    </row>
    <row r="2036" spans="1:81" x14ac:dyDescent="0.35">
      <c r="A2036" t="s">
        <v>160</v>
      </c>
      <c r="B2036" t="s">
        <v>161</v>
      </c>
      <c r="C2036" t="s">
        <v>3860</v>
      </c>
      <c r="D2036" t="s">
        <v>269</v>
      </c>
      <c r="E2036" t="s">
        <v>270</v>
      </c>
      <c r="F2036" t="s">
        <v>271</v>
      </c>
      <c r="G2036" s="1">
        <v>45501</v>
      </c>
      <c r="H2036" s="2">
        <v>0.55902777777777779</v>
      </c>
      <c r="I2036" t="s">
        <v>1059</v>
      </c>
      <c r="U2036" t="s">
        <v>273</v>
      </c>
      <c r="V2036" t="s">
        <v>274</v>
      </c>
      <c r="W2036" t="s">
        <v>2731</v>
      </c>
      <c r="X2036" t="s">
        <v>184</v>
      </c>
      <c r="Y2036" t="s">
        <v>14</v>
      </c>
      <c r="AD2036">
        <v>45.517800000000001</v>
      </c>
      <c r="AE2036">
        <v>-108.8626</v>
      </c>
      <c r="AF2036" t="s">
        <v>276</v>
      </c>
      <c r="AG2036" t="s">
        <v>277</v>
      </c>
      <c r="AH2036" t="s">
        <v>278</v>
      </c>
      <c r="AJ2036" t="s">
        <v>279</v>
      </c>
      <c r="AK2036" t="s">
        <v>4093</v>
      </c>
      <c r="AN2036" t="s">
        <v>312</v>
      </c>
      <c r="AP2036">
        <v>18.899999999999999</v>
      </c>
      <c r="AQ2036" t="s">
        <v>116</v>
      </c>
      <c r="AS2036" t="s">
        <v>285</v>
      </c>
      <c r="AU2036" t="s">
        <v>286</v>
      </c>
      <c r="BE2036" t="s">
        <v>3862</v>
      </c>
      <c r="BO2036" t="s">
        <v>314</v>
      </c>
      <c r="BP2036" t="s">
        <v>301</v>
      </c>
      <c r="BQ2036" t="s">
        <v>315</v>
      </c>
      <c r="BS2036" t="s">
        <v>316</v>
      </c>
      <c r="BT2036" t="s">
        <v>291</v>
      </c>
      <c r="BU2036" s="1">
        <v>45505</v>
      </c>
      <c r="BW2036" t="s">
        <v>4094</v>
      </c>
      <c r="BX2036" t="s">
        <v>293</v>
      </c>
      <c r="BY2036">
        <v>0.2</v>
      </c>
      <c r="BZ2036" t="s">
        <v>116</v>
      </c>
      <c r="CB2036" t="s">
        <v>2752</v>
      </c>
      <c r="CC2036" t="s">
        <v>169</v>
      </c>
    </row>
    <row r="2037" spans="1:81" x14ac:dyDescent="0.35">
      <c r="A2037" t="s">
        <v>160</v>
      </c>
      <c r="B2037" t="s">
        <v>161</v>
      </c>
      <c r="C2037" t="s">
        <v>3522</v>
      </c>
      <c r="D2037" t="s">
        <v>1058</v>
      </c>
      <c r="E2037" t="s">
        <v>270</v>
      </c>
      <c r="F2037" t="s">
        <v>271</v>
      </c>
      <c r="G2037" s="1">
        <v>45564</v>
      </c>
      <c r="H2037" s="2">
        <v>0.45833333333333331</v>
      </c>
      <c r="I2037" t="s">
        <v>1059</v>
      </c>
      <c r="U2037" t="s">
        <v>273</v>
      </c>
      <c r="V2037" t="s">
        <v>274</v>
      </c>
      <c r="W2037" t="s">
        <v>2731</v>
      </c>
      <c r="X2037" t="s">
        <v>172</v>
      </c>
      <c r="Y2037" t="s">
        <v>8</v>
      </c>
      <c r="AD2037">
        <v>45.277200000000001</v>
      </c>
      <c r="AE2037">
        <v>-109.20959999999999</v>
      </c>
      <c r="AK2037" t="s">
        <v>4095</v>
      </c>
      <c r="AN2037" t="s">
        <v>1062</v>
      </c>
      <c r="AP2037">
        <v>98</v>
      </c>
      <c r="AQ2037" t="s">
        <v>117</v>
      </c>
      <c r="AS2037" t="s">
        <v>285</v>
      </c>
      <c r="AU2037" t="s">
        <v>286</v>
      </c>
      <c r="BU2037" s="1">
        <v>45530</v>
      </c>
      <c r="CB2037" t="s">
        <v>2733</v>
      </c>
      <c r="CC2037" t="s">
        <v>169</v>
      </c>
    </row>
    <row r="2038" spans="1:81" x14ac:dyDescent="0.35">
      <c r="A2038" t="s">
        <v>160</v>
      </c>
      <c r="B2038" t="s">
        <v>161</v>
      </c>
      <c r="C2038" t="s">
        <v>3764</v>
      </c>
      <c r="D2038" t="s">
        <v>269</v>
      </c>
      <c r="E2038" t="s">
        <v>270</v>
      </c>
      <c r="F2038" t="s">
        <v>271</v>
      </c>
      <c r="G2038" s="1">
        <v>45530</v>
      </c>
      <c r="H2038" s="2">
        <v>0.46527777777777779</v>
      </c>
      <c r="I2038" t="s">
        <v>1059</v>
      </c>
      <c r="U2038" t="s">
        <v>273</v>
      </c>
      <c r="V2038" t="s">
        <v>274</v>
      </c>
      <c r="W2038" t="s">
        <v>2731</v>
      </c>
      <c r="X2038" t="s">
        <v>162</v>
      </c>
      <c r="Y2038" t="s">
        <v>9</v>
      </c>
      <c r="AD2038">
        <v>45.373699999999999</v>
      </c>
      <c r="AE2038">
        <v>-109.14619999999999</v>
      </c>
      <c r="AF2038" t="s">
        <v>276</v>
      </c>
      <c r="AG2038" t="s">
        <v>277</v>
      </c>
      <c r="AH2038" t="s">
        <v>278</v>
      </c>
      <c r="AJ2038" t="s">
        <v>279</v>
      </c>
      <c r="AK2038" t="s">
        <v>4096</v>
      </c>
      <c r="AN2038" t="s">
        <v>312</v>
      </c>
      <c r="AP2038">
        <v>18.3</v>
      </c>
      <c r="AQ2038" t="s">
        <v>116</v>
      </c>
      <c r="AS2038" t="s">
        <v>285</v>
      </c>
      <c r="AU2038" t="s">
        <v>286</v>
      </c>
      <c r="BE2038" t="s">
        <v>3766</v>
      </c>
      <c r="BO2038" t="s">
        <v>314</v>
      </c>
      <c r="BP2038" t="s">
        <v>301</v>
      </c>
      <c r="BQ2038" t="s">
        <v>315</v>
      </c>
      <c r="BS2038" t="s">
        <v>316</v>
      </c>
      <c r="BT2038" t="s">
        <v>291</v>
      </c>
      <c r="BU2038" s="1">
        <v>45534</v>
      </c>
      <c r="BW2038" t="s">
        <v>4097</v>
      </c>
      <c r="BX2038" t="s">
        <v>293</v>
      </c>
      <c r="BY2038">
        <v>0.2</v>
      </c>
      <c r="BZ2038" t="s">
        <v>116</v>
      </c>
      <c r="CB2038" t="s">
        <v>2736</v>
      </c>
      <c r="CC2038" t="s">
        <v>169</v>
      </c>
    </row>
    <row r="2039" spans="1:81" x14ac:dyDescent="0.35">
      <c r="A2039" t="s">
        <v>160</v>
      </c>
      <c r="B2039" t="s">
        <v>161</v>
      </c>
      <c r="C2039" t="s">
        <v>3516</v>
      </c>
      <c r="D2039" t="s">
        <v>1058</v>
      </c>
      <c r="E2039" t="s">
        <v>270</v>
      </c>
      <c r="F2039" t="s">
        <v>271</v>
      </c>
      <c r="G2039" s="1">
        <v>45501</v>
      </c>
      <c r="H2039" s="2">
        <v>0.37638888888888888</v>
      </c>
      <c r="I2039" t="s">
        <v>1059</v>
      </c>
      <c r="U2039" t="s">
        <v>273</v>
      </c>
      <c r="V2039" t="s">
        <v>274</v>
      </c>
      <c r="W2039" t="s">
        <v>2731</v>
      </c>
      <c r="X2039" t="s">
        <v>188</v>
      </c>
      <c r="Y2039" t="s">
        <v>7</v>
      </c>
      <c r="AD2039">
        <v>45.157600000000002</v>
      </c>
      <c r="AE2039">
        <v>-109.2688</v>
      </c>
      <c r="AK2039" t="s">
        <v>4098</v>
      </c>
      <c r="AN2039" t="s">
        <v>1292</v>
      </c>
      <c r="AP2039">
        <v>716.6</v>
      </c>
      <c r="AQ2039" t="s">
        <v>119</v>
      </c>
      <c r="AS2039" t="s">
        <v>285</v>
      </c>
      <c r="AU2039" t="s">
        <v>286</v>
      </c>
      <c r="BU2039" s="1">
        <v>45501</v>
      </c>
      <c r="CB2039" t="s">
        <v>2747</v>
      </c>
      <c r="CC2039" t="s">
        <v>169</v>
      </c>
    </row>
    <row r="2040" spans="1:81" x14ac:dyDescent="0.35">
      <c r="A2040" t="s">
        <v>160</v>
      </c>
      <c r="B2040" t="s">
        <v>161</v>
      </c>
      <c r="C2040" t="s">
        <v>3664</v>
      </c>
      <c r="D2040" t="s">
        <v>1058</v>
      </c>
      <c r="E2040" t="s">
        <v>270</v>
      </c>
      <c r="F2040" t="s">
        <v>271</v>
      </c>
      <c r="G2040" s="1">
        <v>45501</v>
      </c>
      <c r="H2040" s="2">
        <v>0.57291666666666663</v>
      </c>
      <c r="I2040" t="s">
        <v>1059</v>
      </c>
      <c r="U2040" t="s">
        <v>273</v>
      </c>
      <c r="V2040" t="s">
        <v>274</v>
      </c>
      <c r="W2040" t="s">
        <v>2731</v>
      </c>
      <c r="X2040" t="s">
        <v>176</v>
      </c>
      <c r="Y2040" t="s">
        <v>15</v>
      </c>
      <c r="AD2040">
        <v>45.520789999999998</v>
      </c>
      <c r="AE2040">
        <v>-108.83714000000001</v>
      </c>
      <c r="AK2040" t="s">
        <v>4099</v>
      </c>
      <c r="AN2040" t="s">
        <v>1081</v>
      </c>
      <c r="AP2040">
        <v>124.6</v>
      </c>
      <c r="AQ2040" t="s">
        <v>120</v>
      </c>
      <c r="AS2040" t="s">
        <v>285</v>
      </c>
      <c r="AU2040" t="s">
        <v>286</v>
      </c>
      <c r="BU2040" s="1">
        <v>45501</v>
      </c>
      <c r="CB2040" t="s">
        <v>2761</v>
      </c>
      <c r="CC2040" t="s">
        <v>169</v>
      </c>
    </row>
    <row r="2041" spans="1:81" x14ac:dyDescent="0.35">
      <c r="A2041" t="s">
        <v>160</v>
      </c>
      <c r="B2041" t="s">
        <v>161</v>
      </c>
      <c r="C2041" t="s">
        <v>3677</v>
      </c>
      <c r="D2041" t="s">
        <v>1058</v>
      </c>
      <c r="E2041" t="s">
        <v>270</v>
      </c>
      <c r="F2041" t="s">
        <v>271</v>
      </c>
      <c r="G2041" s="1">
        <v>45564</v>
      </c>
      <c r="H2041" s="2">
        <v>0.55555555555555558</v>
      </c>
      <c r="I2041" t="s">
        <v>1059</v>
      </c>
      <c r="U2041" t="s">
        <v>273</v>
      </c>
      <c r="V2041" t="s">
        <v>274</v>
      </c>
      <c r="W2041" t="s">
        <v>2731</v>
      </c>
      <c r="X2041" t="s">
        <v>180</v>
      </c>
      <c r="Y2041" t="s">
        <v>13</v>
      </c>
      <c r="AD2041">
        <v>45.483319000000002</v>
      </c>
      <c r="AE2041">
        <v>-108.961457</v>
      </c>
      <c r="AK2041" t="s">
        <v>4100</v>
      </c>
      <c r="AN2041" t="s">
        <v>1062</v>
      </c>
      <c r="AP2041">
        <v>300</v>
      </c>
      <c r="AQ2041" t="s">
        <v>117</v>
      </c>
      <c r="AS2041" t="s">
        <v>285</v>
      </c>
      <c r="AU2041" t="s">
        <v>286</v>
      </c>
      <c r="BU2041" s="1">
        <v>45564</v>
      </c>
      <c r="CB2041" t="s">
        <v>2761</v>
      </c>
      <c r="CC2041" t="s">
        <v>169</v>
      </c>
    </row>
    <row r="2042" spans="1:81" x14ac:dyDescent="0.35">
      <c r="A2042" t="s">
        <v>160</v>
      </c>
      <c r="B2042" t="s">
        <v>161</v>
      </c>
      <c r="C2042" t="s">
        <v>3482</v>
      </c>
      <c r="D2042" t="s">
        <v>1058</v>
      </c>
      <c r="E2042" t="s">
        <v>270</v>
      </c>
      <c r="F2042" t="s">
        <v>271</v>
      </c>
      <c r="G2042" s="1">
        <v>45501</v>
      </c>
      <c r="H2042" s="2">
        <v>0.35902777777777778</v>
      </c>
      <c r="I2042" t="s">
        <v>1059</v>
      </c>
      <c r="U2042" t="s">
        <v>273</v>
      </c>
      <c r="V2042" t="s">
        <v>274</v>
      </c>
      <c r="W2042" t="s">
        <v>2731</v>
      </c>
      <c r="X2042" t="s">
        <v>174</v>
      </c>
      <c r="Y2042" t="s">
        <v>5</v>
      </c>
      <c r="AD2042">
        <v>45.085512000000001</v>
      </c>
      <c r="AE2042">
        <v>-109.329581</v>
      </c>
      <c r="AK2042" t="s">
        <v>4101</v>
      </c>
      <c r="AN2042" t="s">
        <v>89</v>
      </c>
      <c r="AP2042">
        <v>1.62</v>
      </c>
      <c r="AQ2042" t="s">
        <v>122</v>
      </c>
      <c r="AS2042" t="s">
        <v>285</v>
      </c>
      <c r="AU2042" t="s">
        <v>286</v>
      </c>
      <c r="BU2042" s="1">
        <v>45501</v>
      </c>
      <c r="CB2042" t="s">
        <v>2733</v>
      </c>
      <c r="CC2042" t="s">
        <v>169</v>
      </c>
    </row>
    <row r="2043" spans="1:81" x14ac:dyDescent="0.35">
      <c r="A2043" t="s">
        <v>160</v>
      </c>
      <c r="B2043" t="s">
        <v>161</v>
      </c>
      <c r="C2043" t="s">
        <v>3460</v>
      </c>
      <c r="D2043" t="s">
        <v>269</v>
      </c>
      <c r="E2043" t="s">
        <v>270</v>
      </c>
      <c r="F2043" t="s">
        <v>271</v>
      </c>
      <c r="G2043" s="1">
        <v>45564</v>
      </c>
      <c r="H2043" s="2">
        <v>0.3923611111111111</v>
      </c>
      <c r="I2043" t="s">
        <v>1059</v>
      </c>
      <c r="U2043" t="s">
        <v>273</v>
      </c>
      <c r="V2043" t="s">
        <v>274</v>
      </c>
      <c r="W2043" t="s">
        <v>2731</v>
      </c>
      <c r="X2043" t="s">
        <v>188</v>
      </c>
      <c r="Y2043" t="s">
        <v>7</v>
      </c>
      <c r="AD2043">
        <v>45.157600000000002</v>
      </c>
      <c r="AE2043">
        <v>-109.2688</v>
      </c>
      <c r="AF2043" t="s">
        <v>276</v>
      </c>
      <c r="AG2043" t="s">
        <v>277</v>
      </c>
      <c r="AH2043" t="s">
        <v>278</v>
      </c>
      <c r="AJ2043" t="s">
        <v>279</v>
      </c>
      <c r="AK2043" t="s">
        <v>4102</v>
      </c>
      <c r="AM2043" t="s">
        <v>297</v>
      </c>
      <c r="AN2043" t="s">
        <v>332</v>
      </c>
      <c r="AO2043" t="s">
        <v>333</v>
      </c>
      <c r="AP2043">
        <v>136</v>
      </c>
      <c r="AQ2043" t="s">
        <v>284</v>
      </c>
      <c r="AS2043" t="s">
        <v>285</v>
      </c>
      <c r="AU2043" t="s">
        <v>286</v>
      </c>
      <c r="BE2043" t="s">
        <v>3462</v>
      </c>
      <c r="BO2043">
        <v>353.2</v>
      </c>
      <c r="BP2043" t="s">
        <v>288</v>
      </c>
      <c r="BQ2043" t="s">
        <v>335</v>
      </c>
      <c r="BS2043" t="s">
        <v>336</v>
      </c>
      <c r="BT2043" t="s">
        <v>291</v>
      </c>
      <c r="BU2043" s="1">
        <v>45582</v>
      </c>
      <c r="BW2043" t="s">
        <v>4103</v>
      </c>
      <c r="BX2043" t="s">
        <v>293</v>
      </c>
      <c r="BY2043">
        <v>1.5</v>
      </c>
      <c r="BZ2043" t="s">
        <v>284</v>
      </c>
      <c r="CB2043" t="s">
        <v>2747</v>
      </c>
      <c r="CC2043" t="s">
        <v>169</v>
      </c>
    </row>
    <row r="2044" spans="1:81" x14ac:dyDescent="0.35">
      <c r="A2044" t="s">
        <v>160</v>
      </c>
      <c r="B2044" t="s">
        <v>161</v>
      </c>
      <c r="C2044" t="s">
        <v>3534</v>
      </c>
      <c r="D2044" t="s">
        <v>1058</v>
      </c>
      <c r="E2044" t="s">
        <v>270</v>
      </c>
      <c r="F2044" t="s">
        <v>271</v>
      </c>
      <c r="G2044" s="1">
        <v>45564</v>
      </c>
      <c r="H2044" s="2">
        <v>0.60763888888888884</v>
      </c>
      <c r="I2044" t="s">
        <v>1059</v>
      </c>
      <c r="U2044" t="s">
        <v>273</v>
      </c>
      <c r="V2044" t="s">
        <v>274</v>
      </c>
      <c r="W2044" t="s">
        <v>2731</v>
      </c>
      <c r="X2044" t="s">
        <v>184</v>
      </c>
      <c r="Y2044" t="s">
        <v>14</v>
      </c>
      <c r="AD2044">
        <v>45.517800000000001</v>
      </c>
      <c r="AE2044">
        <v>-108.8626</v>
      </c>
      <c r="AK2044" t="s">
        <v>4104</v>
      </c>
      <c r="AN2044" t="s">
        <v>89</v>
      </c>
      <c r="AP2044">
        <v>3.71</v>
      </c>
      <c r="AQ2044" t="s">
        <v>122</v>
      </c>
      <c r="AS2044" t="s">
        <v>285</v>
      </c>
      <c r="AU2044" t="s">
        <v>286</v>
      </c>
      <c r="BU2044" s="1">
        <v>45564</v>
      </c>
      <c r="CB2044" t="s">
        <v>2752</v>
      </c>
      <c r="CC2044" t="s">
        <v>169</v>
      </c>
    </row>
    <row r="2045" spans="1:81" x14ac:dyDescent="0.35">
      <c r="A2045" t="s">
        <v>160</v>
      </c>
      <c r="B2045" t="s">
        <v>161</v>
      </c>
      <c r="C2045" t="s">
        <v>3584</v>
      </c>
      <c r="D2045" t="s">
        <v>269</v>
      </c>
      <c r="E2045" t="s">
        <v>270</v>
      </c>
      <c r="F2045" t="s">
        <v>271</v>
      </c>
      <c r="G2045" s="1">
        <v>45530</v>
      </c>
      <c r="H2045" s="2">
        <v>0.59027777777777779</v>
      </c>
      <c r="I2045" t="s">
        <v>1059</v>
      </c>
      <c r="U2045" t="s">
        <v>273</v>
      </c>
      <c r="V2045" t="s">
        <v>274</v>
      </c>
      <c r="W2045" t="s">
        <v>2731</v>
      </c>
      <c r="X2045" t="s">
        <v>176</v>
      </c>
      <c r="Y2045" t="s">
        <v>15</v>
      </c>
      <c r="AD2045">
        <v>45.520789999999998</v>
      </c>
      <c r="AE2045">
        <v>-108.83714000000001</v>
      </c>
      <c r="AF2045" t="s">
        <v>276</v>
      </c>
      <c r="AG2045" t="s">
        <v>277</v>
      </c>
      <c r="AH2045" t="s">
        <v>278</v>
      </c>
      <c r="AJ2045" t="s">
        <v>279</v>
      </c>
      <c r="AK2045" t="s">
        <v>4105</v>
      </c>
      <c r="AM2045" t="s">
        <v>281</v>
      </c>
      <c r="AN2045" t="s">
        <v>1116</v>
      </c>
      <c r="AO2045" t="s">
        <v>333</v>
      </c>
      <c r="AP2045">
        <v>1</v>
      </c>
      <c r="AQ2045" t="s">
        <v>284</v>
      </c>
      <c r="AS2045" t="s">
        <v>285</v>
      </c>
      <c r="AU2045" t="s">
        <v>286</v>
      </c>
      <c r="BE2045" t="s">
        <v>3490</v>
      </c>
      <c r="BO2045">
        <v>365.1</v>
      </c>
      <c r="BP2045" t="s">
        <v>288</v>
      </c>
      <c r="BQ2045" t="s">
        <v>289</v>
      </c>
      <c r="BS2045" t="s">
        <v>290</v>
      </c>
      <c r="BT2045" t="s">
        <v>291</v>
      </c>
      <c r="BU2045" s="1">
        <v>45558</v>
      </c>
      <c r="BW2045" t="s">
        <v>4106</v>
      </c>
      <c r="BX2045" t="s">
        <v>293</v>
      </c>
      <c r="BY2045">
        <v>0.8</v>
      </c>
      <c r="BZ2045" t="s">
        <v>284</v>
      </c>
      <c r="CB2045" t="s">
        <v>2761</v>
      </c>
      <c r="CC2045" t="s">
        <v>169</v>
      </c>
    </row>
    <row r="2046" spans="1:81" x14ac:dyDescent="0.35">
      <c r="A2046" t="s">
        <v>160</v>
      </c>
      <c r="B2046" t="s">
        <v>161</v>
      </c>
      <c r="C2046" t="s">
        <v>3524</v>
      </c>
      <c r="D2046" t="s">
        <v>373</v>
      </c>
      <c r="E2046" t="s">
        <v>270</v>
      </c>
      <c r="F2046" t="s">
        <v>271</v>
      </c>
      <c r="G2046" s="1">
        <v>45501</v>
      </c>
      <c r="H2046" s="2">
        <v>0.57291666666666663</v>
      </c>
      <c r="I2046" t="s">
        <v>1059</v>
      </c>
      <c r="U2046" t="s">
        <v>273</v>
      </c>
      <c r="V2046" t="s">
        <v>274</v>
      </c>
      <c r="W2046" t="s">
        <v>2731</v>
      </c>
      <c r="X2046" t="s">
        <v>176</v>
      </c>
      <c r="Y2046" t="s">
        <v>15</v>
      </c>
      <c r="AD2046">
        <v>45.520789999999998</v>
      </c>
      <c r="AE2046">
        <v>-108.83714000000001</v>
      </c>
      <c r="AF2046" t="s">
        <v>276</v>
      </c>
      <c r="AG2046" t="s">
        <v>277</v>
      </c>
      <c r="AH2046" t="s">
        <v>278</v>
      </c>
      <c r="AJ2046" t="s">
        <v>279</v>
      </c>
      <c r="AK2046" t="s">
        <v>4107</v>
      </c>
      <c r="AL2046" t="s">
        <v>375</v>
      </c>
      <c r="AM2046" t="s">
        <v>297</v>
      </c>
      <c r="AN2046" t="s">
        <v>298</v>
      </c>
      <c r="AO2046" t="s">
        <v>283</v>
      </c>
      <c r="AS2046" t="s">
        <v>285</v>
      </c>
      <c r="AU2046" t="s">
        <v>286</v>
      </c>
      <c r="BE2046" t="s">
        <v>3526</v>
      </c>
      <c r="BO2046" t="s">
        <v>300</v>
      </c>
      <c r="BP2046" t="s">
        <v>301</v>
      </c>
      <c r="BQ2046" t="s">
        <v>302</v>
      </c>
      <c r="BT2046" t="s">
        <v>291</v>
      </c>
      <c r="BU2046" s="1">
        <v>45526</v>
      </c>
      <c r="BW2046" t="s">
        <v>4108</v>
      </c>
      <c r="BX2046" t="s">
        <v>293</v>
      </c>
      <c r="BY2046">
        <v>25</v>
      </c>
      <c r="BZ2046" t="s">
        <v>284</v>
      </c>
      <c r="CB2046" t="s">
        <v>2761</v>
      </c>
      <c r="CC2046" t="s">
        <v>169</v>
      </c>
    </row>
    <row r="2047" spans="1:81" x14ac:dyDescent="0.35">
      <c r="A2047" t="s">
        <v>160</v>
      </c>
      <c r="B2047" t="s">
        <v>161</v>
      </c>
      <c r="C2047" t="s">
        <v>3761</v>
      </c>
      <c r="D2047" t="s">
        <v>320</v>
      </c>
      <c r="E2047" t="s">
        <v>270</v>
      </c>
      <c r="F2047" t="s">
        <v>271</v>
      </c>
      <c r="G2047" s="1">
        <v>45530</v>
      </c>
      <c r="H2047" s="2">
        <v>0.42708333333333331</v>
      </c>
      <c r="I2047" t="s">
        <v>1059</v>
      </c>
      <c r="U2047" t="s">
        <v>273</v>
      </c>
      <c r="V2047" t="s">
        <v>274</v>
      </c>
      <c r="W2047" t="s">
        <v>2731</v>
      </c>
      <c r="X2047" t="s">
        <v>172</v>
      </c>
      <c r="Y2047" t="s">
        <v>8</v>
      </c>
      <c r="AD2047">
        <v>45.277200000000001</v>
      </c>
      <c r="AE2047">
        <v>-109.20959999999999</v>
      </c>
      <c r="AF2047" t="s">
        <v>276</v>
      </c>
      <c r="AG2047" t="s">
        <v>277</v>
      </c>
      <c r="AH2047" t="s">
        <v>278</v>
      </c>
      <c r="AJ2047" t="s">
        <v>279</v>
      </c>
      <c r="AK2047" t="s">
        <v>4109</v>
      </c>
      <c r="AN2047" t="s">
        <v>312</v>
      </c>
      <c r="AP2047">
        <v>1.8</v>
      </c>
      <c r="AQ2047" t="s">
        <v>116</v>
      </c>
      <c r="AS2047" t="s">
        <v>285</v>
      </c>
      <c r="AU2047" t="s">
        <v>286</v>
      </c>
      <c r="BE2047" t="s">
        <v>3564</v>
      </c>
      <c r="BO2047" t="s">
        <v>314</v>
      </c>
      <c r="BP2047" t="s">
        <v>301</v>
      </c>
      <c r="BQ2047" t="s">
        <v>315</v>
      </c>
      <c r="BS2047" t="s">
        <v>316</v>
      </c>
      <c r="BT2047" t="s">
        <v>291</v>
      </c>
      <c r="BU2047" s="1">
        <v>45534</v>
      </c>
      <c r="BW2047" t="s">
        <v>4110</v>
      </c>
      <c r="BX2047" t="s">
        <v>293</v>
      </c>
      <c r="BY2047">
        <v>0.2</v>
      </c>
      <c r="BZ2047" t="s">
        <v>116</v>
      </c>
      <c r="CB2047" t="s">
        <v>2733</v>
      </c>
      <c r="CC2047" t="s">
        <v>169</v>
      </c>
    </row>
    <row r="2048" spans="1:81" x14ac:dyDescent="0.35">
      <c r="A2048" t="s">
        <v>160</v>
      </c>
      <c r="B2048" t="s">
        <v>161</v>
      </c>
      <c r="C2048" t="s">
        <v>3797</v>
      </c>
      <c r="D2048" t="s">
        <v>1058</v>
      </c>
      <c r="E2048" t="s">
        <v>270</v>
      </c>
      <c r="F2048" t="s">
        <v>271</v>
      </c>
      <c r="G2048" s="1">
        <v>45530</v>
      </c>
      <c r="H2048" s="2">
        <v>0.49652777777777779</v>
      </c>
      <c r="I2048" t="s">
        <v>1059</v>
      </c>
      <c r="U2048" t="s">
        <v>273</v>
      </c>
      <c r="V2048" t="s">
        <v>274</v>
      </c>
      <c r="W2048" t="s">
        <v>2731</v>
      </c>
      <c r="X2048" t="s">
        <v>170</v>
      </c>
      <c r="Y2048" t="s">
        <v>11</v>
      </c>
      <c r="AD2048">
        <v>45.457799999999999</v>
      </c>
      <c r="AE2048">
        <v>-109.0801</v>
      </c>
      <c r="AK2048" t="s">
        <v>4111</v>
      </c>
      <c r="AN2048" t="s">
        <v>27</v>
      </c>
      <c r="AP2048">
        <v>8.5399999999999991</v>
      </c>
      <c r="AQ2048" t="s">
        <v>121</v>
      </c>
      <c r="AS2048" t="s">
        <v>285</v>
      </c>
      <c r="AU2048" t="s">
        <v>286</v>
      </c>
      <c r="BU2048" s="1">
        <v>45530</v>
      </c>
      <c r="CB2048" t="s">
        <v>2733</v>
      </c>
      <c r="CC2048" t="s">
        <v>169</v>
      </c>
    </row>
    <row r="2049" spans="1:81" x14ac:dyDescent="0.35">
      <c r="A2049" t="s">
        <v>160</v>
      </c>
      <c r="B2049" t="s">
        <v>161</v>
      </c>
      <c r="C2049" t="s">
        <v>3562</v>
      </c>
      <c r="D2049" t="s">
        <v>269</v>
      </c>
      <c r="E2049" t="s">
        <v>270</v>
      </c>
      <c r="F2049" t="s">
        <v>271</v>
      </c>
      <c r="G2049" s="1">
        <v>45530</v>
      </c>
      <c r="H2049" s="2">
        <v>0.42708333333333331</v>
      </c>
      <c r="I2049" t="s">
        <v>1059</v>
      </c>
      <c r="U2049" t="s">
        <v>273</v>
      </c>
      <c r="V2049" t="s">
        <v>274</v>
      </c>
      <c r="W2049" t="s">
        <v>2731</v>
      </c>
      <c r="X2049" t="s">
        <v>172</v>
      </c>
      <c r="Y2049" t="s">
        <v>8</v>
      </c>
      <c r="AD2049">
        <v>45.277200000000001</v>
      </c>
      <c r="AE2049">
        <v>-109.20959999999999</v>
      </c>
      <c r="AF2049" t="s">
        <v>276</v>
      </c>
      <c r="AG2049" t="s">
        <v>277</v>
      </c>
      <c r="AH2049" t="s">
        <v>278</v>
      </c>
      <c r="AJ2049" t="s">
        <v>279</v>
      </c>
      <c r="AK2049" t="s">
        <v>4112</v>
      </c>
      <c r="AN2049" t="s">
        <v>312</v>
      </c>
      <c r="AP2049">
        <v>1.7</v>
      </c>
      <c r="AQ2049" t="s">
        <v>116</v>
      </c>
      <c r="AS2049" t="s">
        <v>285</v>
      </c>
      <c r="AU2049" t="s">
        <v>286</v>
      </c>
      <c r="BE2049" t="s">
        <v>3564</v>
      </c>
      <c r="BO2049" t="s">
        <v>314</v>
      </c>
      <c r="BP2049" t="s">
        <v>301</v>
      </c>
      <c r="BQ2049" t="s">
        <v>315</v>
      </c>
      <c r="BS2049" t="s">
        <v>316</v>
      </c>
      <c r="BT2049" t="s">
        <v>291</v>
      </c>
      <c r="BU2049" s="1">
        <v>45534</v>
      </c>
      <c r="BW2049" t="s">
        <v>4113</v>
      </c>
      <c r="BX2049" t="s">
        <v>293</v>
      </c>
      <c r="BY2049">
        <v>0.2</v>
      </c>
      <c r="BZ2049" t="s">
        <v>116</v>
      </c>
      <c r="CB2049" t="s">
        <v>2733</v>
      </c>
      <c r="CC2049" t="s">
        <v>169</v>
      </c>
    </row>
    <row r="2050" spans="1:81" x14ac:dyDescent="0.35">
      <c r="A2050" t="s">
        <v>160</v>
      </c>
      <c r="B2050" t="s">
        <v>161</v>
      </c>
      <c r="C2050" t="s">
        <v>3555</v>
      </c>
      <c r="D2050" t="s">
        <v>269</v>
      </c>
      <c r="E2050" t="s">
        <v>270</v>
      </c>
      <c r="F2050" t="s">
        <v>271</v>
      </c>
      <c r="G2050" s="1">
        <v>45564</v>
      </c>
      <c r="H2050" s="2">
        <v>0.5</v>
      </c>
      <c r="I2050" t="s">
        <v>1059</v>
      </c>
      <c r="U2050" t="s">
        <v>273</v>
      </c>
      <c r="V2050" t="s">
        <v>274</v>
      </c>
      <c r="W2050" t="s">
        <v>2731</v>
      </c>
      <c r="X2050" t="s">
        <v>162</v>
      </c>
      <c r="Y2050" t="s">
        <v>9</v>
      </c>
      <c r="AD2050">
        <v>45.373699999999999</v>
      </c>
      <c r="AE2050">
        <v>-109.14619999999999</v>
      </c>
      <c r="AF2050" t="s">
        <v>276</v>
      </c>
      <c r="AG2050" t="s">
        <v>277</v>
      </c>
      <c r="AH2050" t="s">
        <v>278</v>
      </c>
      <c r="AJ2050" t="s">
        <v>279</v>
      </c>
      <c r="AK2050" t="s">
        <v>4114</v>
      </c>
      <c r="AM2050" t="s">
        <v>281</v>
      </c>
      <c r="AN2050" t="s">
        <v>282</v>
      </c>
      <c r="AO2050" t="s">
        <v>283</v>
      </c>
      <c r="AP2050">
        <v>22.4</v>
      </c>
      <c r="AQ2050" t="s">
        <v>284</v>
      </c>
      <c r="AS2050" t="s">
        <v>285</v>
      </c>
      <c r="AU2050" t="s">
        <v>286</v>
      </c>
      <c r="BE2050" t="s">
        <v>3557</v>
      </c>
      <c r="BO2050">
        <v>365.1</v>
      </c>
      <c r="BP2050" t="s">
        <v>288</v>
      </c>
      <c r="BQ2050" t="s">
        <v>289</v>
      </c>
      <c r="BS2050" t="s">
        <v>290</v>
      </c>
      <c r="BT2050" t="s">
        <v>291</v>
      </c>
      <c r="BU2050" s="1">
        <v>45602</v>
      </c>
      <c r="BW2050" t="s">
        <v>4115</v>
      </c>
      <c r="BX2050" t="s">
        <v>293</v>
      </c>
      <c r="BY2050">
        <v>1.5</v>
      </c>
      <c r="BZ2050" t="s">
        <v>284</v>
      </c>
      <c r="CB2050" t="s">
        <v>2736</v>
      </c>
      <c r="CC2050" t="s">
        <v>169</v>
      </c>
    </row>
    <row r="2051" spans="1:81" x14ac:dyDescent="0.35">
      <c r="A2051" t="s">
        <v>160</v>
      </c>
      <c r="B2051" t="s">
        <v>161</v>
      </c>
      <c r="C2051" t="s">
        <v>3530</v>
      </c>
      <c r="D2051" t="s">
        <v>269</v>
      </c>
      <c r="E2051" t="s">
        <v>270</v>
      </c>
      <c r="F2051" t="s">
        <v>271</v>
      </c>
      <c r="G2051" s="1">
        <v>45501</v>
      </c>
      <c r="H2051" s="2">
        <v>0.5</v>
      </c>
      <c r="I2051" t="s">
        <v>1059</v>
      </c>
      <c r="U2051" t="s">
        <v>273</v>
      </c>
      <c r="V2051" t="s">
        <v>274</v>
      </c>
      <c r="W2051" t="s">
        <v>2731</v>
      </c>
      <c r="X2051" t="s">
        <v>170</v>
      </c>
      <c r="Y2051" t="s">
        <v>11</v>
      </c>
      <c r="AD2051">
        <v>45.457799999999999</v>
      </c>
      <c r="AE2051">
        <v>-109.0801</v>
      </c>
      <c r="AF2051" t="s">
        <v>276</v>
      </c>
      <c r="AG2051" t="s">
        <v>277</v>
      </c>
      <c r="AH2051" t="s">
        <v>278</v>
      </c>
      <c r="AJ2051" t="s">
        <v>279</v>
      </c>
      <c r="AK2051" t="s">
        <v>4116</v>
      </c>
      <c r="AN2051" t="s">
        <v>312</v>
      </c>
      <c r="AP2051">
        <v>8.3000000000000007</v>
      </c>
      <c r="AQ2051" t="s">
        <v>116</v>
      </c>
      <c r="AS2051" t="s">
        <v>285</v>
      </c>
      <c r="AU2051" t="s">
        <v>286</v>
      </c>
      <c r="BE2051" t="s">
        <v>3532</v>
      </c>
      <c r="BO2051" t="s">
        <v>314</v>
      </c>
      <c r="BP2051" t="s">
        <v>301</v>
      </c>
      <c r="BQ2051" t="s">
        <v>315</v>
      </c>
      <c r="BS2051" t="s">
        <v>316</v>
      </c>
      <c r="BT2051" t="s">
        <v>291</v>
      </c>
      <c r="BU2051" s="1">
        <v>45505</v>
      </c>
      <c r="BW2051" t="s">
        <v>4117</v>
      </c>
      <c r="BX2051" t="s">
        <v>293</v>
      </c>
      <c r="BY2051">
        <v>0.2</v>
      </c>
      <c r="BZ2051" t="s">
        <v>116</v>
      </c>
      <c r="CB2051" t="s">
        <v>2733</v>
      </c>
      <c r="CC2051" t="s">
        <v>169</v>
      </c>
    </row>
    <row r="2052" spans="1:81" x14ac:dyDescent="0.35">
      <c r="A2052" t="s">
        <v>160</v>
      </c>
      <c r="B2052" t="s">
        <v>161</v>
      </c>
      <c r="C2052" t="s">
        <v>3725</v>
      </c>
      <c r="D2052" t="s">
        <v>269</v>
      </c>
      <c r="E2052" t="s">
        <v>270</v>
      </c>
      <c r="F2052" t="s">
        <v>271</v>
      </c>
      <c r="G2052" s="1">
        <v>45501</v>
      </c>
      <c r="H2052" s="2">
        <v>0.35902777777777778</v>
      </c>
      <c r="I2052" t="s">
        <v>1059</v>
      </c>
      <c r="U2052" t="s">
        <v>273</v>
      </c>
      <c r="V2052" t="s">
        <v>274</v>
      </c>
      <c r="W2052" t="s">
        <v>2731</v>
      </c>
      <c r="X2052" t="s">
        <v>174</v>
      </c>
      <c r="Y2052" t="s">
        <v>5</v>
      </c>
      <c r="AD2052">
        <v>45.085512000000001</v>
      </c>
      <c r="AE2052">
        <v>-109.329581</v>
      </c>
      <c r="AF2052" t="s">
        <v>276</v>
      </c>
      <c r="AG2052" t="s">
        <v>277</v>
      </c>
      <c r="AH2052" t="s">
        <v>278</v>
      </c>
      <c r="AJ2052" t="s">
        <v>279</v>
      </c>
      <c r="AK2052" t="s">
        <v>4118</v>
      </c>
      <c r="AM2052" t="s">
        <v>281</v>
      </c>
      <c r="AN2052" t="s">
        <v>282</v>
      </c>
      <c r="AO2052" t="s">
        <v>283</v>
      </c>
      <c r="AP2052">
        <v>2.6</v>
      </c>
      <c r="AQ2052" t="s">
        <v>284</v>
      </c>
      <c r="AS2052" t="s">
        <v>285</v>
      </c>
      <c r="AU2052" t="s">
        <v>286</v>
      </c>
      <c r="BE2052" t="s">
        <v>3727</v>
      </c>
      <c r="BO2052">
        <v>365.1</v>
      </c>
      <c r="BP2052" t="s">
        <v>288</v>
      </c>
      <c r="BQ2052" t="s">
        <v>289</v>
      </c>
      <c r="BS2052" t="s">
        <v>290</v>
      </c>
      <c r="BT2052" t="s">
        <v>291</v>
      </c>
      <c r="BU2052" s="1">
        <v>45526</v>
      </c>
      <c r="BW2052" t="s">
        <v>4119</v>
      </c>
      <c r="BX2052" t="s">
        <v>293</v>
      </c>
      <c r="BY2052">
        <v>1.5</v>
      </c>
      <c r="BZ2052" t="s">
        <v>284</v>
      </c>
      <c r="CB2052" t="s">
        <v>2733</v>
      </c>
      <c r="CC2052" t="s">
        <v>169</v>
      </c>
    </row>
    <row r="2053" spans="1:81" x14ac:dyDescent="0.35">
      <c r="A2053" t="s">
        <v>160</v>
      </c>
      <c r="B2053" t="s">
        <v>161</v>
      </c>
      <c r="C2053" t="s">
        <v>3779</v>
      </c>
      <c r="D2053" t="s">
        <v>269</v>
      </c>
      <c r="E2053" t="s">
        <v>270</v>
      </c>
      <c r="F2053" t="s">
        <v>271</v>
      </c>
      <c r="G2053" s="1">
        <v>45564</v>
      </c>
      <c r="H2053" s="2">
        <v>0.45833333333333331</v>
      </c>
      <c r="I2053" t="s">
        <v>1059</v>
      </c>
      <c r="U2053" t="s">
        <v>273</v>
      </c>
      <c r="V2053" t="s">
        <v>274</v>
      </c>
      <c r="W2053" t="s">
        <v>2731</v>
      </c>
      <c r="X2053" t="s">
        <v>172</v>
      </c>
      <c r="Y2053" t="s">
        <v>8</v>
      </c>
      <c r="AD2053">
        <v>45.277200000000001</v>
      </c>
      <c r="AE2053">
        <v>-109.20959999999999</v>
      </c>
      <c r="AF2053" t="s">
        <v>276</v>
      </c>
      <c r="AG2053" t="s">
        <v>277</v>
      </c>
      <c r="AH2053" t="s">
        <v>278</v>
      </c>
      <c r="AJ2053" t="s">
        <v>279</v>
      </c>
      <c r="AK2053" t="s">
        <v>4120</v>
      </c>
      <c r="AM2053" t="s">
        <v>281</v>
      </c>
      <c r="AN2053" t="s">
        <v>1116</v>
      </c>
      <c r="AO2053" t="s">
        <v>333</v>
      </c>
      <c r="AP2053">
        <v>5.7</v>
      </c>
      <c r="AQ2053" t="s">
        <v>284</v>
      </c>
      <c r="AS2053" t="s">
        <v>285</v>
      </c>
      <c r="AU2053" t="s">
        <v>286</v>
      </c>
      <c r="BE2053" t="s">
        <v>3553</v>
      </c>
      <c r="BO2053">
        <v>365.1</v>
      </c>
      <c r="BP2053" t="s">
        <v>288</v>
      </c>
      <c r="BQ2053" t="s">
        <v>289</v>
      </c>
      <c r="BS2053" t="s">
        <v>290</v>
      </c>
      <c r="BT2053" t="s">
        <v>291</v>
      </c>
      <c r="BU2053" s="1">
        <v>45582</v>
      </c>
      <c r="BW2053" t="s">
        <v>4121</v>
      </c>
      <c r="BX2053" t="s">
        <v>293</v>
      </c>
      <c r="BY2053">
        <v>0.8</v>
      </c>
      <c r="BZ2053" t="s">
        <v>284</v>
      </c>
      <c r="CB2053" t="s">
        <v>2733</v>
      </c>
      <c r="CC2053" t="s">
        <v>169</v>
      </c>
    </row>
    <row r="2054" spans="1:81" x14ac:dyDescent="0.35">
      <c r="A2054" t="s">
        <v>160</v>
      </c>
      <c r="B2054" t="s">
        <v>161</v>
      </c>
      <c r="C2054" t="s">
        <v>3748</v>
      </c>
      <c r="D2054" t="s">
        <v>1058</v>
      </c>
      <c r="E2054" t="s">
        <v>270</v>
      </c>
      <c r="F2054" t="s">
        <v>271</v>
      </c>
      <c r="G2054" s="1">
        <v>45564</v>
      </c>
      <c r="H2054" s="2">
        <v>0.53472222222222221</v>
      </c>
      <c r="I2054" t="s">
        <v>1059</v>
      </c>
      <c r="U2054" t="s">
        <v>273</v>
      </c>
      <c r="V2054" t="s">
        <v>274</v>
      </c>
      <c r="W2054" t="s">
        <v>2731</v>
      </c>
      <c r="X2054" t="s">
        <v>170</v>
      </c>
      <c r="Y2054" t="s">
        <v>11</v>
      </c>
      <c r="AD2054">
        <v>45.457799999999999</v>
      </c>
      <c r="AE2054">
        <v>-109.0801</v>
      </c>
      <c r="AK2054" t="s">
        <v>4122</v>
      </c>
      <c r="AN2054" t="s">
        <v>1062</v>
      </c>
      <c r="AP2054">
        <v>190</v>
      </c>
      <c r="AQ2054" t="s">
        <v>117</v>
      </c>
      <c r="AS2054" t="s">
        <v>285</v>
      </c>
      <c r="AU2054" t="s">
        <v>286</v>
      </c>
      <c r="BU2054" s="1">
        <v>45564</v>
      </c>
      <c r="CB2054" t="s">
        <v>2733</v>
      </c>
      <c r="CC2054" t="s">
        <v>169</v>
      </c>
    </row>
    <row r="2055" spans="1:81" x14ac:dyDescent="0.35">
      <c r="A2055" t="s">
        <v>160</v>
      </c>
      <c r="B2055" t="s">
        <v>161</v>
      </c>
      <c r="C2055" t="s">
        <v>3598</v>
      </c>
      <c r="D2055" t="s">
        <v>320</v>
      </c>
      <c r="E2055" t="s">
        <v>270</v>
      </c>
      <c r="F2055" t="s">
        <v>271</v>
      </c>
      <c r="G2055" s="1">
        <v>45530</v>
      </c>
      <c r="H2055" s="2">
        <v>0.55902777777777779</v>
      </c>
      <c r="I2055" t="s">
        <v>1059</v>
      </c>
      <c r="U2055" t="s">
        <v>273</v>
      </c>
      <c r="V2055" t="s">
        <v>274</v>
      </c>
      <c r="W2055" t="s">
        <v>2731</v>
      </c>
      <c r="X2055" t="s">
        <v>180</v>
      </c>
      <c r="Y2055" t="s">
        <v>13</v>
      </c>
      <c r="AD2055">
        <v>45.483319000000002</v>
      </c>
      <c r="AE2055">
        <v>-108.961457</v>
      </c>
      <c r="AF2055" t="s">
        <v>276</v>
      </c>
      <c r="AG2055" t="s">
        <v>277</v>
      </c>
      <c r="AH2055" t="s">
        <v>278</v>
      </c>
      <c r="AJ2055" t="s">
        <v>279</v>
      </c>
      <c r="AK2055" t="s">
        <v>4123</v>
      </c>
      <c r="AN2055" t="s">
        <v>312</v>
      </c>
      <c r="AP2055">
        <v>9.6999999999999993</v>
      </c>
      <c r="AQ2055" t="s">
        <v>116</v>
      </c>
      <c r="AS2055" t="s">
        <v>285</v>
      </c>
      <c r="AU2055" t="s">
        <v>286</v>
      </c>
      <c r="BE2055" t="s">
        <v>3600</v>
      </c>
      <c r="BO2055" t="s">
        <v>314</v>
      </c>
      <c r="BP2055" t="s">
        <v>301</v>
      </c>
      <c r="BQ2055" t="s">
        <v>315</v>
      </c>
      <c r="BS2055" t="s">
        <v>316</v>
      </c>
      <c r="BT2055" t="s">
        <v>291</v>
      </c>
      <c r="BU2055" s="1">
        <v>45534</v>
      </c>
      <c r="BW2055" t="s">
        <v>4124</v>
      </c>
      <c r="BX2055" t="s">
        <v>293</v>
      </c>
      <c r="BY2055">
        <v>0.2</v>
      </c>
      <c r="BZ2055" t="s">
        <v>116</v>
      </c>
      <c r="CB2055" t="s">
        <v>2761</v>
      </c>
      <c r="CC2055" t="s">
        <v>169</v>
      </c>
    </row>
    <row r="2056" spans="1:81" x14ac:dyDescent="0.35">
      <c r="A2056" t="s">
        <v>160</v>
      </c>
      <c r="B2056" t="s">
        <v>161</v>
      </c>
      <c r="C2056" t="s">
        <v>3690</v>
      </c>
      <c r="D2056" t="s">
        <v>269</v>
      </c>
      <c r="E2056" t="s">
        <v>270</v>
      </c>
      <c r="F2056" t="s">
        <v>271</v>
      </c>
      <c r="G2056" s="1">
        <v>45501</v>
      </c>
      <c r="H2056" s="2">
        <v>0.44097222222222221</v>
      </c>
      <c r="I2056" t="s">
        <v>1059</v>
      </c>
      <c r="U2056" t="s">
        <v>273</v>
      </c>
      <c r="V2056" t="s">
        <v>274</v>
      </c>
      <c r="W2056" t="s">
        <v>2731</v>
      </c>
      <c r="X2056" t="s">
        <v>182</v>
      </c>
      <c r="Y2056" t="s">
        <v>10</v>
      </c>
      <c r="AD2056">
        <v>45.384601000000004</v>
      </c>
      <c r="AE2056">
        <v>-109.14138199999999</v>
      </c>
      <c r="AF2056" t="s">
        <v>276</v>
      </c>
      <c r="AG2056" t="s">
        <v>277</v>
      </c>
      <c r="AH2056" t="s">
        <v>278</v>
      </c>
      <c r="AJ2056" t="s">
        <v>279</v>
      </c>
      <c r="AK2056" t="s">
        <v>4125</v>
      </c>
      <c r="AN2056" t="s">
        <v>312</v>
      </c>
      <c r="AP2056">
        <v>10.1</v>
      </c>
      <c r="AQ2056" t="s">
        <v>116</v>
      </c>
      <c r="AS2056" t="s">
        <v>285</v>
      </c>
      <c r="AU2056" t="s">
        <v>286</v>
      </c>
      <c r="BE2056" t="s">
        <v>3692</v>
      </c>
      <c r="BO2056" t="s">
        <v>314</v>
      </c>
      <c r="BP2056" t="s">
        <v>301</v>
      </c>
      <c r="BQ2056" t="s">
        <v>315</v>
      </c>
      <c r="BS2056" t="s">
        <v>316</v>
      </c>
      <c r="BT2056" t="s">
        <v>291</v>
      </c>
      <c r="BU2056" s="1">
        <v>45505</v>
      </c>
      <c r="BW2056" t="s">
        <v>4126</v>
      </c>
      <c r="BX2056" t="s">
        <v>293</v>
      </c>
      <c r="BY2056">
        <v>0.2</v>
      </c>
      <c r="BZ2056" t="s">
        <v>116</v>
      </c>
      <c r="CB2056" t="s">
        <v>2761</v>
      </c>
      <c r="CC2056" t="s">
        <v>169</v>
      </c>
    </row>
    <row r="2057" spans="1:81" x14ac:dyDescent="0.35">
      <c r="A2057" t="s">
        <v>160</v>
      </c>
      <c r="B2057" t="s">
        <v>161</v>
      </c>
      <c r="C2057" t="s">
        <v>3528</v>
      </c>
      <c r="D2057" t="s">
        <v>1058</v>
      </c>
      <c r="E2057" t="s">
        <v>270</v>
      </c>
      <c r="F2057" t="s">
        <v>271</v>
      </c>
      <c r="G2057" s="1">
        <v>45564</v>
      </c>
      <c r="H2057" s="2">
        <v>0.3923611111111111</v>
      </c>
      <c r="I2057" t="s">
        <v>1059</v>
      </c>
      <c r="U2057" t="s">
        <v>273</v>
      </c>
      <c r="V2057" t="s">
        <v>274</v>
      </c>
      <c r="W2057" t="s">
        <v>2731</v>
      </c>
      <c r="X2057" t="s">
        <v>188</v>
      </c>
      <c r="Y2057" t="s">
        <v>7</v>
      </c>
      <c r="AD2057">
        <v>45.157600000000002</v>
      </c>
      <c r="AE2057">
        <v>-109.2688</v>
      </c>
      <c r="AK2057" t="s">
        <v>4127</v>
      </c>
      <c r="AN2057" t="s">
        <v>1081</v>
      </c>
      <c r="AP2057">
        <v>95.7</v>
      </c>
      <c r="AQ2057" t="s">
        <v>120</v>
      </c>
      <c r="AS2057" t="s">
        <v>285</v>
      </c>
      <c r="AU2057" t="s">
        <v>286</v>
      </c>
      <c r="BU2057" s="1">
        <v>45564</v>
      </c>
      <c r="CB2057" t="s">
        <v>2747</v>
      </c>
      <c r="CC2057" t="s">
        <v>169</v>
      </c>
    </row>
    <row r="2058" spans="1:81" x14ac:dyDescent="0.35">
      <c r="A2058" t="s">
        <v>160</v>
      </c>
      <c r="B2058" t="s">
        <v>161</v>
      </c>
      <c r="C2058" t="s">
        <v>3611</v>
      </c>
      <c r="D2058" t="s">
        <v>269</v>
      </c>
      <c r="E2058" t="s">
        <v>270</v>
      </c>
      <c r="F2058" t="s">
        <v>271</v>
      </c>
      <c r="G2058" s="1">
        <v>45501</v>
      </c>
      <c r="H2058" s="2">
        <v>0.4201388888888889</v>
      </c>
      <c r="I2058" t="s">
        <v>1059</v>
      </c>
      <c r="U2058" t="s">
        <v>273</v>
      </c>
      <c r="V2058" t="s">
        <v>274</v>
      </c>
      <c r="W2058" t="s">
        <v>2731</v>
      </c>
      <c r="X2058" t="s">
        <v>172</v>
      </c>
      <c r="Y2058" t="s">
        <v>8</v>
      </c>
      <c r="AD2058">
        <v>45.277200000000001</v>
      </c>
      <c r="AE2058">
        <v>-109.20959999999999</v>
      </c>
      <c r="AF2058" t="s">
        <v>276</v>
      </c>
      <c r="AG2058" t="s">
        <v>277</v>
      </c>
      <c r="AH2058" t="s">
        <v>278</v>
      </c>
      <c r="AJ2058" t="s">
        <v>279</v>
      </c>
      <c r="AK2058" t="s">
        <v>4128</v>
      </c>
      <c r="AM2058" t="s">
        <v>297</v>
      </c>
      <c r="AN2058" t="s">
        <v>298</v>
      </c>
      <c r="AO2058" t="s">
        <v>283</v>
      </c>
      <c r="AP2058">
        <v>236</v>
      </c>
      <c r="AQ2058" t="s">
        <v>284</v>
      </c>
      <c r="AS2058" t="s">
        <v>285</v>
      </c>
      <c r="AU2058" t="s">
        <v>286</v>
      </c>
      <c r="BE2058" t="s">
        <v>3590</v>
      </c>
      <c r="BO2058" t="s">
        <v>300</v>
      </c>
      <c r="BP2058" t="s">
        <v>301</v>
      </c>
      <c r="BQ2058" t="s">
        <v>302</v>
      </c>
      <c r="BT2058" t="s">
        <v>291</v>
      </c>
      <c r="BU2058" s="1">
        <v>45526</v>
      </c>
      <c r="BW2058" t="s">
        <v>4129</v>
      </c>
      <c r="BX2058" t="s">
        <v>293</v>
      </c>
      <c r="BY2058">
        <v>25</v>
      </c>
      <c r="BZ2058" t="s">
        <v>284</v>
      </c>
      <c r="CB2058" t="s">
        <v>2733</v>
      </c>
      <c r="CC2058" t="s">
        <v>169</v>
      </c>
    </row>
    <row r="2059" spans="1:81" x14ac:dyDescent="0.35">
      <c r="A2059" t="s">
        <v>160</v>
      </c>
      <c r="B2059" t="s">
        <v>161</v>
      </c>
      <c r="C2059" t="s">
        <v>3592</v>
      </c>
      <c r="D2059" t="s">
        <v>1058</v>
      </c>
      <c r="E2059" t="s">
        <v>270</v>
      </c>
      <c r="F2059" t="s">
        <v>271</v>
      </c>
      <c r="G2059" s="1">
        <v>45501</v>
      </c>
      <c r="H2059" s="2">
        <v>0.3972222222222222</v>
      </c>
      <c r="I2059" t="s">
        <v>1059</v>
      </c>
      <c r="U2059" t="s">
        <v>273</v>
      </c>
      <c r="V2059" t="s">
        <v>274</v>
      </c>
      <c r="W2059" t="s">
        <v>2731</v>
      </c>
      <c r="X2059" t="s">
        <v>190</v>
      </c>
      <c r="Y2059" t="s">
        <v>6</v>
      </c>
      <c r="AD2059">
        <v>45.150280000000002</v>
      </c>
      <c r="AE2059">
        <v>-109.34062</v>
      </c>
      <c r="AK2059" t="s">
        <v>4130</v>
      </c>
      <c r="AN2059" t="s">
        <v>1090</v>
      </c>
      <c r="AP2059">
        <v>11.85</v>
      </c>
      <c r="AQ2059" t="s">
        <v>116</v>
      </c>
      <c r="AS2059" t="s">
        <v>285</v>
      </c>
      <c r="AU2059" t="s">
        <v>286</v>
      </c>
      <c r="BU2059" s="1">
        <v>45501</v>
      </c>
      <c r="CB2059" t="s">
        <v>2752</v>
      </c>
      <c r="CC2059" t="s">
        <v>169</v>
      </c>
    </row>
    <row r="2060" spans="1:81" x14ac:dyDescent="0.35">
      <c r="A2060" t="s">
        <v>160</v>
      </c>
      <c r="B2060" t="s">
        <v>161</v>
      </c>
      <c r="C2060" t="s">
        <v>3480</v>
      </c>
      <c r="D2060" t="s">
        <v>1058</v>
      </c>
      <c r="E2060" t="s">
        <v>270</v>
      </c>
      <c r="F2060" t="s">
        <v>271</v>
      </c>
      <c r="G2060" s="1">
        <v>45530</v>
      </c>
      <c r="H2060" s="2">
        <v>0.4861111111111111</v>
      </c>
      <c r="I2060" t="s">
        <v>1059</v>
      </c>
      <c r="U2060" t="s">
        <v>273</v>
      </c>
      <c r="V2060" t="s">
        <v>274</v>
      </c>
      <c r="W2060" t="s">
        <v>2731</v>
      </c>
      <c r="X2060" t="s">
        <v>186</v>
      </c>
      <c r="Y2060" t="s">
        <v>12</v>
      </c>
      <c r="AD2060">
        <v>45.468200000000003</v>
      </c>
      <c r="AE2060">
        <v>-109.0895</v>
      </c>
      <c r="AK2060" t="s">
        <v>4131</v>
      </c>
      <c r="AN2060" t="s">
        <v>1062</v>
      </c>
      <c r="AP2060">
        <v>305</v>
      </c>
      <c r="AQ2060" t="s">
        <v>117</v>
      </c>
      <c r="AS2060" t="s">
        <v>285</v>
      </c>
      <c r="AU2060" t="s">
        <v>286</v>
      </c>
      <c r="BU2060" s="1">
        <v>45530</v>
      </c>
      <c r="CB2060" t="s">
        <v>2752</v>
      </c>
      <c r="CC2060" t="s">
        <v>169</v>
      </c>
    </row>
    <row r="2061" spans="1:81" x14ac:dyDescent="0.35">
      <c r="A2061" t="s">
        <v>160</v>
      </c>
      <c r="B2061" t="s">
        <v>161</v>
      </c>
      <c r="C2061" t="s">
        <v>3582</v>
      </c>
      <c r="D2061" t="s">
        <v>1058</v>
      </c>
      <c r="E2061" t="s">
        <v>270</v>
      </c>
      <c r="F2061" t="s">
        <v>271</v>
      </c>
      <c r="G2061" s="1">
        <v>45530</v>
      </c>
      <c r="H2061" s="2">
        <v>0.46527777777777779</v>
      </c>
      <c r="I2061" t="s">
        <v>1059</v>
      </c>
      <c r="U2061" t="s">
        <v>273</v>
      </c>
      <c r="V2061" t="s">
        <v>274</v>
      </c>
      <c r="W2061" t="s">
        <v>2731</v>
      </c>
      <c r="X2061" t="s">
        <v>162</v>
      </c>
      <c r="Y2061" t="s">
        <v>9</v>
      </c>
      <c r="AD2061">
        <v>45.373699999999999</v>
      </c>
      <c r="AE2061">
        <v>-109.14619999999999</v>
      </c>
      <c r="AK2061" t="s">
        <v>4132</v>
      </c>
      <c r="AN2061" t="s">
        <v>1078</v>
      </c>
      <c r="AP2061">
        <v>13.38</v>
      </c>
      <c r="AQ2061" t="s">
        <v>118</v>
      </c>
      <c r="AS2061" t="s">
        <v>285</v>
      </c>
      <c r="AU2061" t="s">
        <v>286</v>
      </c>
      <c r="BU2061" s="1">
        <v>45530</v>
      </c>
      <c r="CB2061" t="s">
        <v>2736</v>
      </c>
      <c r="CC2061" t="s">
        <v>169</v>
      </c>
    </row>
    <row r="2062" spans="1:81" x14ac:dyDescent="0.35">
      <c r="A2062" t="s">
        <v>160</v>
      </c>
      <c r="B2062" t="s">
        <v>161</v>
      </c>
      <c r="C2062" t="s">
        <v>3472</v>
      </c>
      <c r="D2062" t="s">
        <v>1058</v>
      </c>
      <c r="E2062" t="s">
        <v>270</v>
      </c>
      <c r="F2062" t="s">
        <v>271</v>
      </c>
      <c r="G2062" s="1">
        <v>45564</v>
      </c>
      <c r="H2062" s="2">
        <v>0.36458333333333331</v>
      </c>
      <c r="I2062" t="s">
        <v>1059</v>
      </c>
      <c r="U2062" t="s">
        <v>273</v>
      </c>
      <c r="V2062" t="s">
        <v>274</v>
      </c>
      <c r="W2062" t="s">
        <v>2731</v>
      </c>
      <c r="X2062" t="s">
        <v>174</v>
      </c>
      <c r="Y2062" t="s">
        <v>5</v>
      </c>
      <c r="AD2062">
        <v>45.085512000000001</v>
      </c>
      <c r="AE2062">
        <v>-109.329581</v>
      </c>
      <c r="AK2062" t="s">
        <v>4133</v>
      </c>
      <c r="AN2062" t="s">
        <v>1292</v>
      </c>
      <c r="AP2062">
        <v>703.4</v>
      </c>
      <c r="AQ2062" t="s">
        <v>119</v>
      </c>
      <c r="AS2062" t="s">
        <v>285</v>
      </c>
      <c r="AU2062" t="s">
        <v>286</v>
      </c>
      <c r="BU2062" s="1">
        <v>45564</v>
      </c>
      <c r="CB2062" t="s">
        <v>2733</v>
      </c>
      <c r="CC2062" t="s">
        <v>169</v>
      </c>
    </row>
    <row r="2063" spans="1:81" x14ac:dyDescent="0.35">
      <c r="A2063" t="s">
        <v>160</v>
      </c>
      <c r="B2063" t="s">
        <v>161</v>
      </c>
      <c r="C2063" t="s">
        <v>3488</v>
      </c>
      <c r="D2063" t="s">
        <v>373</v>
      </c>
      <c r="E2063" t="s">
        <v>270</v>
      </c>
      <c r="F2063" t="s">
        <v>271</v>
      </c>
      <c r="G2063" s="1">
        <v>45530</v>
      </c>
      <c r="H2063" s="2">
        <v>0.59027777777777779</v>
      </c>
      <c r="I2063" t="s">
        <v>1059</v>
      </c>
      <c r="U2063" t="s">
        <v>273</v>
      </c>
      <c r="V2063" t="s">
        <v>274</v>
      </c>
      <c r="W2063" t="s">
        <v>2731</v>
      </c>
      <c r="X2063" t="s">
        <v>176</v>
      </c>
      <c r="Y2063" t="s">
        <v>15</v>
      </c>
      <c r="AD2063">
        <v>45.520789999999998</v>
      </c>
      <c r="AE2063">
        <v>-108.83714000000001</v>
      </c>
      <c r="AF2063" t="s">
        <v>276</v>
      </c>
      <c r="AG2063" t="s">
        <v>277</v>
      </c>
      <c r="AH2063" t="s">
        <v>278</v>
      </c>
      <c r="AJ2063" t="s">
        <v>279</v>
      </c>
      <c r="AK2063" t="s">
        <v>4134</v>
      </c>
      <c r="AL2063" t="s">
        <v>375</v>
      </c>
      <c r="AM2063" t="s">
        <v>281</v>
      </c>
      <c r="AN2063" t="s">
        <v>282</v>
      </c>
      <c r="AO2063" t="s">
        <v>283</v>
      </c>
      <c r="AS2063" t="s">
        <v>285</v>
      </c>
      <c r="AU2063" t="s">
        <v>286</v>
      </c>
      <c r="BE2063" t="s">
        <v>3490</v>
      </c>
      <c r="BO2063">
        <v>365.1</v>
      </c>
      <c r="BP2063" t="s">
        <v>288</v>
      </c>
      <c r="BQ2063" t="s">
        <v>289</v>
      </c>
      <c r="BS2063" t="s">
        <v>290</v>
      </c>
      <c r="BT2063" t="s">
        <v>291</v>
      </c>
      <c r="BU2063" s="1">
        <v>45552</v>
      </c>
      <c r="BW2063" t="s">
        <v>4135</v>
      </c>
      <c r="BX2063" t="s">
        <v>293</v>
      </c>
      <c r="BY2063">
        <v>1.5</v>
      </c>
      <c r="BZ2063" t="s">
        <v>284</v>
      </c>
      <c r="CB2063" t="s">
        <v>2761</v>
      </c>
      <c r="CC2063" t="s">
        <v>169</v>
      </c>
    </row>
    <row r="2064" spans="1:81" x14ac:dyDescent="0.35">
      <c r="A2064" t="s">
        <v>160</v>
      </c>
      <c r="B2064" t="s">
        <v>161</v>
      </c>
      <c r="C2064" t="s">
        <v>3619</v>
      </c>
      <c r="D2064" t="s">
        <v>269</v>
      </c>
      <c r="E2064" t="s">
        <v>270</v>
      </c>
      <c r="F2064" t="s">
        <v>271</v>
      </c>
      <c r="G2064" s="1">
        <v>45501</v>
      </c>
      <c r="H2064" s="2">
        <v>0.3972222222222222</v>
      </c>
      <c r="I2064" t="s">
        <v>1059</v>
      </c>
      <c r="U2064" t="s">
        <v>273</v>
      </c>
      <c r="V2064" t="s">
        <v>274</v>
      </c>
      <c r="W2064" t="s">
        <v>2731</v>
      </c>
      <c r="X2064" t="s">
        <v>190</v>
      </c>
      <c r="Y2064" t="s">
        <v>6</v>
      </c>
      <c r="AD2064">
        <v>45.150280000000002</v>
      </c>
      <c r="AE2064">
        <v>-109.34062</v>
      </c>
      <c r="AF2064" t="s">
        <v>276</v>
      </c>
      <c r="AG2064" t="s">
        <v>277</v>
      </c>
      <c r="AH2064" t="s">
        <v>278</v>
      </c>
      <c r="AJ2064" t="s">
        <v>279</v>
      </c>
      <c r="AK2064" t="s">
        <v>4136</v>
      </c>
      <c r="AL2064" t="s">
        <v>375</v>
      </c>
      <c r="AM2064" t="s">
        <v>281</v>
      </c>
      <c r="AN2064" t="s">
        <v>1116</v>
      </c>
      <c r="AO2064" t="s">
        <v>333</v>
      </c>
      <c r="AS2064" t="s">
        <v>285</v>
      </c>
      <c r="AU2064" t="s">
        <v>286</v>
      </c>
      <c r="BE2064" t="s">
        <v>3621</v>
      </c>
      <c r="BO2064">
        <v>365.1</v>
      </c>
      <c r="BP2064" t="s">
        <v>288</v>
      </c>
      <c r="BQ2064" t="s">
        <v>289</v>
      </c>
      <c r="BS2064" t="s">
        <v>290</v>
      </c>
      <c r="BT2064" t="s">
        <v>291</v>
      </c>
      <c r="BU2064" s="1">
        <v>45540</v>
      </c>
      <c r="BW2064" t="s">
        <v>4137</v>
      </c>
      <c r="BX2064" t="s">
        <v>293</v>
      </c>
      <c r="BY2064">
        <v>0.8</v>
      </c>
      <c r="BZ2064" t="s">
        <v>284</v>
      </c>
      <c r="CB2064" t="s">
        <v>2752</v>
      </c>
      <c r="CC2064" t="s">
        <v>169</v>
      </c>
    </row>
    <row r="2065" spans="1:81" x14ac:dyDescent="0.35">
      <c r="A2065" t="s">
        <v>160</v>
      </c>
      <c r="B2065" t="s">
        <v>161</v>
      </c>
      <c r="C2065" t="s">
        <v>3512</v>
      </c>
      <c r="D2065" t="s">
        <v>1058</v>
      </c>
      <c r="E2065" t="s">
        <v>270</v>
      </c>
      <c r="F2065" t="s">
        <v>271</v>
      </c>
      <c r="G2065" s="1">
        <v>45501</v>
      </c>
      <c r="H2065" s="2">
        <v>0.46388888888888891</v>
      </c>
      <c r="I2065" t="s">
        <v>1059</v>
      </c>
      <c r="U2065" t="s">
        <v>273</v>
      </c>
      <c r="V2065" t="s">
        <v>274</v>
      </c>
      <c r="W2065" t="s">
        <v>2731</v>
      </c>
      <c r="X2065" t="s">
        <v>162</v>
      </c>
      <c r="Y2065" t="s">
        <v>9</v>
      </c>
      <c r="AD2065">
        <v>45.373699999999999</v>
      </c>
      <c r="AE2065">
        <v>-109.14619999999999</v>
      </c>
      <c r="AK2065" t="s">
        <v>4138</v>
      </c>
      <c r="AN2065" t="s">
        <v>1078</v>
      </c>
      <c r="AP2065">
        <v>13.94</v>
      </c>
      <c r="AQ2065" t="s">
        <v>118</v>
      </c>
      <c r="AS2065" t="s">
        <v>285</v>
      </c>
      <c r="AU2065" t="s">
        <v>286</v>
      </c>
      <c r="BU2065" s="1">
        <v>45501</v>
      </c>
      <c r="CB2065" t="s">
        <v>2736</v>
      </c>
      <c r="CC2065" t="s">
        <v>169</v>
      </c>
    </row>
    <row r="2066" spans="1:81" x14ac:dyDescent="0.35">
      <c r="A2066" t="s">
        <v>160</v>
      </c>
      <c r="B2066" t="s">
        <v>161</v>
      </c>
      <c r="C2066" t="s">
        <v>3566</v>
      </c>
      <c r="D2066" t="s">
        <v>1058</v>
      </c>
      <c r="E2066" t="s">
        <v>270</v>
      </c>
      <c r="F2066" t="s">
        <v>271</v>
      </c>
      <c r="G2066" s="1">
        <v>45530</v>
      </c>
      <c r="H2066" s="2">
        <v>0.44791666666666669</v>
      </c>
      <c r="I2066" t="s">
        <v>1059</v>
      </c>
      <c r="U2066" t="s">
        <v>273</v>
      </c>
      <c r="V2066" t="s">
        <v>274</v>
      </c>
      <c r="W2066" t="s">
        <v>2731</v>
      </c>
      <c r="X2066" t="s">
        <v>182</v>
      </c>
      <c r="Y2066" t="s">
        <v>10</v>
      </c>
      <c r="AD2066">
        <v>45.384601000000004</v>
      </c>
      <c r="AE2066">
        <v>-109.14138199999999</v>
      </c>
      <c r="AK2066" t="s">
        <v>4139</v>
      </c>
      <c r="AN2066" t="s">
        <v>89</v>
      </c>
      <c r="AP2066">
        <v>5.59</v>
      </c>
      <c r="AQ2066" t="s">
        <v>122</v>
      </c>
      <c r="AS2066" t="s">
        <v>285</v>
      </c>
      <c r="AU2066" t="s">
        <v>286</v>
      </c>
      <c r="BU2066" s="1">
        <v>45530</v>
      </c>
      <c r="CB2066" t="s">
        <v>2761</v>
      </c>
      <c r="CC2066" t="s">
        <v>169</v>
      </c>
    </row>
    <row r="2067" spans="1:81" x14ac:dyDescent="0.35">
      <c r="A2067" t="s">
        <v>160</v>
      </c>
      <c r="B2067" t="s">
        <v>161</v>
      </c>
      <c r="C2067" t="s">
        <v>3609</v>
      </c>
      <c r="D2067" t="s">
        <v>1058</v>
      </c>
      <c r="E2067" t="s">
        <v>270</v>
      </c>
      <c r="F2067" t="s">
        <v>271</v>
      </c>
      <c r="G2067" s="1">
        <v>45564</v>
      </c>
      <c r="H2067" s="2">
        <v>0.52430555555555558</v>
      </c>
      <c r="I2067" t="s">
        <v>1059</v>
      </c>
      <c r="U2067" t="s">
        <v>273</v>
      </c>
      <c r="V2067" t="s">
        <v>274</v>
      </c>
      <c r="W2067" t="s">
        <v>2731</v>
      </c>
      <c r="X2067" t="s">
        <v>186</v>
      </c>
      <c r="Y2067" t="s">
        <v>12</v>
      </c>
      <c r="AD2067">
        <v>45.468200000000003</v>
      </c>
      <c r="AE2067">
        <v>-109.0895</v>
      </c>
      <c r="AK2067" t="s">
        <v>4140</v>
      </c>
      <c r="AN2067" t="s">
        <v>89</v>
      </c>
      <c r="AP2067">
        <v>11.7</v>
      </c>
      <c r="AQ2067" t="s">
        <v>122</v>
      </c>
      <c r="AS2067" t="s">
        <v>285</v>
      </c>
      <c r="AU2067" t="s">
        <v>286</v>
      </c>
      <c r="BU2067" s="1">
        <v>45564</v>
      </c>
      <c r="CB2067" t="s">
        <v>2752</v>
      </c>
      <c r="CC2067" t="s">
        <v>169</v>
      </c>
    </row>
    <row r="2068" spans="1:81" x14ac:dyDescent="0.35">
      <c r="A2068" t="s">
        <v>160</v>
      </c>
      <c r="B2068" t="s">
        <v>161</v>
      </c>
      <c r="C2068" t="s">
        <v>3570</v>
      </c>
      <c r="D2068" t="s">
        <v>1058</v>
      </c>
      <c r="E2068" t="s">
        <v>270</v>
      </c>
      <c r="F2068" t="s">
        <v>271</v>
      </c>
      <c r="G2068" s="1">
        <v>45501</v>
      </c>
      <c r="H2068" s="2">
        <v>0.5</v>
      </c>
      <c r="I2068" t="s">
        <v>1059</v>
      </c>
      <c r="U2068" t="s">
        <v>273</v>
      </c>
      <c r="V2068" t="s">
        <v>274</v>
      </c>
      <c r="W2068" t="s">
        <v>2731</v>
      </c>
      <c r="X2068" t="s">
        <v>170</v>
      </c>
      <c r="Y2068" t="s">
        <v>11</v>
      </c>
      <c r="AD2068">
        <v>45.457799999999999</v>
      </c>
      <c r="AE2068">
        <v>-109.0801</v>
      </c>
      <c r="AK2068" t="s">
        <v>4141</v>
      </c>
      <c r="AN2068" t="s">
        <v>1090</v>
      </c>
      <c r="AP2068">
        <v>11.19</v>
      </c>
      <c r="AQ2068" t="s">
        <v>116</v>
      </c>
      <c r="AS2068" t="s">
        <v>285</v>
      </c>
      <c r="AU2068" t="s">
        <v>286</v>
      </c>
      <c r="BU2068" s="1">
        <v>45501</v>
      </c>
      <c r="CB2068" t="s">
        <v>2733</v>
      </c>
      <c r="CC2068" t="s">
        <v>169</v>
      </c>
    </row>
    <row r="2069" spans="1:81" x14ac:dyDescent="0.35">
      <c r="A2069" t="s">
        <v>160</v>
      </c>
      <c r="B2069" t="s">
        <v>161</v>
      </c>
      <c r="C2069" t="s">
        <v>3674</v>
      </c>
      <c r="D2069" t="s">
        <v>1058</v>
      </c>
      <c r="E2069" t="s">
        <v>270</v>
      </c>
      <c r="F2069" t="s">
        <v>271</v>
      </c>
      <c r="G2069" s="1">
        <v>45530</v>
      </c>
      <c r="H2069" s="2">
        <v>0.3840277777777778</v>
      </c>
      <c r="I2069" t="s">
        <v>1059</v>
      </c>
      <c r="U2069" t="s">
        <v>273</v>
      </c>
      <c r="V2069" t="s">
        <v>274</v>
      </c>
      <c r="W2069" t="s">
        <v>2731</v>
      </c>
      <c r="X2069" t="s">
        <v>188</v>
      </c>
      <c r="Y2069" t="s">
        <v>7</v>
      </c>
      <c r="AD2069">
        <v>45.157600000000002</v>
      </c>
      <c r="AE2069">
        <v>-109.2688</v>
      </c>
      <c r="AK2069" t="s">
        <v>4142</v>
      </c>
      <c r="AN2069" t="s">
        <v>1081</v>
      </c>
      <c r="AP2069">
        <v>100.2</v>
      </c>
      <c r="AQ2069" t="s">
        <v>120</v>
      </c>
      <c r="AS2069" t="s">
        <v>285</v>
      </c>
      <c r="AU2069" t="s">
        <v>286</v>
      </c>
      <c r="BU2069" s="1">
        <v>45530</v>
      </c>
      <c r="CB2069" t="s">
        <v>2747</v>
      </c>
      <c r="CC2069" t="s">
        <v>169</v>
      </c>
    </row>
    <row r="2070" spans="1:81" x14ac:dyDescent="0.35">
      <c r="A2070" t="s">
        <v>160</v>
      </c>
      <c r="B2070" t="s">
        <v>161</v>
      </c>
      <c r="C2070" t="s">
        <v>3598</v>
      </c>
      <c r="D2070" t="s">
        <v>320</v>
      </c>
      <c r="E2070" t="s">
        <v>270</v>
      </c>
      <c r="F2070" t="s">
        <v>271</v>
      </c>
      <c r="G2070" s="1">
        <v>45530</v>
      </c>
      <c r="H2070" s="2">
        <v>0.55902777777777779</v>
      </c>
      <c r="I2070" t="s">
        <v>1059</v>
      </c>
      <c r="U2070" t="s">
        <v>273</v>
      </c>
      <c r="V2070" t="s">
        <v>274</v>
      </c>
      <c r="W2070" t="s">
        <v>2731</v>
      </c>
      <c r="X2070" t="s">
        <v>180</v>
      </c>
      <c r="Y2070" t="s">
        <v>13</v>
      </c>
      <c r="AD2070">
        <v>45.483319000000002</v>
      </c>
      <c r="AE2070">
        <v>-108.961457</v>
      </c>
      <c r="AF2070" t="s">
        <v>276</v>
      </c>
      <c r="AG2070" t="s">
        <v>277</v>
      </c>
      <c r="AH2070" t="s">
        <v>278</v>
      </c>
      <c r="AJ2070" t="s">
        <v>279</v>
      </c>
      <c r="AK2070" t="s">
        <v>4143</v>
      </c>
      <c r="AM2070" t="s">
        <v>281</v>
      </c>
      <c r="AN2070" t="s">
        <v>282</v>
      </c>
      <c r="AO2070" t="s">
        <v>283</v>
      </c>
      <c r="AP2070">
        <v>22.1</v>
      </c>
      <c r="AQ2070" t="s">
        <v>284</v>
      </c>
      <c r="AS2070" t="s">
        <v>285</v>
      </c>
      <c r="AU2070" t="s">
        <v>286</v>
      </c>
      <c r="BE2070" t="s">
        <v>3600</v>
      </c>
      <c r="BO2070">
        <v>365.1</v>
      </c>
      <c r="BP2070" t="s">
        <v>288</v>
      </c>
      <c r="BQ2070" t="s">
        <v>289</v>
      </c>
      <c r="BS2070" t="s">
        <v>290</v>
      </c>
      <c r="BT2070" t="s">
        <v>291</v>
      </c>
      <c r="BU2070" s="1">
        <v>45552</v>
      </c>
      <c r="BW2070" t="s">
        <v>4144</v>
      </c>
      <c r="BX2070" t="s">
        <v>293</v>
      </c>
      <c r="BY2070">
        <v>1.5</v>
      </c>
      <c r="BZ2070" t="s">
        <v>284</v>
      </c>
      <c r="CB2070" t="s">
        <v>2761</v>
      </c>
      <c r="CC2070" t="s">
        <v>169</v>
      </c>
    </row>
    <row r="2071" spans="1:81" x14ac:dyDescent="0.35">
      <c r="A2071" t="s">
        <v>160</v>
      </c>
      <c r="B2071" t="s">
        <v>161</v>
      </c>
      <c r="C2071" t="s">
        <v>3498</v>
      </c>
      <c r="D2071" t="s">
        <v>1058</v>
      </c>
      <c r="E2071" t="s">
        <v>270</v>
      </c>
      <c r="F2071" t="s">
        <v>271</v>
      </c>
      <c r="G2071" s="1">
        <v>45501</v>
      </c>
      <c r="H2071" s="2">
        <v>0.55902777777777779</v>
      </c>
      <c r="I2071" t="s">
        <v>1059</v>
      </c>
      <c r="U2071" t="s">
        <v>273</v>
      </c>
      <c r="V2071" t="s">
        <v>274</v>
      </c>
      <c r="W2071" t="s">
        <v>2731</v>
      </c>
      <c r="X2071" t="s">
        <v>184</v>
      </c>
      <c r="Y2071" t="s">
        <v>14</v>
      </c>
      <c r="AD2071">
        <v>45.517800000000001</v>
      </c>
      <c r="AE2071">
        <v>-108.8626</v>
      </c>
      <c r="AK2071" t="s">
        <v>4145</v>
      </c>
      <c r="AN2071" t="s">
        <v>89</v>
      </c>
      <c r="AP2071">
        <v>14.6</v>
      </c>
      <c r="AQ2071" t="s">
        <v>122</v>
      </c>
      <c r="AS2071" t="s">
        <v>285</v>
      </c>
      <c r="AU2071" t="s">
        <v>286</v>
      </c>
      <c r="BU2071" s="1">
        <v>45501</v>
      </c>
      <c r="CB2071" t="s">
        <v>2752</v>
      </c>
      <c r="CC2071" t="s">
        <v>169</v>
      </c>
    </row>
    <row r="2072" spans="1:81" x14ac:dyDescent="0.35">
      <c r="A2072" t="s">
        <v>160</v>
      </c>
      <c r="B2072" t="s">
        <v>161</v>
      </c>
      <c r="C2072" t="s">
        <v>3797</v>
      </c>
      <c r="D2072" t="s">
        <v>1058</v>
      </c>
      <c r="E2072" t="s">
        <v>270</v>
      </c>
      <c r="F2072" t="s">
        <v>271</v>
      </c>
      <c r="G2072" s="1">
        <v>45530</v>
      </c>
      <c r="H2072" s="2">
        <v>0.49652777777777779</v>
      </c>
      <c r="I2072" t="s">
        <v>1059</v>
      </c>
      <c r="U2072" t="s">
        <v>273</v>
      </c>
      <c r="V2072" t="s">
        <v>274</v>
      </c>
      <c r="W2072" t="s">
        <v>2731</v>
      </c>
      <c r="X2072" t="s">
        <v>170</v>
      </c>
      <c r="Y2072" t="s">
        <v>11</v>
      </c>
      <c r="AD2072">
        <v>45.457799999999999</v>
      </c>
      <c r="AE2072">
        <v>-109.0801</v>
      </c>
      <c r="AK2072" t="s">
        <v>4146</v>
      </c>
      <c r="AN2072" t="s">
        <v>89</v>
      </c>
      <c r="AP2072">
        <v>2.88</v>
      </c>
      <c r="AQ2072" t="s">
        <v>122</v>
      </c>
      <c r="AS2072" t="s">
        <v>285</v>
      </c>
      <c r="AU2072" t="s">
        <v>286</v>
      </c>
      <c r="BU2072" s="1">
        <v>45530</v>
      </c>
      <c r="CB2072" t="s">
        <v>2733</v>
      </c>
      <c r="CC2072" t="s">
        <v>169</v>
      </c>
    </row>
    <row r="2073" spans="1:81" x14ac:dyDescent="0.35">
      <c r="A2073" t="s">
        <v>160</v>
      </c>
      <c r="B2073" t="s">
        <v>161</v>
      </c>
      <c r="C2073" t="s">
        <v>3632</v>
      </c>
      <c r="D2073" t="s">
        <v>269</v>
      </c>
      <c r="E2073" t="s">
        <v>270</v>
      </c>
      <c r="F2073" t="s">
        <v>271</v>
      </c>
      <c r="G2073" s="1">
        <v>45564</v>
      </c>
      <c r="H2073" s="2">
        <v>0.36458333333333331</v>
      </c>
      <c r="I2073" t="s">
        <v>1059</v>
      </c>
      <c r="U2073" t="s">
        <v>273</v>
      </c>
      <c r="V2073" t="s">
        <v>274</v>
      </c>
      <c r="W2073" t="s">
        <v>2731</v>
      </c>
      <c r="X2073" t="s">
        <v>174</v>
      </c>
      <c r="Y2073" t="s">
        <v>5</v>
      </c>
      <c r="AD2073">
        <v>45.085512000000001</v>
      </c>
      <c r="AE2073">
        <v>-109.329581</v>
      </c>
      <c r="AF2073" t="s">
        <v>276</v>
      </c>
      <c r="AG2073" t="s">
        <v>277</v>
      </c>
      <c r="AH2073" t="s">
        <v>278</v>
      </c>
      <c r="AJ2073" t="s">
        <v>279</v>
      </c>
      <c r="AK2073" t="s">
        <v>4147</v>
      </c>
      <c r="AM2073" t="s">
        <v>297</v>
      </c>
      <c r="AN2073" t="s">
        <v>298</v>
      </c>
      <c r="AO2073" t="s">
        <v>283</v>
      </c>
      <c r="AP2073">
        <v>221</v>
      </c>
      <c r="AQ2073" t="s">
        <v>284</v>
      </c>
      <c r="AS2073" t="s">
        <v>285</v>
      </c>
      <c r="AU2073" t="s">
        <v>286</v>
      </c>
      <c r="BE2073" t="s">
        <v>3634</v>
      </c>
      <c r="BO2073" t="s">
        <v>300</v>
      </c>
      <c r="BP2073" t="s">
        <v>301</v>
      </c>
      <c r="BQ2073" t="s">
        <v>302</v>
      </c>
      <c r="BT2073" t="s">
        <v>291</v>
      </c>
      <c r="BU2073" s="1">
        <v>45602</v>
      </c>
      <c r="BW2073" t="s">
        <v>4148</v>
      </c>
      <c r="BX2073" t="s">
        <v>293</v>
      </c>
      <c r="BY2073">
        <v>25</v>
      </c>
      <c r="BZ2073" t="s">
        <v>284</v>
      </c>
      <c r="CB2073" t="s">
        <v>2733</v>
      </c>
      <c r="CC2073" t="s">
        <v>169</v>
      </c>
    </row>
    <row r="2074" spans="1:81" x14ac:dyDescent="0.35">
      <c r="A2074" t="s">
        <v>160</v>
      </c>
      <c r="B2074" t="s">
        <v>161</v>
      </c>
      <c r="C2074" t="s">
        <v>3667</v>
      </c>
      <c r="D2074" t="s">
        <v>269</v>
      </c>
      <c r="E2074" t="s">
        <v>270</v>
      </c>
      <c r="F2074" t="s">
        <v>271</v>
      </c>
      <c r="G2074" s="1">
        <v>45501</v>
      </c>
      <c r="H2074" s="2">
        <v>0.57291666666666663</v>
      </c>
      <c r="I2074" t="s">
        <v>1059</v>
      </c>
      <c r="U2074" t="s">
        <v>273</v>
      </c>
      <c r="V2074" t="s">
        <v>274</v>
      </c>
      <c r="W2074" t="s">
        <v>2731</v>
      </c>
      <c r="X2074" t="s">
        <v>176</v>
      </c>
      <c r="Y2074" t="s">
        <v>15</v>
      </c>
      <c r="AD2074">
        <v>45.520789999999998</v>
      </c>
      <c r="AE2074">
        <v>-108.83714000000001</v>
      </c>
      <c r="AF2074" t="s">
        <v>276</v>
      </c>
      <c r="AG2074" t="s">
        <v>277</v>
      </c>
      <c r="AH2074" t="s">
        <v>278</v>
      </c>
      <c r="AJ2074" t="s">
        <v>279</v>
      </c>
      <c r="AK2074" t="s">
        <v>4149</v>
      </c>
      <c r="AM2074" t="s">
        <v>297</v>
      </c>
      <c r="AN2074" t="s">
        <v>298</v>
      </c>
      <c r="AO2074" t="s">
        <v>283</v>
      </c>
      <c r="AP2074">
        <v>374</v>
      </c>
      <c r="AQ2074" t="s">
        <v>284</v>
      </c>
      <c r="AS2074" t="s">
        <v>285</v>
      </c>
      <c r="AU2074" t="s">
        <v>286</v>
      </c>
      <c r="BE2074" t="s">
        <v>3526</v>
      </c>
      <c r="BO2074" t="s">
        <v>300</v>
      </c>
      <c r="BP2074" t="s">
        <v>301</v>
      </c>
      <c r="BQ2074" t="s">
        <v>302</v>
      </c>
      <c r="BT2074" t="s">
        <v>291</v>
      </c>
      <c r="BU2074" s="1">
        <v>45526</v>
      </c>
      <c r="BW2074" t="s">
        <v>4150</v>
      </c>
      <c r="BX2074" t="s">
        <v>293</v>
      </c>
      <c r="BY2074">
        <v>25</v>
      </c>
      <c r="BZ2074" t="s">
        <v>284</v>
      </c>
      <c r="CB2074" t="s">
        <v>2761</v>
      </c>
      <c r="CC2074" t="s">
        <v>169</v>
      </c>
    </row>
    <row r="2075" spans="1:81" x14ac:dyDescent="0.35">
      <c r="A2075" t="s">
        <v>160</v>
      </c>
      <c r="B2075" t="s">
        <v>161</v>
      </c>
      <c r="C2075" t="s">
        <v>3700</v>
      </c>
      <c r="D2075" t="s">
        <v>269</v>
      </c>
      <c r="E2075" t="s">
        <v>270</v>
      </c>
      <c r="F2075" t="s">
        <v>271</v>
      </c>
      <c r="G2075" s="1">
        <v>45564</v>
      </c>
      <c r="H2075" s="2">
        <v>0.55555555555555558</v>
      </c>
      <c r="I2075" t="s">
        <v>1059</v>
      </c>
      <c r="U2075" t="s">
        <v>273</v>
      </c>
      <c r="V2075" t="s">
        <v>274</v>
      </c>
      <c r="W2075" t="s">
        <v>2731</v>
      </c>
      <c r="X2075" t="s">
        <v>180</v>
      </c>
      <c r="Y2075" t="s">
        <v>13</v>
      </c>
      <c r="AD2075">
        <v>45.483319000000002</v>
      </c>
      <c r="AE2075">
        <v>-108.961457</v>
      </c>
      <c r="AF2075" t="s">
        <v>276</v>
      </c>
      <c r="AG2075" t="s">
        <v>277</v>
      </c>
      <c r="AH2075" t="s">
        <v>278</v>
      </c>
      <c r="AJ2075" t="s">
        <v>279</v>
      </c>
      <c r="AK2075" t="s">
        <v>4151</v>
      </c>
      <c r="AL2075" t="s">
        <v>375</v>
      </c>
      <c r="AM2075" t="s">
        <v>297</v>
      </c>
      <c r="AN2075" t="s">
        <v>332</v>
      </c>
      <c r="AO2075" t="s">
        <v>333</v>
      </c>
      <c r="AS2075" t="s">
        <v>285</v>
      </c>
      <c r="AU2075" t="s">
        <v>286</v>
      </c>
      <c r="BE2075" t="s">
        <v>3702</v>
      </c>
      <c r="BO2075">
        <v>353.2</v>
      </c>
      <c r="BP2075" t="s">
        <v>288</v>
      </c>
      <c r="BQ2075" t="s">
        <v>335</v>
      </c>
      <c r="BS2075" t="s">
        <v>336</v>
      </c>
      <c r="BT2075" t="s">
        <v>291</v>
      </c>
      <c r="BU2075" s="1">
        <v>45582</v>
      </c>
      <c r="BW2075" t="s">
        <v>4152</v>
      </c>
      <c r="BX2075" t="s">
        <v>293</v>
      </c>
      <c r="BY2075">
        <v>1.5</v>
      </c>
      <c r="BZ2075" t="s">
        <v>284</v>
      </c>
      <c r="CB2075" t="s">
        <v>2761</v>
      </c>
      <c r="CC2075" t="s">
        <v>169</v>
      </c>
    </row>
    <row r="2076" spans="1:81" x14ac:dyDescent="0.35">
      <c r="A2076" t="s">
        <v>160</v>
      </c>
      <c r="B2076" t="s">
        <v>161</v>
      </c>
      <c r="C2076" t="s">
        <v>3582</v>
      </c>
      <c r="D2076" t="s">
        <v>1058</v>
      </c>
      <c r="E2076" t="s">
        <v>270</v>
      </c>
      <c r="F2076" t="s">
        <v>271</v>
      </c>
      <c r="G2076" s="1">
        <v>45530</v>
      </c>
      <c r="H2076" s="2">
        <v>0.46527777777777779</v>
      </c>
      <c r="I2076" t="s">
        <v>1059</v>
      </c>
      <c r="U2076" t="s">
        <v>273</v>
      </c>
      <c r="V2076" t="s">
        <v>274</v>
      </c>
      <c r="W2076" t="s">
        <v>2731</v>
      </c>
      <c r="X2076" t="s">
        <v>162</v>
      </c>
      <c r="Y2076" t="s">
        <v>9</v>
      </c>
      <c r="AD2076">
        <v>45.373699999999999</v>
      </c>
      <c r="AE2076">
        <v>-109.14619999999999</v>
      </c>
      <c r="AK2076" t="s">
        <v>4153</v>
      </c>
      <c r="AN2076" t="s">
        <v>1081</v>
      </c>
      <c r="AP2076">
        <v>106.5</v>
      </c>
      <c r="AQ2076" t="s">
        <v>120</v>
      </c>
      <c r="AS2076" t="s">
        <v>285</v>
      </c>
      <c r="AU2076" t="s">
        <v>286</v>
      </c>
      <c r="BU2076" s="1">
        <v>45530</v>
      </c>
      <c r="CB2076" t="s">
        <v>2736</v>
      </c>
      <c r="CC2076" t="s">
        <v>169</v>
      </c>
    </row>
    <row r="2077" spans="1:81" x14ac:dyDescent="0.35">
      <c r="A2077" t="s">
        <v>160</v>
      </c>
      <c r="B2077" t="s">
        <v>161</v>
      </c>
      <c r="C2077" t="s">
        <v>3502</v>
      </c>
      <c r="D2077" t="s">
        <v>269</v>
      </c>
      <c r="E2077" t="s">
        <v>270</v>
      </c>
      <c r="F2077" t="s">
        <v>271</v>
      </c>
      <c r="G2077" s="1">
        <v>45564</v>
      </c>
      <c r="H2077" s="2">
        <v>0.53472222222222221</v>
      </c>
      <c r="I2077" t="s">
        <v>1059</v>
      </c>
      <c r="U2077" t="s">
        <v>273</v>
      </c>
      <c r="V2077" t="s">
        <v>274</v>
      </c>
      <c r="W2077" t="s">
        <v>2731</v>
      </c>
      <c r="X2077" t="s">
        <v>170</v>
      </c>
      <c r="Y2077" t="s">
        <v>11</v>
      </c>
      <c r="AD2077">
        <v>45.457799999999999</v>
      </c>
      <c r="AE2077">
        <v>-109.0801</v>
      </c>
      <c r="AF2077" t="s">
        <v>276</v>
      </c>
      <c r="AG2077" t="s">
        <v>277</v>
      </c>
      <c r="AH2077" t="s">
        <v>278</v>
      </c>
      <c r="AJ2077" t="s">
        <v>279</v>
      </c>
      <c r="AK2077" t="s">
        <v>4154</v>
      </c>
      <c r="AM2077" t="s">
        <v>297</v>
      </c>
      <c r="AN2077" t="s">
        <v>332</v>
      </c>
      <c r="AO2077" t="s">
        <v>333</v>
      </c>
      <c r="AP2077">
        <v>14</v>
      </c>
      <c r="AQ2077" t="s">
        <v>284</v>
      </c>
      <c r="AS2077" t="s">
        <v>285</v>
      </c>
      <c r="AU2077" t="s">
        <v>286</v>
      </c>
      <c r="BE2077" t="s">
        <v>3504</v>
      </c>
      <c r="BO2077">
        <v>353.2</v>
      </c>
      <c r="BP2077" t="s">
        <v>288</v>
      </c>
      <c r="BQ2077" t="s">
        <v>335</v>
      </c>
      <c r="BS2077" t="s">
        <v>336</v>
      </c>
      <c r="BT2077" t="s">
        <v>291</v>
      </c>
      <c r="BU2077" s="1">
        <v>45582</v>
      </c>
      <c r="BW2077" t="s">
        <v>4155</v>
      </c>
      <c r="BX2077" t="s">
        <v>293</v>
      </c>
      <c r="BY2077">
        <v>1.5</v>
      </c>
      <c r="BZ2077" t="s">
        <v>284</v>
      </c>
      <c r="CB2077" t="s">
        <v>2733</v>
      </c>
      <c r="CC2077" t="s">
        <v>169</v>
      </c>
    </row>
    <row r="2078" spans="1:81" x14ac:dyDescent="0.35">
      <c r="A2078" t="s">
        <v>160</v>
      </c>
      <c r="B2078" t="s">
        <v>161</v>
      </c>
      <c r="C2078" t="s">
        <v>3712</v>
      </c>
      <c r="D2078" t="s">
        <v>1058</v>
      </c>
      <c r="E2078" t="s">
        <v>270</v>
      </c>
      <c r="F2078" t="s">
        <v>271</v>
      </c>
      <c r="G2078" s="1">
        <v>45564</v>
      </c>
      <c r="H2078" s="2">
        <v>0.5</v>
      </c>
      <c r="I2078" t="s">
        <v>1059</v>
      </c>
      <c r="U2078" t="s">
        <v>273</v>
      </c>
      <c r="V2078" t="s">
        <v>274</v>
      </c>
      <c r="W2078" t="s">
        <v>2731</v>
      </c>
      <c r="X2078" t="s">
        <v>162</v>
      </c>
      <c r="Y2078" t="s">
        <v>9</v>
      </c>
      <c r="AD2078">
        <v>45.373699999999999</v>
      </c>
      <c r="AE2078">
        <v>-109.14619999999999</v>
      </c>
      <c r="AK2078" t="s">
        <v>4156</v>
      </c>
      <c r="AN2078" t="s">
        <v>1090</v>
      </c>
      <c r="AP2078">
        <v>11.32</v>
      </c>
      <c r="AQ2078" t="s">
        <v>116</v>
      </c>
      <c r="AS2078" t="s">
        <v>285</v>
      </c>
      <c r="AU2078" t="s">
        <v>286</v>
      </c>
      <c r="BU2078" s="1">
        <v>45564</v>
      </c>
      <c r="CB2078" t="s">
        <v>2736</v>
      </c>
      <c r="CC2078" t="s">
        <v>169</v>
      </c>
    </row>
    <row r="2079" spans="1:81" x14ac:dyDescent="0.35">
      <c r="A2079" t="s">
        <v>160</v>
      </c>
      <c r="B2079" t="s">
        <v>161</v>
      </c>
      <c r="C2079" t="s">
        <v>3748</v>
      </c>
      <c r="D2079" t="s">
        <v>1058</v>
      </c>
      <c r="E2079" t="s">
        <v>270</v>
      </c>
      <c r="F2079" t="s">
        <v>271</v>
      </c>
      <c r="G2079" s="1">
        <v>45564</v>
      </c>
      <c r="H2079" s="2">
        <v>0.53472222222222221</v>
      </c>
      <c r="I2079" t="s">
        <v>1059</v>
      </c>
      <c r="U2079" t="s">
        <v>273</v>
      </c>
      <c r="V2079" t="s">
        <v>274</v>
      </c>
      <c r="W2079" t="s">
        <v>2731</v>
      </c>
      <c r="X2079" t="s">
        <v>170</v>
      </c>
      <c r="Y2079" t="s">
        <v>11</v>
      </c>
      <c r="AD2079">
        <v>45.457799999999999</v>
      </c>
      <c r="AE2079">
        <v>-109.0801</v>
      </c>
      <c r="AK2079" t="s">
        <v>4157</v>
      </c>
      <c r="AN2079" t="s">
        <v>89</v>
      </c>
      <c r="AP2079">
        <v>1.98</v>
      </c>
      <c r="AQ2079" t="s">
        <v>122</v>
      </c>
      <c r="AS2079" t="s">
        <v>285</v>
      </c>
      <c r="AU2079" t="s">
        <v>286</v>
      </c>
      <c r="BU2079" s="1">
        <v>45564</v>
      </c>
      <c r="CB2079" t="s">
        <v>2733</v>
      </c>
      <c r="CC2079" t="s">
        <v>169</v>
      </c>
    </row>
    <row r="2080" spans="1:81" x14ac:dyDescent="0.35">
      <c r="A2080" t="s">
        <v>160</v>
      </c>
      <c r="B2080" t="s">
        <v>161</v>
      </c>
      <c r="C2080" t="s">
        <v>3602</v>
      </c>
      <c r="D2080" t="s">
        <v>269</v>
      </c>
      <c r="E2080" t="s">
        <v>270</v>
      </c>
      <c r="F2080" t="s">
        <v>271</v>
      </c>
      <c r="G2080" s="1">
        <v>45564</v>
      </c>
      <c r="H2080" s="2">
        <v>0.60763888888888884</v>
      </c>
      <c r="I2080" t="s">
        <v>1059</v>
      </c>
      <c r="U2080" t="s">
        <v>273</v>
      </c>
      <c r="V2080" t="s">
        <v>274</v>
      </c>
      <c r="W2080" t="s">
        <v>2731</v>
      </c>
      <c r="X2080" t="s">
        <v>184</v>
      </c>
      <c r="Y2080" t="s">
        <v>14</v>
      </c>
      <c r="AD2080">
        <v>45.517800000000001</v>
      </c>
      <c r="AE2080">
        <v>-108.8626</v>
      </c>
      <c r="AF2080" t="s">
        <v>276</v>
      </c>
      <c r="AG2080" t="s">
        <v>277</v>
      </c>
      <c r="AH2080" t="s">
        <v>278</v>
      </c>
      <c r="AJ2080" t="s">
        <v>279</v>
      </c>
      <c r="AK2080" t="s">
        <v>4158</v>
      </c>
      <c r="AM2080" t="s">
        <v>281</v>
      </c>
      <c r="AN2080" t="s">
        <v>1116</v>
      </c>
      <c r="AO2080" t="s">
        <v>333</v>
      </c>
      <c r="AP2080">
        <v>1</v>
      </c>
      <c r="AQ2080" t="s">
        <v>284</v>
      </c>
      <c r="AS2080" t="s">
        <v>285</v>
      </c>
      <c r="AU2080" t="s">
        <v>286</v>
      </c>
      <c r="BE2080" t="s">
        <v>3604</v>
      </c>
      <c r="BO2080">
        <v>365.1</v>
      </c>
      <c r="BP2080" t="s">
        <v>288</v>
      </c>
      <c r="BQ2080" t="s">
        <v>289</v>
      </c>
      <c r="BS2080" t="s">
        <v>290</v>
      </c>
      <c r="BT2080" t="s">
        <v>291</v>
      </c>
      <c r="BU2080" s="1">
        <v>45582</v>
      </c>
      <c r="BW2080" t="s">
        <v>4159</v>
      </c>
      <c r="BX2080" t="s">
        <v>293</v>
      </c>
      <c r="BY2080">
        <v>0.8</v>
      </c>
      <c r="BZ2080" t="s">
        <v>284</v>
      </c>
      <c r="CB2080" t="s">
        <v>2752</v>
      </c>
      <c r="CC2080" t="s">
        <v>169</v>
      </c>
    </row>
    <row r="2081" spans="1:81" x14ac:dyDescent="0.35">
      <c r="A2081" t="s">
        <v>160</v>
      </c>
      <c r="B2081" t="s">
        <v>161</v>
      </c>
      <c r="C2081" t="s">
        <v>3518</v>
      </c>
      <c r="D2081" t="s">
        <v>1058</v>
      </c>
      <c r="E2081" t="s">
        <v>270</v>
      </c>
      <c r="F2081" t="s">
        <v>271</v>
      </c>
      <c r="G2081" s="1">
        <v>45530</v>
      </c>
      <c r="H2081" s="2">
        <v>0.59027777777777779</v>
      </c>
      <c r="I2081" t="s">
        <v>1059</v>
      </c>
      <c r="U2081" t="s">
        <v>273</v>
      </c>
      <c r="V2081" t="s">
        <v>274</v>
      </c>
      <c r="W2081" t="s">
        <v>2731</v>
      </c>
      <c r="X2081" t="s">
        <v>176</v>
      </c>
      <c r="Y2081" t="s">
        <v>15</v>
      </c>
      <c r="AD2081">
        <v>45.520789999999998</v>
      </c>
      <c r="AE2081">
        <v>-108.83714000000001</v>
      </c>
      <c r="AK2081" t="s">
        <v>4160</v>
      </c>
      <c r="AN2081" t="s">
        <v>89</v>
      </c>
      <c r="AP2081">
        <v>5.49</v>
      </c>
      <c r="AQ2081" t="s">
        <v>122</v>
      </c>
      <c r="AS2081" t="s">
        <v>285</v>
      </c>
      <c r="AU2081" t="s">
        <v>286</v>
      </c>
      <c r="BU2081" s="1">
        <v>45530</v>
      </c>
      <c r="CB2081" t="s">
        <v>2761</v>
      </c>
      <c r="CC2081" t="s">
        <v>169</v>
      </c>
    </row>
    <row r="2082" spans="1:81" x14ac:dyDescent="0.35">
      <c r="A2082" t="s">
        <v>160</v>
      </c>
      <c r="B2082" t="s">
        <v>161</v>
      </c>
      <c r="C2082" t="s">
        <v>3674</v>
      </c>
      <c r="D2082" t="s">
        <v>1058</v>
      </c>
      <c r="E2082" t="s">
        <v>270</v>
      </c>
      <c r="F2082" t="s">
        <v>271</v>
      </c>
      <c r="G2082" s="1">
        <v>45530</v>
      </c>
      <c r="H2082" s="2">
        <v>0.3840277777777778</v>
      </c>
      <c r="I2082" t="s">
        <v>1059</v>
      </c>
      <c r="U2082" t="s">
        <v>273</v>
      </c>
      <c r="V2082" t="s">
        <v>274</v>
      </c>
      <c r="W2082" t="s">
        <v>2731</v>
      </c>
      <c r="X2082" t="s">
        <v>188</v>
      </c>
      <c r="Y2082" t="s">
        <v>7</v>
      </c>
      <c r="AD2082">
        <v>45.157600000000002</v>
      </c>
      <c r="AE2082">
        <v>-109.2688</v>
      </c>
      <c r="AK2082" t="s">
        <v>4161</v>
      </c>
      <c r="AN2082" t="s">
        <v>89</v>
      </c>
      <c r="AP2082">
        <v>2.2599999999999998</v>
      </c>
      <c r="AQ2082" t="s">
        <v>122</v>
      </c>
      <c r="AS2082" t="s">
        <v>285</v>
      </c>
      <c r="AU2082" t="s">
        <v>286</v>
      </c>
      <c r="BU2082" s="1">
        <v>45530</v>
      </c>
      <c r="CB2082" t="s">
        <v>2747</v>
      </c>
      <c r="CC2082" t="s">
        <v>169</v>
      </c>
    </row>
    <row r="2083" spans="1:81" x14ac:dyDescent="0.35">
      <c r="A2083" t="s">
        <v>160</v>
      </c>
      <c r="B2083" t="s">
        <v>161</v>
      </c>
      <c r="C2083" t="s">
        <v>3472</v>
      </c>
      <c r="D2083" t="s">
        <v>1058</v>
      </c>
      <c r="E2083" t="s">
        <v>270</v>
      </c>
      <c r="F2083" t="s">
        <v>271</v>
      </c>
      <c r="G2083" s="1">
        <v>45564</v>
      </c>
      <c r="H2083" s="2">
        <v>0.36458333333333331</v>
      </c>
      <c r="I2083" t="s">
        <v>1059</v>
      </c>
      <c r="U2083" t="s">
        <v>273</v>
      </c>
      <c r="V2083" t="s">
        <v>274</v>
      </c>
      <c r="W2083" t="s">
        <v>2731</v>
      </c>
      <c r="X2083" t="s">
        <v>174</v>
      </c>
      <c r="Y2083" t="s">
        <v>5</v>
      </c>
      <c r="AD2083">
        <v>45.085512000000001</v>
      </c>
      <c r="AE2083">
        <v>-109.329581</v>
      </c>
      <c r="AK2083" t="s">
        <v>4162</v>
      </c>
      <c r="AN2083" t="s">
        <v>1090</v>
      </c>
      <c r="AP2083">
        <v>11.77</v>
      </c>
      <c r="AQ2083" t="s">
        <v>116</v>
      </c>
      <c r="AS2083" t="s">
        <v>285</v>
      </c>
      <c r="AU2083" t="s">
        <v>286</v>
      </c>
      <c r="BU2083" s="1">
        <v>45564</v>
      </c>
      <c r="CB2083" t="s">
        <v>2733</v>
      </c>
      <c r="CC2083" t="s">
        <v>169</v>
      </c>
    </row>
    <row r="2084" spans="1:81" x14ac:dyDescent="0.35">
      <c r="A2084" t="s">
        <v>160</v>
      </c>
      <c r="B2084" t="s">
        <v>161</v>
      </c>
      <c r="C2084" t="s">
        <v>3690</v>
      </c>
      <c r="D2084" t="s">
        <v>269</v>
      </c>
      <c r="E2084" t="s">
        <v>270</v>
      </c>
      <c r="F2084" t="s">
        <v>271</v>
      </c>
      <c r="G2084" s="1">
        <v>45501</v>
      </c>
      <c r="H2084" s="2">
        <v>0.44097222222222221</v>
      </c>
      <c r="I2084" t="s">
        <v>1059</v>
      </c>
      <c r="U2084" t="s">
        <v>273</v>
      </c>
      <c r="V2084" t="s">
        <v>274</v>
      </c>
      <c r="W2084" t="s">
        <v>2731</v>
      </c>
      <c r="X2084" t="s">
        <v>182</v>
      </c>
      <c r="Y2084" t="s">
        <v>10</v>
      </c>
      <c r="AD2084">
        <v>45.384601000000004</v>
      </c>
      <c r="AE2084">
        <v>-109.14138199999999</v>
      </c>
      <c r="AF2084" t="s">
        <v>276</v>
      </c>
      <c r="AG2084" t="s">
        <v>277</v>
      </c>
      <c r="AH2084" t="s">
        <v>278</v>
      </c>
      <c r="AJ2084" t="s">
        <v>279</v>
      </c>
      <c r="AK2084" t="s">
        <v>4163</v>
      </c>
      <c r="AM2084" t="s">
        <v>281</v>
      </c>
      <c r="AN2084" t="s">
        <v>1116</v>
      </c>
      <c r="AO2084" t="s">
        <v>333</v>
      </c>
      <c r="AP2084">
        <v>4.0999999999999996</v>
      </c>
      <c r="AQ2084" t="s">
        <v>284</v>
      </c>
      <c r="AS2084" t="s">
        <v>285</v>
      </c>
      <c r="AU2084" t="s">
        <v>286</v>
      </c>
      <c r="BE2084" t="s">
        <v>3692</v>
      </c>
      <c r="BO2084">
        <v>365.1</v>
      </c>
      <c r="BP2084" t="s">
        <v>288</v>
      </c>
      <c r="BQ2084" t="s">
        <v>289</v>
      </c>
      <c r="BS2084" t="s">
        <v>290</v>
      </c>
      <c r="BT2084" t="s">
        <v>291</v>
      </c>
      <c r="BU2084" s="1">
        <v>45540</v>
      </c>
      <c r="BW2084" t="s">
        <v>4164</v>
      </c>
      <c r="BX2084" t="s">
        <v>293</v>
      </c>
      <c r="BY2084">
        <v>0.8</v>
      </c>
      <c r="BZ2084" t="s">
        <v>284</v>
      </c>
      <c r="CB2084" t="s">
        <v>2761</v>
      </c>
      <c r="CC2084" t="s">
        <v>169</v>
      </c>
    </row>
    <row r="2085" spans="1:81" x14ac:dyDescent="0.35">
      <c r="A2085" t="s">
        <v>160</v>
      </c>
      <c r="B2085" t="s">
        <v>161</v>
      </c>
      <c r="C2085" t="s">
        <v>3536</v>
      </c>
      <c r="D2085" t="s">
        <v>1058</v>
      </c>
      <c r="E2085" t="s">
        <v>270</v>
      </c>
      <c r="F2085" t="s">
        <v>271</v>
      </c>
      <c r="G2085" s="1">
        <v>45530</v>
      </c>
      <c r="H2085" s="2">
        <v>0.40277777777777779</v>
      </c>
      <c r="I2085" t="s">
        <v>1059</v>
      </c>
      <c r="U2085" t="s">
        <v>273</v>
      </c>
      <c r="V2085" t="s">
        <v>274</v>
      </c>
      <c r="W2085" t="s">
        <v>2731</v>
      </c>
      <c r="X2085" t="s">
        <v>190</v>
      </c>
      <c r="Y2085" t="s">
        <v>6</v>
      </c>
      <c r="AD2085">
        <v>45.150280000000002</v>
      </c>
      <c r="AE2085">
        <v>-109.34062</v>
      </c>
      <c r="AK2085" t="s">
        <v>4165</v>
      </c>
      <c r="AN2085" t="s">
        <v>89</v>
      </c>
      <c r="AP2085">
        <v>1.35</v>
      </c>
      <c r="AQ2085" t="s">
        <v>122</v>
      </c>
      <c r="AS2085" t="s">
        <v>285</v>
      </c>
      <c r="AU2085" t="s">
        <v>286</v>
      </c>
      <c r="BU2085" s="1">
        <v>45530</v>
      </c>
      <c r="CB2085" t="s">
        <v>2752</v>
      </c>
      <c r="CC2085" t="s">
        <v>169</v>
      </c>
    </row>
    <row r="2086" spans="1:81" x14ac:dyDescent="0.35">
      <c r="A2086" t="s">
        <v>160</v>
      </c>
      <c r="B2086" t="s">
        <v>161</v>
      </c>
      <c r="C2086" t="s">
        <v>3712</v>
      </c>
      <c r="D2086" t="s">
        <v>1058</v>
      </c>
      <c r="E2086" t="s">
        <v>270</v>
      </c>
      <c r="F2086" t="s">
        <v>271</v>
      </c>
      <c r="G2086" s="1">
        <v>45564</v>
      </c>
      <c r="H2086" s="2">
        <v>0.5</v>
      </c>
      <c r="I2086" t="s">
        <v>1059</v>
      </c>
      <c r="U2086" t="s">
        <v>273</v>
      </c>
      <c r="V2086" t="s">
        <v>274</v>
      </c>
      <c r="W2086" t="s">
        <v>2731</v>
      </c>
      <c r="X2086" t="s">
        <v>162</v>
      </c>
      <c r="Y2086" t="s">
        <v>9</v>
      </c>
      <c r="AD2086">
        <v>45.373699999999999</v>
      </c>
      <c r="AE2086">
        <v>-109.14619999999999</v>
      </c>
      <c r="AK2086" t="s">
        <v>4166</v>
      </c>
      <c r="AN2086" t="s">
        <v>27</v>
      </c>
      <c r="AP2086">
        <v>8.4499999999999993</v>
      </c>
      <c r="AQ2086" t="s">
        <v>121</v>
      </c>
      <c r="AS2086" t="s">
        <v>285</v>
      </c>
      <c r="AU2086" t="s">
        <v>286</v>
      </c>
      <c r="BU2086" s="1">
        <v>45564</v>
      </c>
      <c r="CB2086" t="s">
        <v>2736</v>
      </c>
      <c r="CC2086" t="s">
        <v>169</v>
      </c>
    </row>
    <row r="2087" spans="1:81" x14ac:dyDescent="0.35">
      <c r="A2087" t="s">
        <v>160</v>
      </c>
      <c r="B2087" t="s">
        <v>161</v>
      </c>
      <c r="C2087" t="s">
        <v>3522</v>
      </c>
      <c r="D2087" t="s">
        <v>1058</v>
      </c>
      <c r="E2087" t="s">
        <v>270</v>
      </c>
      <c r="F2087" t="s">
        <v>271</v>
      </c>
      <c r="G2087" s="1">
        <v>45564</v>
      </c>
      <c r="H2087" s="2">
        <v>0.45833333333333331</v>
      </c>
      <c r="I2087" t="s">
        <v>1059</v>
      </c>
      <c r="U2087" t="s">
        <v>273</v>
      </c>
      <c r="V2087" t="s">
        <v>274</v>
      </c>
      <c r="W2087" t="s">
        <v>2731</v>
      </c>
      <c r="X2087" t="s">
        <v>172</v>
      </c>
      <c r="Y2087" t="s">
        <v>8</v>
      </c>
      <c r="AD2087">
        <v>45.277200000000001</v>
      </c>
      <c r="AE2087">
        <v>-109.20959999999999</v>
      </c>
      <c r="AK2087" t="s">
        <v>4167</v>
      </c>
      <c r="AN2087" t="s">
        <v>1292</v>
      </c>
      <c r="AP2087">
        <v>742.2</v>
      </c>
      <c r="AQ2087" t="s">
        <v>119</v>
      </c>
      <c r="AS2087" t="s">
        <v>285</v>
      </c>
      <c r="AU2087" t="s">
        <v>286</v>
      </c>
      <c r="BU2087" s="1">
        <v>45530</v>
      </c>
      <c r="CB2087" t="s">
        <v>2733</v>
      </c>
      <c r="CC2087" t="s">
        <v>169</v>
      </c>
    </row>
    <row r="2088" spans="1:81" x14ac:dyDescent="0.35">
      <c r="A2088" t="s">
        <v>160</v>
      </c>
      <c r="B2088" t="s">
        <v>161</v>
      </c>
      <c r="C2088" t="s">
        <v>3518</v>
      </c>
      <c r="D2088" t="s">
        <v>1058</v>
      </c>
      <c r="E2088" t="s">
        <v>270</v>
      </c>
      <c r="F2088" t="s">
        <v>271</v>
      </c>
      <c r="G2088" s="1">
        <v>45530</v>
      </c>
      <c r="H2088" s="2">
        <v>0.59027777777777779</v>
      </c>
      <c r="I2088" t="s">
        <v>1059</v>
      </c>
      <c r="U2088" t="s">
        <v>273</v>
      </c>
      <c r="V2088" t="s">
        <v>274</v>
      </c>
      <c r="W2088" t="s">
        <v>2731</v>
      </c>
      <c r="X2088" t="s">
        <v>176</v>
      </c>
      <c r="Y2088" t="s">
        <v>15</v>
      </c>
      <c r="AD2088">
        <v>45.520789999999998</v>
      </c>
      <c r="AE2088">
        <v>-108.83714000000001</v>
      </c>
      <c r="AK2088" t="s">
        <v>4168</v>
      </c>
      <c r="AN2088" t="s">
        <v>27</v>
      </c>
      <c r="AP2088">
        <v>8.85</v>
      </c>
      <c r="AQ2088" t="s">
        <v>121</v>
      </c>
      <c r="AS2088" t="s">
        <v>285</v>
      </c>
      <c r="AU2088" t="s">
        <v>286</v>
      </c>
      <c r="BU2088" s="1">
        <v>45530</v>
      </c>
      <c r="CB2088" t="s">
        <v>2761</v>
      </c>
      <c r="CC2088" t="s">
        <v>169</v>
      </c>
    </row>
    <row r="2089" spans="1:81" x14ac:dyDescent="0.35">
      <c r="A2089" t="s">
        <v>160</v>
      </c>
      <c r="B2089" t="s">
        <v>161</v>
      </c>
      <c r="C2089" t="s">
        <v>3464</v>
      </c>
      <c r="D2089" t="s">
        <v>269</v>
      </c>
      <c r="E2089" t="s">
        <v>270</v>
      </c>
      <c r="F2089" t="s">
        <v>271</v>
      </c>
      <c r="G2089" s="1">
        <v>45564</v>
      </c>
      <c r="H2089" s="2">
        <v>0.47916666666666669</v>
      </c>
      <c r="I2089" t="s">
        <v>1059</v>
      </c>
      <c r="U2089" t="s">
        <v>273</v>
      </c>
      <c r="V2089" t="s">
        <v>274</v>
      </c>
      <c r="W2089" t="s">
        <v>2731</v>
      </c>
      <c r="X2089" t="s">
        <v>182</v>
      </c>
      <c r="Y2089" t="s">
        <v>10</v>
      </c>
      <c r="AD2089">
        <v>45.384601000000004</v>
      </c>
      <c r="AE2089">
        <v>-109.14138199999999</v>
      </c>
      <c r="AF2089" t="s">
        <v>276</v>
      </c>
      <c r="AG2089" t="s">
        <v>277</v>
      </c>
      <c r="AH2089" t="s">
        <v>278</v>
      </c>
      <c r="AJ2089" t="s">
        <v>279</v>
      </c>
      <c r="AK2089" t="s">
        <v>4169</v>
      </c>
      <c r="AM2089" t="s">
        <v>297</v>
      </c>
      <c r="AN2089" t="s">
        <v>298</v>
      </c>
      <c r="AO2089" t="s">
        <v>283</v>
      </c>
      <c r="AP2089">
        <v>249</v>
      </c>
      <c r="AQ2089" t="s">
        <v>284</v>
      </c>
      <c r="AS2089" t="s">
        <v>285</v>
      </c>
      <c r="AU2089" t="s">
        <v>286</v>
      </c>
      <c r="BE2089" t="s">
        <v>3466</v>
      </c>
      <c r="BO2089" t="s">
        <v>300</v>
      </c>
      <c r="BP2089" t="s">
        <v>301</v>
      </c>
      <c r="BQ2089" t="s">
        <v>302</v>
      </c>
      <c r="BT2089" t="s">
        <v>291</v>
      </c>
      <c r="BU2089" s="1">
        <v>45602</v>
      </c>
      <c r="BW2089" t="s">
        <v>4170</v>
      </c>
      <c r="BX2089" t="s">
        <v>293</v>
      </c>
      <c r="BY2089">
        <v>25</v>
      </c>
      <c r="BZ2089" t="s">
        <v>284</v>
      </c>
      <c r="CB2089" t="s">
        <v>2761</v>
      </c>
      <c r="CC2089" t="s">
        <v>169</v>
      </c>
    </row>
    <row r="2090" spans="1:81" x14ac:dyDescent="0.35">
      <c r="A2090" t="s">
        <v>160</v>
      </c>
      <c r="B2090" t="s">
        <v>161</v>
      </c>
      <c r="C2090" t="s">
        <v>3534</v>
      </c>
      <c r="D2090" t="s">
        <v>1058</v>
      </c>
      <c r="E2090" t="s">
        <v>270</v>
      </c>
      <c r="F2090" t="s">
        <v>271</v>
      </c>
      <c r="G2090" s="1">
        <v>45564</v>
      </c>
      <c r="H2090" s="2">
        <v>0.60763888888888884</v>
      </c>
      <c r="I2090" t="s">
        <v>1059</v>
      </c>
      <c r="U2090" t="s">
        <v>273</v>
      </c>
      <c r="V2090" t="s">
        <v>274</v>
      </c>
      <c r="W2090" t="s">
        <v>2731</v>
      </c>
      <c r="X2090" t="s">
        <v>184</v>
      </c>
      <c r="Y2090" t="s">
        <v>14</v>
      </c>
      <c r="AD2090">
        <v>45.517800000000001</v>
      </c>
      <c r="AE2090">
        <v>-108.8626</v>
      </c>
      <c r="AK2090" t="s">
        <v>4171</v>
      </c>
      <c r="AN2090" t="s">
        <v>1292</v>
      </c>
      <c r="AP2090">
        <v>766.9</v>
      </c>
      <c r="AQ2090" t="s">
        <v>119</v>
      </c>
      <c r="AS2090" t="s">
        <v>285</v>
      </c>
      <c r="AU2090" t="s">
        <v>286</v>
      </c>
      <c r="BU2090" s="1">
        <v>45564</v>
      </c>
      <c r="CB2090" t="s">
        <v>2752</v>
      </c>
      <c r="CC2090" t="s">
        <v>169</v>
      </c>
    </row>
    <row r="2091" spans="1:81" x14ac:dyDescent="0.35">
      <c r="A2091" t="s">
        <v>160</v>
      </c>
      <c r="B2091" t="s">
        <v>161</v>
      </c>
      <c r="C2091" t="s">
        <v>3520</v>
      </c>
      <c r="D2091" t="s">
        <v>1058</v>
      </c>
      <c r="E2091" t="s">
        <v>270</v>
      </c>
      <c r="F2091" t="s">
        <v>271</v>
      </c>
      <c r="G2091" s="1">
        <v>45530</v>
      </c>
      <c r="H2091" s="2">
        <v>0.55902777777777779</v>
      </c>
      <c r="I2091" t="s">
        <v>1059</v>
      </c>
      <c r="U2091" t="s">
        <v>273</v>
      </c>
      <c r="V2091" t="s">
        <v>274</v>
      </c>
      <c r="W2091" t="s">
        <v>2731</v>
      </c>
      <c r="X2091" t="s">
        <v>180</v>
      </c>
      <c r="Y2091" t="s">
        <v>13</v>
      </c>
      <c r="AD2091">
        <v>45.483319000000002</v>
      </c>
      <c r="AE2091">
        <v>-108.961457</v>
      </c>
      <c r="AK2091" t="s">
        <v>4172</v>
      </c>
      <c r="AN2091" t="s">
        <v>1292</v>
      </c>
      <c r="AP2091">
        <v>773.3</v>
      </c>
      <c r="AQ2091" t="s">
        <v>119</v>
      </c>
      <c r="AS2091" t="s">
        <v>285</v>
      </c>
      <c r="AU2091" t="s">
        <v>286</v>
      </c>
      <c r="BU2091" s="1">
        <v>45530</v>
      </c>
      <c r="CB2091" t="s">
        <v>2761</v>
      </c>
      <c r="CC2091" t="s">
        <v>169</v>
      </c>
    </row>
    <row r="2092" spans="1:81" x14ac:dyDescent="0.35">
      <c r="A2092" t="s">
        <v>160</v>
      </c>
      <c r="B2092" t="s">
        <v>161</v>
      </c>
      <c r="C2092" t="s">
        <v>3522</v>
      </c>
      <c r="D2092" t="s">
        <v>1058</v>
      </c>
      <c r="E2092" t="s">
        <v>270</v>
      </c>
      <c r="F2092" t="s">
        <v>271</v>
      </c>
      <c r="G2092" s="1">
        <v>45564</v>
      </c>
      <c r="H2092" s="2">
        <v>0.45833333333333331</v>
      </c>
      <c r="I2092" t="s">
        <v>1059</v>
      </c>
      <c r="U2092" t="s">
        <v>273</v>
      </c>
      <c r="V2092" t="s">
        <v>274</v>
      </c>
      <c r="W2092" t="s">
        <v>2731</v>
      </c>
      <c r="X2092" t="s">
        <v>172</v>
      </c>
      <c r="Y2092" t="s">
        <v>8</v>
      </c>
      <c r="AD2092">
        <v>45.277200000000001</v>
      </c>
      <c r="AE2092">
        <v>-109.20959999999999</v>
      </c>
      <c r="AK2092" t="s">
        <v>4173</v>
      </c>
      <c r="AN2092" t="s">
        <v>1090</v>
      </c>
      <c r="AP2092">
        <v>11.17</v>
      </c>
      <c r="AQ2092" t="s">
        <v>116</v>
      </c>
      <c r="AS2092" t="s">
        <v>285</v>
      </c>
      <c r="AU2092" t="s">
        <v>286</v>
      </c>
      <c r="BU2092" s="1">
        <v>45530</v>
      </c>
      <c r="CB2092" t="s">
        <v>2733</v>
      </c>
      <c r="CC2092" t="s">
        <v>169</v>
      </c>
    </row>
    <row r="2093" spans="1:81" x14ac:dyDescent="0.35">
      <c r="A2093" t="s">
        <v>160</v>
      </c>
      <c r="B2093" t="s">
        <v>161</v>
      </c>
      <c r="C2093" t="s">
        <v>3615</v>
      </c>
      <c r="D2093" t="s">
        <v>269</v>
      </c>
      <c r="E2093" t="s">
        <v>270</v>
      </c>
      <c r="F2093" t="s">
        <v>271</v>
      </c>
      <c r="G2093" s="1">
        <v>45530</v>
      </c>
      <c r="H2093" s="2">
        <v>0.3659722222222222</v>
      </c>
      <c r="I2093" t="s">
        <v>1059</v>
      </c>
      <c r="U2093" t="s">
        <v>273</v>
      </c>
      <c r="V2093" t="s">
        <v>274</v>
      </c>
      <c r="W2093" t="s">
        <v>2731</v>
      </c>
      <c r="X2093" t="s">
        <v>174</v>
      </c>
      <c r="Y2093" t="s">
        <v>5</v>
      </c>
      <c r="AD2093">
        <v>45.085512000000001</v>
      </c>
      <c r="AE2093">
        <v>-109.329581</v>
      </c>
      <c r="AF2093" t="s">
        <v>276</v>
      </c>
      <c r="AG2093" t="s">
        <v>277</v>
      </c>
      <c r="AH2093" t="s">
        <v>278</v>
      </c>
      <c r="AJ2093" t="s">
        <v>279</v>
      </c>
      <c r="AK2093" t="s">
        <v>4174</v>
      </c>
      <c r="AM2093" t="s">
        <v>281</v>
      </c>
      <c r="AN2093" t="s">
        <v>282</v>
      </c>
      <c r="AO2093" t="s">
        <v>283</v>
      </c>
      <c r="AP2093">
        <v>3.1</v>
      </c>
      <c r="AQ2093" t="s">
        <v>284</v>
      </c>
      <c r="AS2093" t="s">
        <v>285</v>
      </c>
      <c r="AU2093" t="s">
        <v>286</v>
      </c>
      <c r="BE2093" t="s">
        <v>3617</v>
      </c>
      <c r="BO2093">
        <v>365.1</v>
      </c>
      <c r="BP2093" t="s">
        <v>288</v>
      </c>
      <c r="BQ2093" t="s">
        <v>289</v>
      </c>
      <c r="BS2093" t="s">
        <v>290</v>
      </c>
      <c r="BT2093" t="s">
        <v>291</v>
      </c>
      <c r="BU2093" s="1">
        <v>45552</v>
      </c>
      <c r="BW2093" t="s">
        <v>4175</v>
      </c>
      <c r="BX2093" t="s">
        <v>293</v>
      </c>
      <c r="BY2093">
        <v>1.5</v>
      </c>
      <c r="BZ2093" t="s">
        <v>284</v>
      </c>
      <c r="CB2093" t="s">
        <v>2733</v>
      </c>
      <c r="CC2093" t="s">
        <v>169</v>
      </c>
    </row>
    <row r="2094" spans="1:81" x14ac:dyDescent="0.35">
      <c r="A2094" t="s">
        <v>160</v>
      </c>
      <c r="B2094" t="s">
        <v>161</v>
      </c>
      <c r="C2094" t="s">
        <v>3480</v>
      </c>
      <c r="D2094" t="s">
        <v>1058</v>
      </c>
      <c r="E2094" t="s">
        <v>270</v>
      </c>
      <c r="F2094" t="s">
        <v>271</v>
      </c>
      <c r="G2094" s="1">
        <v>45530</v>
      </c>
      <c r="H2094" s="2">
        <v>0.4861111111111111</v>
      </c>
      <c r="I2094" t="s">
        <v>1059</v>
      </c>
      <c r="U2094" t="s">
        <v>273</v>
      </c>
      <c r="V2094" t="s">
        <v>274</v>
      </c>
      <c r="W2094" t="s">
        <v>2731</v>
      </c>
      <c r="X2094" t="s">
        <v>186</v>
      </c>
      <c r="Y2094" t="s">
        <v>12</v>
      </c>
      <c r="AD2094">
        <v>45.468200000000003</v>
      </c>
      <c r="AE2094">
        <v>-109.0895</v>
      </c>
      <c r="AK2094" t="s">
        <v>4176</v>
      </c>
      <c r="AN2094" t="s">
        <v>1078</v>
      </c>
      <c r="AP2094">
        <v>18.23</v>
      </c>
      <c r="AQ2094" t="s">
        <v>118</v>
      </c>
      <c r="AS2094" t="s">
        <v>285</v>
      </c>
      <c r="AU2094" t="s">
        <v>286</v>
      </c>
      <c r="BU2094" s="1">
        <v>45530</v>
      </c>
      <c r="CB2094" t="s">
        <v>2752</v>
      </c>
      <c r="CC2094" t="s">
        <v>169</v>
      </c>
    </row>
    <row r="2095" spans="1:81" x14ac:dyDescent="0.35">
      <c r="A2095" t="s">
        <v>160</v>
      </c>
      <c r="B2095" t="s">
        <v>161</v>
      </c>
      <c r="C2095" t="s">
        <v>3528</v>
      </c>
      <c r="D2095" t="s">
        <v>1058</v>
      </c>
      <c r="E2095" t="s">
        <v>270</v>
      </c>
      <c r="F2095" t="s">
        <v>271</v>
      </c>
      <c r="G2095" s="1">
        <v>45564</v>
      </c>
      <c r="H2095" s="2">
        <v>0.3923611111111111</v>
      </c>
      <c r="I2095" t="s">
        <v>1059</v>
      </c>
      <c r="U2095" t="s">
        <v>273</v>
      </c>
      <c r="V2095" t="s">
        <v>274</v>
      </c>
      <c r="W2095" t="s">
        <v>2731</v>
      </c>
      <c r="X2095" t="s">
        <v>188</v>
      </c>
      <c r="Y2095" t="s">
        <v>7</v>
      </c>
      <c r="AD2095">
        <v>45.157600000000002</v>
      </c>
      <c r="AE2095">
        <v>-109.2688</v>
      </c>
      <c r="AK2095" t="s">
        <v>4177</v>
      </c>
      <c r="AN2095" t="s">
        <v>1078</v>
      </c>
      <c r="AP2095">
        <v>8.94</v>
      </c>
      <c r="AQ2095" t="s">
        <v>118</v>
      </c>
      <c r="AS2095" t="s">
        <v>285</v>
      </c>
      <c r="AU2095" t="s">
        <v>286</v>
      </c>
      <c r="BU2095" s="1">
        <v>45564</v>
      </c>
      <c r="CB2095" t="s">
        <v>2747</v>
      </c>
      <c r="CC2095" t="s">
        <v>169</v>
      </c>
    </row>
    <row r="2096" spans="1:81" x14ac:dyDescent="0.35">
      <c r="A2096" t="s">
        <v>160</v>
      </c>
      <c r="B2096" t="s">
        <v>161</v>
      </c>
      <c r="C2096" t="s">
        <v>3476</v>
      </c>
      <c r="D2096" t="s">
        <v>269</v>
      </c>
      <c r="E2096" t="s">
        <v>270</v>
      </c>
      <c r="F2096" t="s">
        <v>271</v>
      </c>
      <c r="G2096" s="1">
        <v>45530</v>
      </c>
      <c r="H2096" s="2">
        <v>0.40277777777777779</v>
      </c>
      <c r="I2096" t="s">
        <v>1059</v>
      </c>
      <c r="U2096" t="s">
        <v>273</v>
      </c>
      <c r="V2096" t="s">
        <v>274</v>
      </c>
      <c r="W2096" t="s">
        <v>2731</v>
      </c>
      <c r="X2096" t="s">
        <v>190</v>
      </c>
      <c r="Y2096" t="s">
        <v>6</v>
      </c>
      <c r="AD2096">
        <v>45.150280000000002</v>
      </c>
      <c r="AE2096">
        <v>-109.34062</v>
      </c>
      <c r="AF2096" t="s">
        <v>276</v>
      </c>
      <c r="AG2096" t="s">
        <v>277</v>
      </c>
      <c r="AH2096" t="s">
        <v>278</v>
      </c>
      <c r="AJ2096" t="s">
        <v>279</v>
      </c>
      <c r="AK2096" t="s">
        <v>4178</v>
      </c>
      <c r="AM2096" t="s">
        <v>297</v>
      </c>
      <c r="AN2096" t="s">
        <v>332</v>
      </c>
      <c r="AO2096" t="s">
        <v>333</v>
      </c>
      <c r="AP2096">
        <v>120</v>
      </c>
      <c r="AQ2096" t="s">
        <v>284</v>
      </c>
      <c r="AS2096" t="s">
        <v>285</v>
      </c>
      <c r="AU2096" t="s">
        <v>286</v>
      </c>
      <c r="BE2096" t="s">
        <v>3478</v>
      </c>
      <c r="BO2096">
        <v>353.2</v>
      </c>
      <c r="BP2096" t="s">
        <v>288</v>
      </c>
      <c r="BQ2096" t="s">
        <v>335</v>
      </c>
      <c r="BS2096" t="s">
        <v>336</v>
      </c>
      <c r="BT2096" t="s">
        <v>291</v>
      </c>
      <c r="BU2096" s="1">
        <v>45558</v>
      </c>
      <c r="BW2096" t="s">
        <v>4179</v>
      </c>
      <c r="BX2096" t="s">
        <v>293</v>
      </c>
      <c r="BY2096">
        <v>1.5</v>
      </c>
      <c r="BZ2096" t="s">
        <v>284</v>
      </c>
      <c r="CB2096" t="s">
        <v>2752</v>
      </c>
      <c r="CC2096" t="s">
        <v>169</v>
      </c>
    </row>
    <row r="2097" spans="1:81" x14ac:dyDescent="0.35">
      <c r="A2097" t="s">
        <v>160</v>
      </c>
      <c r="B2097" t="s">
        <v>161</v>
      </c>
      <c r="C2097" t="s">
        <v>3577</v>
      </c>
      <c r="D2097" t="s">
        <v>269</v>
      </c>
      <c r="E2097" t="s">
        <v>270</v>
      </c>
      <c r="F2097" t="s">
        <v>271</v>
      </c>
      <c r="G2097" s="1">
        <v>45530</v>
      </c>
      <c r="H2097" s="2">
        <v>0.44791666666666669</v>
      </c>
      <c r="I2097" t="s">
        <v>1059</v>
      </c>
      <c r="U2097" t="s">
        <v>273</v>
      </c>
      <c r="V2097" t="s">
        <v>274</v>
      </c>
      <c r="W2097" t="s">
        <v>2731</v>
      </c>
      <c r="X2097" t="s">
        <v>182</v>
      </c>
      <c r="Y2097" t="s">
        <v>10</v>
      </c>
      <c r="AD2097">
        <v>45.384601000000004</v>
      </c>
      <c r="AE2097">
        <v>-109.14138199999999</v>
      </c>
      <c r="AF2097" t="s">
        <v>276</v>
      </c>
      <c r="AG2097" t="s">
        <v>277</v>
      </c>
      <c r="AH2097" t="s">
        <v>278</v>
      </c>
      <c r="AJ2097" t="s">
        <v>279</v>
      </c>
      <c r="AK2097" t="s">
        <v>4180</v>
      </c>
      <c r="AM2097" t="s">
        <v>297</v>
      </c>
      <c r="AN2097" t="s">
        <v>332</v>
      </c>
      <c r="AO2097" t="s">
        <v>333</v>
      </c>
      <c r="AP2097">
        <v>132</v>
      </c>
      <c r="AQ2097" t="s">
        <v>284</v>
      </c>
      <c r="AS2097" t="s">
        <v>285</v>
      </c>
      <c r="AU2097" t="s">
        <v>286</v>
      </c>
      <c r="BE2097" t="s">
        <v>3579</v>
      </c>
      <c r="BO2097">
        <v>353.2</v>
      </c>
      <c r="BP2097" t="s">
        <v>288</v>
      </c>
      <c r="BQ2097" t="s">
        <v>335</v>
      </c>
      <c r="BS2097" t="s">
        <v>336</v>
      </c>
      <c r="BT2097" t="s">
        <v>291</v>
      </c>
      <c r="BU2097" s="1">
        <v>45558</v>
      </c>
      <c r="BW2097" t="s">
        <v>4181</v>
      </c>
      <c r="BX2097" t="s">
        <v>293</v>
      </c>
      <c r="BY2097">
        <v>1.5</v>
      </c>
      <c r="BZ2097" t="s">
        <v>284</v>
      </c>
      <c r="CB2097" t="s">
        <v>2761</v>
      </c>
      <c r="CC2097" t="s">
        <v>169</v>
      </c>
    </row>
    <row r="2098" spans="1:81" x14ac:dyDescent="0.35">
      <c r="A2098" t="s">
        <v>160</v>
      </c>
      <c r="B2098" t="s">
        <v>161</v>
      </c>
      <c r="C2098" t="s">
        <v>3494</v>
      </c>
      <c r="D2098" t="s">
        <v>269</v>
      </c>
      <c r="E2098" t="s">
        <v>270</v>
      </c>
      <c r="F2098" t="s">
        <v>271</v>
      </c>
      <c r="G2098" s="1">
        <v>45564</v>
      </c>
      <c r="H2098" s="2">
        <v>0.41249999999999998</v>
      </c>
      <c r="I2098" t="s">
        <v>1059</v>
      </c>
      <c r="U2098" t="s">
        <v>273</v>
      </c>
      <c r="V2098" t="s">
        <v>274</v>
      </c>
      <c r="W2098" t="s">
        <v>2731</v>
      </c>
      <c r="X2098" t="s">
        <v>190</v>
      </c>
      <c r="Y2098" t="s">
        <v>6</v>
      </c>
      <c r="AD2098">
        <v>45.150280000000002</v>
      </c>
      <c r="AE2098">
        <v>-109.34062</v>
      </c>
      <c r="AF2098" t="s">
        <v>276</v>
      </c>
      <c r="AG2098" t="s">
        <v>277</v>
      </c>
      <c r="AH2098" t="s">
        <v>278</v>
      </c>
      <c r="AJ2098" t="s">
        <v>279</v>
      </c>
      <c r="AK2098" t="s">
        <v>4182</v>
      </c>
      <c r="AM2098" t="s">
        <v>297</v>
      </c>
      <c r="AN2098" t="s">
        <v>298</v>
      </c>
      <c r="AO2098" t="s">
        <v>283</v>
      </c>
      <c r="AP2098">
        <v>196</v>
      </c>
      <c r="AQ2098" t="s">
        <v>284</v>
      </c>
      <c r="AS2098" t="s">
        <v>285</v>
      </c>
      <c r="AU2098" t="s">
        <v>286</v>
      </c>
      <c r="BE2098" t="s">
        <v>3496</v>
      </c>
      <c r="BO2098" t="s">
        <v>300</v>
      </c>
      <c r="BP2098" t="s">
        <v>301</v>
      </c>
      <c r="BQ2098" t="s">
        <v>302</v>
      </c>
      <c r="BT2098" t="s">
        <v>291</v>
      </c>
      <c r="BU2098" s="1">
        <v>45602</v>
      </c>
      <c r="BW2098" t="s">
        <v>4183</v>
      </c>
      <c r="BX2098" t="s">
        <v>293</v>
      </c>
      <c r="BY2098">
        <v>25</v>
      </c>
      <c r="BZ2098" t="s">
        <v>284</v>
      </c>
      <c r="CB2098" t="s">
        <v>2752</v>
      </c>
      <c r="CC2098" t="s">
        <v>169</v>
      </c>
    </row>
    <row r="2099" spans="1:81" x14ac:dyDescent="0.35">
      <c r="A2099" t="s">
        <v>160</v>
      </c>
      <c r="B2099" t="s">
        <v>161</v>
      </c>
      <c r="C2099" t="s">
        <v>3860</v>
      </c>
      <c r="D2099" t="s">
        <v>269</v>
      </c>
      <c r="E2099" t="s">
        <v>270</v>
      </c>
      <c r="F2099" t="s">
        <v>271</v>
      </c>
      <c r="G2099" s="1">
        <v>45501</v>
      </c>
      <c r="H2099" s="2">
        <v>0.55902777777777779</v>
      </c>
      <c r="I2099" t="s">
        <v>1059</v>
      </c>
      <c r="U2099" t="s">
        <v>273</v>
      </c>
      <c r="V2099" t="s">
        <v>274</v>
      </c>
      <c r="W2099" t="s">
        <v>2731</v>
      </c>
      <c r="X2099" t="s">
        <v>184</v>
      </c>
      <c r="Y2099" t="s">
        <v>14</v>
      </c>
      <c r="AD2099">
        <v>45.517800000000001</v>
      </c>
      <c r="AE2099">
        <v>-108.8626</v>
      </c>
      <c r="AF2099" t="s">
        <v>276</v>
      </c>
      <c r="AG2099" t="s">
        <v>277</v>
      </c>
      <c r="AH2099" t="s">
        <v>278</v>
      </c>
      <c r="AJ2099" t="s">
        <v>279</v>
      </c>
      <c r="AK2099" t="s">
        <v>4184</v>
      </c>
      <c r="AM2099" t="s">
        <v>297</v>
      </c>
      <c r="AN2099" t="s">
        <v>332</v>
      </c>
      <c r="AO2099" t="s">
        <v>333</v>
      </c>
      <c r="AP2099">
        <v>63.3</v>
      </c>
      <c r="AQ2099" t="s">
        <v>284</v>
      </c>
      <c r="AS2099" t="s">
        <v>285</v>
      </c>
      <c r="AU2099" t="s">
        <v>286</v>
      </c>
      <c r="BE2099" t="s">
        <v>3862</v>
      </c>
      <c r="BO2099">
        <v>353.2</v>
      </c>
      <c r="BP2099" t="s">
        <v>288</v>
      </c>
      <c r="BQ2099" t="s">
        <v>335</v>
      </c>
      <c r="BS2099" t="s">
        <v>336</v>
      </c>
      <c r="BT2099" t="s">
        <v>291</v>
      </c>
      <c r="BU2099" s="1">
        <v>45540</v>
      </c>
      <c r="BW2099" t="s">
        <v>4185</v>
      </c>
      <c r="BX2099" t="s">
        <v>293</v>
      </c>
      <c r="BY2099">
        <v>1.5</v>
      </c>
      <c r="BZ2099" t="s">
        <v>284</v>
      </c>
      <c r="CB2099" t="s">
        <v>2752</v>
      </c>
      <c r="CC2099" t="s">
        <v>169</v>
      </c>
    </row>
    <row r="2100" spans="1:81" x14ac:dyDescent="0.35">
      <c r="A2100" t="s">
        <v>160</v>
      </c>
      <c r="B2100" t="s">
        <v>161</v>
      </c>
      <c r="C2100" t="s">
        <v>3779</v>
      </c>
      <c r="D2100" t="s">
        <v>269</v>
      </c>
      <c r="E2100" t="s">
        <v>270</v>
      </c>
      <c r="F2100" t="s">
        <v>271</v>
      </c>
      <c r="G2100" s="1">
        <v>45564</v>
      </c>
      <c r="H2100" s="2">
        <v>0.45833333333333331</v>
      </c>
      <c r="I2100" t="s">
        <v>1059</v>
      </c>
      <c r="U2100" t="s">
        <v>273</v>
      </c>
      <c r="V2100" t="s">
        <v>274</v>
      </c>
      <c r="W2100" t="s">
        <v>2731</v>
      </c>
      <c r="X2100" t="s">
        <v>172</v>
      </c>
      <c r="Y2100" t="s">
        <v>8</v>
      </c>
      <c r="AD2100">
        <v>45.277200000000001</v>
      </c>
      <c r="AE2100">
        <v>-109.20959999999999</v>
      </c>
      <c r="AF2100" t="s">
        <v>276</v>
      </c>
      <c r="AG2100" t="s">
        <v>277</v>
      </c>
      <c r="AH2100" t="s">
        <v>278</v>
      </c>
      <c r="AJ2100" t="s">
        <v>279</v>
      </c>
      <c r="AK2100" t="s">
        <v>4186</v>
      </c>
      <c r="AN2100" t="s">
        <v>312</v>
      </c>
      <c r="AP2100">
        <v>1.1000000000000001</v>
      </c>
      <c r="AQ2100" t="s">
        <v>116</v>
      </c>
      <c r="AS2100" t="s">
        <v>285</v>
      </c>
      <c r="AU2100" t="s">
        <v>286</v>
      </c>
      <c r="BE2100" t="s">
        <v>3553</v>
      </c>
      <c r="BO2100" t="s">
        <v>314</v>
      </c>
      <c r="BP2100" t="s">
        <v>301</v>
      </c>
      <c r="BQ2100" t="s">
        <v>315</v>
      </c>
      <c r="BS2100" t="s">
        <v>316</v>
      </c>
      <c r="BT2100" t="s">
        <v>291</v>
      </c>
      <c r="BU2100" s="1">
        <v>45569</v>
      </c>
      <c r="BW2100" t="s">
        <v>4187</v>
      </c>
      <c r="BX2100" t="s">
        <v>293</v>
      </c>
      <c r="BY2100">
        <v>0.2</v>
      </c>
      <c r="BZ2100" t="s">
        <v>116</v>
      </c>
      <c r="CB2100" t="s">
        <v>2733</v>
      </c>
      <c r="CC2100" t="s">
        <v>169</v>
      </c>
    </row>
    <row r="2101" spans="1:81" x14ac:dyDescent="0.35">
      <c r="A2101" t="s">
        <v>160</v>
      </c>
      <c r="B2101" t="s">
        <v>161</v>
      </c>
      <c r="C2101" t="s">
        <v>3539</v>
      </c>
      <c r="D2101" t="s">
        <v>269</v>
      </c>
      <c r="E2101" t="s">
        <v>270</v>
      </c>
      <c r="F2101" t="s">
        <v>271</v>
      </c>
      <c r="G2101" s="1">
        <v>45530</v>
      </c>
      <c r="H2101" s="2">
        <v>0.49652777777777779</v>
      </c>
      <c r="I2101" t="s">
        <v>1059</v>
      </c>
      <c r="U2101" t="s">
        <v>273</v>
      </c>
      <c r="V2101" t="s">
        <v>274</v>
      </c>
      <c r="W2101" t="s">
        <v>2731</v>
      </c>
      <c r="X2101" t="s">
        <v>170</v>
      </c>
      <c r="Y2101" t="s">
        <v>11</v>
      </c>
      <c r="AD2101">
        <v>45.457799999999999</v>
      </c>
      <c r="AE2101">
        <v>-109.0801</v>
      </c>
      <c r="AF2101" t="s">
        <v>276</v>
      </c>
      <c r="AG2101" t="s">
        <v>277</v>
      </c>
      <c r="AH2101" t="s">
        <v>278</v>
      </c>
      <c r="AJ2101" t="s">
        <v>279</v>
      </c>
      <c r="AK2101" t="s">
        <v>4188</v>
      </c>
      <c r="AM2101" t="s">
        <v>281</v>
      </c>
      <c r="AN2101" t="s">
        <v>1116</v>
      </c>
      <c r="AO2101" t="s">
        <v>333</v>
      </c>
      <c r="AP2101">
        <v>1.9</v>
      </c>
      <c r="AQ2101" t="s">
        <v>284</v>
      </c>
      <c r="AS2101" t="s">
        <v>285</v>
      </c>
      <c r="AU2101" t="s">
        <v>286</v>
      </c>
      <c r="BE2101" t="s">
        <v>3541</v>
      </c>
      <c r="BO2101">
        <v>365.1</v>
      </c>
      <c r="BP2101" t="s">
        <v>288</v>
      </c>
      <c r="BQ2101" t="s">
        <v>289</v>
      </c>
      <c r="BS2101" t="s">
        <v>290</v>
      </c>
      <c r="BT2101" t="s">
        <v>291</v>
      </c>
      <c r="BU2101" s="1">
        <v>45558</v>
      </c>
      <c r="BW2101" t="s">
        <v>4189</v>
      </c>
      <c r="BX2101" t="s">
        <v>293</v>
      </c>
      <c r="BY2101">
        <v>0.8</v>
      </c>
      <c r="BZ2101" t="s">
        <v>284</v>
      </c>
      <c r="CB2101" t="s">
        <v>2733</v>
      </c>
      <c r="CC2101" t="s">
        <v>169</v>
      </c>
    </row>
    <row r="2102" spans="1:81" x14ac:dyDescent="0.35">
      <c r="A2102" t="s">
        <v>160</v>
      </c>
      <c r="B2102" t="s">
        <v>161</v>
      </c>
      <c r="C2102" t="s">
        <v>3651</v>
      </c>
      <c r="D2102" t="s">
        <v>1058</v>
      </c>
      <c r="E2102" t="s">
        <v>270</v>
      </c>
      <c r="F2102" t="s">
        <v>271</v>
      </c>
      <c r="G2102" s="1">
        <v>45501</v>
      </c>
      <c r="H2102" s="2">
        <v>0.44097222222222221</v>
      </c>
      <c r="I2102" t="s">
        <v>1059</v>
      </c>
      <c r="U2102" t="s">
        <v>273</v>
      </c>
      <c r="V2102" t="s">
        <v>274</v>
      </c>
      <c r="W2102" t="s">
        <v>2731</v>
      </c>
      <c r="X2102" t="s">
        <v>182</v>
      </c>
      <c r="Y2102" t="s">
        <v>10</v>
      </c>
      <c r="AD2102">
        <v>45.384601000000004</v>
      </c>
      <c r="AE2102">
        <v>-109.14138199999999</v>
      </c>
      <c r="AK2102" t="s">
        <v>4190</v>
      </c>
      <c r="AN2102" t="s">
        <v>1090</v>
      </c>
      <c r="AP2102">
        <v>11.05</v>
      </c>
      <c r="AQ2102" t="s">
        <v>116</v>
      </c>
      <c r="AS2102" t="s">
        <v>285</v>
      </c>
      <c r="AU2102" t="s">
        <v>286</v>
      </c>
      <c r="BU2102" s="1">
        <v>45501</v>
      </c>
      <c r="CB2102" t="s">
        <v>2761</v>
      </c>
      <c r="CC2102" t="s">
        <v>169</v>
      </c>
    </row>
    <row r="2103" spans="1:81" x14ac:dyDescent="0.35">
      <c r="A2103" t="s">
        <v>160</v>
      </c>
      <c r="B2103" t="s">
        <v>161</v>
      </c>
      <c r="C2103" t="s">
        <v>3653</v>
      </c>
      <c r="D2103" t="s">
        <v>269</v>
      </c>
      <c r="E2103" t="s">
        <v>270</v>
      </c>
      <c r="F2103" t="s">
        <v>271</v>
      </c>
      <c r="G2103" s="1">
        <v>45501</v>
      </c>
      <c r="H2103" s="2">
        <v>0.37638888888888888</v>
      </c>
      <c r="I2103" t="s">
        <v>1059</v>
      </c>
      <c r="U2103" t="s">
        <v>273</v>
      </c>
      <c r="V2103" t="s">
        <v>274</v>
      </c>
      <c r="W2103" t="s">
        <v>2731</v>
      </c>
      <c r="X2103" t="s">
        <v>188</v>
      </c>
      <c r="Y2103" t="s">
        <v>7</v>
      </c>
      <c r="AD2103">
        <v>45.157600000000002</v>
      </c>
      <c r="AE2103">
        <v>-109.2688</v>
      </c>
      <c r="AF2103" t="s">
        <v>276</v>
      </c>
      <c r="AG2103" t="s">
        <v>277</v>
      </c>
      <c r="AH2103" t="s">
        <v>278</v>
      </c>
      <c r="AJ2103" t="s">
        <v>279</v>
      </c>
      <c r="AK2103" t="s">
        <v>4191</v>
      </c>
      <c r="AN2103" t="s">
        <v>312</v>
      </c>
      <c r="AP2103">
        <v>1</v>
      </c>
      <c r="AQ2103" t="s">
        <v>116</v>
      </c>
      <c r="AS2103" t="s">
        <v>285</v>
      </c>
      <c r="AU2103" t="s">
        <v>286</v>
      </c>
      <c r="BE2103" t="s">
        <v>3655</v>
      </c>
      <c r="BO2103" t="s">
        <v>314</v>
      </c>
      <c r="BP2103" t="s">
        <v>301</v>
      </c>
      <c r="BQ2103" t="s">
        <v>315</v>
      </c>
      <c r="BS2103" t="s">
        <v>316</v>
      </c>
      <c r="BT2103" t="s">
        <v>291</v>
      </c>
      <c r="BU2103" s="1">
        <v>45505</v>
      </c>
      <c r="BW2103" t="s">
        <v>4192</v>
      </c>
      <c r="BX2103" t="s">
        <v>293</v>
      </c>
      <c r="BY2103">
        <v>0.2</v>
      </c>
      <c r="BZ2103" t="s">
        <v>116</v>
      </c>
      <c r="CB2103" t="s">
        <v>2747</v>
      </c>
      <c r="CC2103" t="s">
        <v>169</v>
      </c>
    </row>
    <row r="2104" spans="1:81" x14ac:dyDescent="0.35">
      <c r="A2104" t="s">
        <v>160</v>
      </c>
      <c r="B2104" t="s">
        <v>161</v>
      </c>
      <c r="C2104" t="s">
        <v>3606</v>
      </c>
      <c r="D2104" t="s">
        <v>269</v>
      </c>
      <c r="E2104" t="s">
        <v>270</v>
      </c>
      <c r="F2104" t="s">
        <v>271</v>
      </c>
      <c r="G2104" s="1">
        <v>45564</v>
      </c>
      <c r="H2104" s="2">
        <v>0.62152777777777779</v>
      </c>
      <c r="I2104" t="s">
        <v>1059</v>
      </c>
      <c r="U2104" t="s">
        <v>273</v>
      </c>
      <c r="V2104" t="s">
        <v>274</v>
      </c>
      <c r="W2104" t="s">
        <v>2731</v>
      </c>
      <c r="X2104" t="s">
        <v>176</v>
      </c>
      <c r="Y2104" t="s">
        <v>15</v>
      </c>
      <c r="AD2104">
        <v>45.520789999999998</v>
      </c>
      <c r="AE2104">
        <v>-108.83714000000001</v>
      </c>
      <c r="AF2104" t="s">
        <v>276</v>
      </c>
      <c r="AG2104" t="s">
        <v>277</v>
      </c>
      <c r="AH2104" t="s">
        <v>278</v>
      </c>
      <c r="AJ2104" t="s">
        <v>279</v>
      </c>
      <c r="AK2104" t="s">
        <v>4193</v>
      </c>
      <c r="AM2104" t="s">
        <v>297</v>
      </c>
      <c r="AN2104" t="s">
        <v>298</v>
      </c>
      <c r="AO2104" t="s">
        <v>283</v>
      </c>
      <c r="AP2104">
        <v>226</v>
      </c>
      <c r="AQ2104" t="s">
        <v>284</v>
      </c>
      <c r="AS2104" t="s">
        <v>285</v>
      </c>
      <c r="AU2104" t="s">
        <v>286</v>
      </c>
      <c r="BE2104" t="s">
        <v>3470</v>
      </c>
      <c r="BO2104" t="s">
        <v>300</v>
      </c>
      <c r="BP2104" t="s">
        <v>301</v>
      </c>
      <c r="BQ2104" t="s">
        <v>302</v>
      </c>
      <c r="BT2104" t="s">
        <v>291</v>
      </c>
      <c r="BU2104" s="1">
        <v>45602</v>
      </c>
      <c r="BW2104" t="s">
        <v>4194</v>
      </c>
      <c r="BX2104" t="s">
        <v>293</v>
      </c>
      <c r="BY2104">
        <v>25</v>
      </c>
      <c r="BZ2104" t="s">
        <v>284</v>
      </c>
      <c r="CB2104" t="s">
        <v>2761</v>
      </c>
      <c r="CC2104" t="s">
        <v>169</v>
      </c>
    </row>
    <row r="2105" spans="1:81" x14ac:dyDescent="0.35">
      <c r="A2105" t="s">
        <v>160</v>
      </c>
      <c r="B2105" t="s">
        <v>161</v>
      </c>
      <c r="C2105" t="s">
        <v>3570</v>
      </c>
      <c r="D2105" t="s">
        <v>1058</v>
      </c>
      <c r="E2105" t="s">
        <v>270</v>
      </c>
      <c r="F2105" t="s">
        <v>271</v>
      </c>
      <c r="G2105" s="1">
        <v>45501</v>
      </c>
      <c r="H2105" s="2">
        <v>0.5</v>
      </c>
      <c r="I2105" t="s">
        <v>1059</v>
      </c>
      <c r="U2105" t="s">
        <v>273</v>
      </c>
      <c r="V2105" t="s">
        <v>274</v>
      </c>
      <c r="W2105" t="s">
        <v>2731</v>
      </c>
      <c r="X2105" t="s">
        <v>170</v>
      </c>
      <c r="Y2105" t="s">
        <v>11</v>
      </c>
      <c r="AD2105">
        <v>45.457799999999999</v>
      </c>
      <c r="AE2105">
        <v>-109.0801</v>
      </c>
      <c r="AK2105" t="s">
        <v>4195</v>
      </c>
      <c r="AN2105" t="s">
        <v>27</v>
      </c>
      <c r="AP2105">
        <v>8.6</v>
      </c>
      <c r="AQ2105" t="s">
        <v>121</v>
      </c>
      <c r="AS2105" t="s">
        <v>285</v>
      </c>
      <c r="AU2105" t="s">
        <v>286</v>
      </c>
      <c r="BU2105" s="1">
        <v>45501</v>
      </c>
      <c r="CB2105" t="s">
        <v>2733</v>
      </c>
      <c r="CC2105" t="s">
        <v>169</v>
      </c>
    </row>
    <row r="2106" spans="1:81" x14ac:dyDescent="0.35">
      <c r="A2106" t="s">
        <v>160</v>
      </c>
      <c r="B2106" t="s">
        <v>161</v>
      </c>
      <c r="C2106" t="s">
        <v>4196</v>
      </c>
      <c r="D2106" t="s">
        <v>269</v>
      </c>
      <c r="E2106" t="s">
        <v>270</v>
      </c>
      <c r="F2106" t="s">
        <v>271</v>
      </c>
      <c r="G2106" s="1">
        <v>45592</v>
      </c>
      <c r="H2106" s="2">
        <v>0.4201388888888889</v>
      </c>
      <c r="I2106" t="s">
        <v>1059</v>
      </c>
      <c r="U2106" t="s">
        <v>273</v>
      </c>
      <c r="V2106" t="s">
        <v>274</v>
      </c>
      <c r="W2106" t="s">
        <v>2731</v>
      </c>
      <c r="X2106" t="s">
        <v>172</v>
      </c>
      <c r="Y2106" t="s">
        <v>8</v>
      </c>
      <c r="AD2106">
        <v>45.277200000000001</v>
      </c>
      <c r="AE2106">
        <v>-109.20959999999999</v>
      </c>
      <c r="AF2106" t="s">
        <v>276</v>
      </c>
      <c r="AG2106" t="s">
        <v>277</v>
      </c>
      <c r="AH2106" t="s">
        <v>278</v>
      </c>
      <c r="AJ2106" t="s">
        <v>279</v>
      </c>
      <c r="AK2106" t="s">
        <v>4197</v>
      </c>
      <c r="AM2106" t="s">
        <v>297</v>
      </c>
      <c r="AN2106" t="s">
        <v>332</v>
      </c>
      <c r="AO2106" t="s">
        <v>333</v>
      </c>
      <c r="AP2106">
        <v>200</v>
      </c>
      <c r="AQ2106" t="s">
        <v>284</v>
      </c>
      <c r="AS2106" t="s">
        <v>285</v>
      </c>
      <c r="AU2106" t="s">
        <v>286</v>
      </c>
      <c r="BE2106" t="s">
        <v>4198</v>
      </c>
      <c r="BO2106">
        <v>353.2</v>
      </c>
      <c r="BP2106" t="s">
        <v>288</v>
      </c>
      <c r="BQ2106" t="s">
        <v>335</v>
      </c>
      <c r="BS2106" t="s">
        <v>336</v>
      </c>
      <c r="BT2106" t="s">
        <v>291</v>
      </c>
      <c r="BU2106" s="1">
        <v>45630</v>
      </c>
      <c r="BW2106" t="s">
        <v>4199</v>
      </c>
      <c r="BX2106" t="s">
        <v>293</v>
      </c>
      <c r="BY2106">
        <v>1.5</v>
      </c>
      <c r="BZ2106" t="s">
        <v>284</v>
      </c>
      <c r="CB2106" t="s">
        <v>2733</v>
      </c>
      <c r="CC2106" t="s">
        <v>169</v>
      </c>
    </row>
    <row r="2107" spans="1:81" x14ac:dyDescent="0.35">
      <c r="A2107" t="s">
        <v>160</v>
      </c>
      <c r="B2107" t="s">
        <v>161</v>
      </c>
      <c r="C2107" t="s">
        <v>4200</v>
      </c>
      <c r="D2107" t="s">
        <v>269</v>
      </c>
      <c r="E2107" t="s">
        <v>270</v>
      </c>
      <c r="F2107" t="s">
        <v>271</v>
      </c>
      <c r="G2107" s="1">
        <v>45592</v>
      </c>
      <c r="H2107" s="2">
        <v>0.43402777777777779</v>
      </c>
      <c r="I2107" t="s">
        <v>1059</v>
      </c>
      <c r="U2107" t="s">
        <v>273</v>
      </c>
      <c r="V2107" t="s">
        <v>274</v>
      </c>
      <c r="W2107" t="s">
        <v>2731</v>
      </c>
      <c r="X2107" t="s">
        <v>182</v>
      </c>
      <c r="Y2107" t="s">
        <v>10</v>
      </c>
      <c r="AD2107">
        <v>45.384601000000004</v>
      </c>
      <c r="AE2107">
        <v>-109.14138199999999</v>
      </c>
      <c r="AF2107" t="s">
        <v>276</v>
      </c>
      <c r="AG2107" t="s">
        <v>277</v>
      </c>
      <c r="AH2107" t="s">
        <v>278</v>
      </c>
      <c r="AJ2107" t="s">
        <v>279</v>
      </c>
      <c r="AK2107" t="s">
        <v>4201</v>
      </c>
      <c r="AM2107" t="s">
        <v>297</v>
      </c>
      <c r="AN2107" t="s">
        <v>298</v>
      </c>
      <c r="AO2107" t="s">
        <v>283</v>
      </c>
      <c r="AP2107">
        <v>264</v>
      </c>
      <c r="AQ2107" t="s">
        <v>284</v>
      </c>
      <c r="AS2107" t="s">
        <v>285</v>
      </c>
      <c r="AU2107" t="s">
        <v>286</v>
      </c>
      <c r="BE2107" t="s">
        <v>4202</v>
      </c>
      <c r="BO2107" t="s">
        <v>300</v>
      </c>
      <c r="BP2107" t="s">
        <v>301</v>
      </c>
      <c r="BQ2107" t="s">
        <v>302</v>
      </c>
      <c r="BT2107" t="s">
        <v>291</v>
      </c>
      <c r="BU2107" s="1">
        <v>45610</v>
      </c>
      <c r="BW2107" t="s">
        <v>4203</v>
      </c>
      <c r="BX2107" t="s">
        <v>293</v>
      </c>
      <c r="BY2107">
        <v>25</v>
      </c>
      <c r="BZ2107" t="s">
        <v>284</v>
      </c>
      <c r="CB2107" t="s">
        <v>2761</v>
      </c>
      <c r="CC2107" t="s">
        <v>169</v>
      </c>
    </row>
    <row r="2108" spans="1:81" x14ac:dyDescent="0.35">
      <c r="A2108" t="s">
        <v>160</v>
      </c>
      <c r="B2108" t="s">
        <v>161</v>
      </c>
      <c r="C2108" t="s">
        <v>4204</v>
      </c>
      <c r="D2108" t="s">
        <v>1058</v>
      </c>
      <c r="E2108" t="s">
        <v>270</v>
      </c>
      <c r="F2108" t="s">
        <v>271</v>
      </c>
      <c r="G2108" s="1">
        <v>45592</v>
      </c>
      <c r="H2108" s="2">
        <v>0.4548611111111111</v>
      </c>
      <c r="I2108" t="s">
        <v>1059</v>
      </c>
      <c r="U2108" t="s">
        <v>273</v>
      </c>
      <c r="V2108" t="s">
        <v>274</v>
      </c>
      <c r="W2108" t="s">
        <v>2731</v>
      </c>
      <c r="X2108" t="s">
        <v>162</v>
      </c>
      <c r="Y2108" t="s">
        <v>9</v>
      </c>
      <c r="AD2108">
        <v>45.373699999999999</v>
      </c>
      <c r="AE2108">
        <v>-109.14619999999999</v>
      </c>
      <c r="AK2108" t="s">
        <v>4205</v>
      </c>
      <c r="AN2108" t="s">
        <v>1090</v>
      </c>
      <c r="AP2108">
        <v>12.79</v>
      </c>
      <c r="AQ2108" t="s">
        <v>116</v>
      </c>
      <c r="AS2108" t="s">
        <v>285</v>
      </c>
      <c r="AU2108" t="s">
        <v>286</v>
      </c>
      <c r="BU2108" s="1">
        <v>45592</v>
      </c>
      <c r="CB2108" t="s">
        <v>2736</v>
      </c>
      <c r="CC2108" t="s">
        <v>169</v>
      </c>
    </row>
    <row r="2109" spans="1:81" x14ac:dyDescent="0.35">
      <c r="A2109" t="s">
        <v>160</v>
      </c>
      <c r="B2109" t="s">
        <v>161</v>
      </c>
      <c r="C2109" t="s">
        <v>4206</v>
      </c>
      <c r="D2109" t="s">
        <v>1058</v>
      </c>
      <c r="E2109" t="s">
        <v>270</v>
      </c>
      <c r="F2109" t="s">
        <v>271</v>
      </c>
      <c r="G2109" s="1">
        <v>45592</v>
      </c>
      <c r="H2109" s="2">
        <v>0.4826388888888889</v>
      </c>
      <c r="I2109" t="s">
        <v>1059</v>
      </c>
      <c r="U2109" t="s">
        <v>273</v>
      </c>
      <c r="V2109" t="s">
        <v>274</v>
      </c>
      <c r="W2109" t="s">
        <v>2731</v>
      </c>
      <c r="X2109" t="s">
        <v>170</v>
      </c>
      <c r="Y2109" t="s">
        <v>11</v>
      </c>
      <c r="AD2109">
        <v>45.457799999999999</v>
      </c>
      <c r="AE2109">
        <v>-109.0801</v>
      </c>
      <c r="AK2109" t="s">
        <v>4207</v>
      </c>
      <c r="AN2109" t="s">
        <v>89</v>
      </c>
      <c r="AP2109">
        <v>1.98</v>
      </c>
      <c r="AQ2109" t="s">
        <v>122</v>
      </c>
      <c r="AS2109" t="s">
        <v>285</v>
      </c>
      <c r="AU2109" t="s">
        <v>286</v>
      </c>
      <c r="BU2109" s="1">
        <v>45592</v>
      </c>
      <c r="CB2109" t="s">
        <v>2733</v>
      </c>
      <c r="CC2109" t="s">
        <v>169</v>
      </c>
    </row>
    <row r="2110" spans="1:81" x14ac:dyDescent="0.35">
      <c r="A2110" t="s">
        <v>160</v>
      </c>
      <c r="B2110" t="s">
        <v>161</v>
      </c>
      <c r="C2110" t="s">
        <v>4208</v>
      </c>
      <c r="D2110" t="s">
        <v>1058</v>
      </c>
      <c r="E2110" t="s">
        <v>270</v>
      </c>
      <c r="F2110" t="s">
        <v>271</v>
      </c>
      <c r="G2110" s="1">
        <v>45592</v>
      </c>
      <c r="H2110" s="2">
        <v>0.37847222222222221</v>
      </c>
      <c r="I2110" t="s">
        <v>1059</v>
      </c>
      <c r="U2110" t="s">
        <v>273</v>
      </c>
      <c r="V2110" t="s">
        <v>274</v>
      </c>
      <c r="W2110" t="s">
        <v>2731</v>
      </c>
      <c r="X2110" t="s">
        <v>188</v>
      </c>
      <c r="Y2110" t="s">
        <v>7</v>
      </c>
      <c r="AD2110">
        <v>45.157600000000002</v>
      </c>
      <c r="AE2110">
        <v>-109.2688</v>
      </c>
      <c r="AK2110" t="s">
        <v>4209</v>
      </c>
      <c r="AN2110" t="s">
        <v>27</v>
      </c>
      <c r="AP2110">
        <v>7.65</v>
      </c>
      <c r="AQ2110" t="s">
        <v>121</v>
      </c>
      <c r="AS2110" t="s">
        <v>285</v>
      </c>
      <c r="AU2110" t="s">
        <v>286</v>
      </c>
      <c r="BU2110" s="1">
        <v>45592</v>
      </c>
      <c r="CB2110" t="s">
        <v>2747</v>
      </c>
      <c r="CC2110" t="s">
        <v>169</v>
      </c>
    </row>
    <row r="2111" spans="1:81" x14ac:dyDescent="0.35">
      <c r="A2111" t="s">
        <v>160</v>
      </c>
      <c r="B2111" t="s">
        <v>161</v>
      </c>
      <c r="C2111" t="s">
        <v>4210</v>
      </c>
      <c r="D2111" t="s">
        <v>1058</v>
      </c>
      <c r="E2111" t="s">
        <v>270</v>
      </c>
      <c r="F2111" t="s">
        <v>271</v>
      </c>
      <c r="G2111" s="1">
        <v>45592</v>
      </c>
      <c r="H2111" s="2">
        <v>0.54861111111111116</v>
      </c>
      <c r="I2111" t="s">
        <v>1059</v>
      </c>
      <c r="U2111" t="s">
        <v>273</v>
      </c>
      <c r="V2111" t="s">
        <v>274</v>
      </c>
      <c r="W2111" t="s">
        <v>2731</v>
      </c>
      <c r="X2111" t="s">
        <v>184</v>
      </c>
      <c r="Y2111" t="s">
        <v>14</v>
      </c>
      <c r="AD2111">
        <v>45.517800000000001</v>
      </c>
      <c r="AE2111">
        <v>-108.8626</v>
      </c>
      <c r="AK2111" t="s">
        <v>4211</v>
      </c>
      <c r="AN2111" t="s">
        <v>1292</v>
      </c>
      <c r="AP2111">
        <v>766.5</v>
      </c>
      <c r="AQ2111" t="s">
        <v>119</v>
      </c>
      <c r="AS2111" t="s">
        <v>285</v>
      </c>
      <c r="AU2111" t="s">
        <v>286</v>
      </c>
      <c r="BU2111" s="1">
        <v>45592</v>
      </c>
      <c r="CB2111" t="s">
        <v>2752</v>
      </c>
      <c r="CC2111" t="s">
        <v>169</v>
      </c>
    </row>
    <row r="2112" spans="1:81" x14ac:dyDescent="0.35">
      <c r="A2112" t="s">
        <v>160</v>
      </c>
      <c r="B2112" t="s">
        <v>161</v>
      </c>
      <c r="C2112" t="s">
        <v>4212</v>
      </c>
      <c r="D2112" t="s">
        <v>269</v>
      </c>
      <c r="E2112" t="s">
        <v>270</v>
      </c>
      <c r="F2112" t="s">
        <v>271</v>
      </c>
      <c r="G2112" s="1">
        <v>45592</v>
      </c>
      <c r="H2112" s="2">
        <v>0.36458333333333331</v>
      </c>
      <c r="I2112" t="s">
        <v>1059</v>
      </c>
      <c r="U2112" t="s">
        <v>273</v>
      </c>
      <c r="V2112" t="s">
        <v>274</v>
      </c>
      <c r="W2112" t="s">
        <v>2731</v>
      </c>
      <c r="X2112" t="s">
        <v>174</v>
      </c>
      <c r="Y2112" t="s">
        <v>5</v>
      </c>
      <c r="AD2112">
        <v>45.085512000000001</v>
      </c>
      <c r="AE2112">
        <v>-109.329581</v>
      </c>
      <c r="AF2112" t="s">
        <v>276</v>
      </c>
      <c r="AG2112" t="s">
        <v>277</v>
      </c>
      <c r="AH2112" t="s">
        <v>278</v>
      </c>
      <c r="AJ2112" t="s">
        <v>279</v>
      </c>
      <c r="AK2112" t="s">
        <v>4213</v>
      </c>
      <c r="AN2112" t="s">
        <v>312</v>
      </c>
      <c r="AP2112">
        <v>0.2</v>
      </c>
      <c r="AQ2112" t="s">
        <v>116</v>
      </c>
      <c r="AS2112" t="s">
        <v>285</v>
      </c>
      <c r="AU2112" t="s">
        <v>286</v>
      </c>
      <c r="BE2112" t="s">
        <v>4214</v>
      </c>
      <c r="BO2112" t="s">
        <v>314</v>
      </c>
      <c r="BP2112" t="s">
        <v>301</v>
      </c>
      <c r="BQ2112" t="s">
        <v>315</v>
      </c>
      <c r="BS2112" t="s">
        <v>316</v>
      </c>
      <c r="BT2112" t="s">
        <v>291</v>
      </c>
      <c r="BU2112" s="1">
        <v>45596</v>
      </c>
      <c r="BW2112" t="s">
        <v>4215</v>
      </c>
      <c r="BX2112" t="s">
        <v>293</v>
      </c>
      <c r="BY2112">
        <v>0.2</v>
      </c>
      <c r="BZ2112" t="s">
        <v>116</v>
      </c>
      <c r="CB2112" t="s">
        <v>2733</v>
      </c>
      <c r="CC2112" t="s">
        <v>169</v>
      </c>
    </row>
    <row r="2113" spans="1:81" x14ac:dyDescent="0.35">
      <c r="A2113" t="s">
        <v>160</v>
      </c>
      <c r="B2113" t="s">
        <v>161</v>
      </c>
      <c r="C2113" t="s">
        <v>4216</v>
      </c>
      <c r="D2113" t="s">
        <v>269</v>
      </c>
      <c r="E2113" t="s">
        <v>270</v>
      </c>
      <c r="F2113" t="s">
        <v>271</v>
      </c>
      <c r="G2113" s="1">
        <v>45592</v>
      </c>
      <c r="H2113" s="2">
        <v>0.37847222222222221</v>
      </c>
      <c r="I2113" t="s">
        <v>1059</v>
      </c>
      <c r="U2113" t="s">
        <v>273</v>
      </c>
      <c r="V2113" t="s">
        <v>274</v>
      </c>
      <c r="W2113" t="s">
        <v>2731</v>
      </c>
      <c r="X2113" t="s">
        <v>188</v>
      </c>
      <c r="Y2113" t="s">
        <v>7</v>
      </c>
      <c r="AD2113">
        <v>45.157600000000002</v>
      </c>
      <c r="AE2113">
        <v>-109.2688</v>
      </c>
      <c r="AF2113" t="s">
        <v>276</v>
      </c>
      <c r="AG2113" t="s">
        <v>277</v>
      </c>
      <c r="AH2113" t="s">
        <v>278</v>
      </c>
      <c r="AJ2113" t="s">
        <v>279</v>
      </c>
      <c r="AK2113" t="s">
        <v>4217</v>
      </c>
      <c r="AM2113" t="s">
        <v>297</v>
      </c>
      <c r="AN2113" t="s">
        <v>332</v>
      </c>
      <c r="AO2113" t="s">
        <v>333</v>
      </c>
      <c r="AP2113">
        <v>110</v>
      </c>
      <c r="AQ2113" t="s">
        <v>284</v>
      </c>
      <c r="AS2113" t="s">
        <v>285</v>
      </c>
      <c r="AU2113" t="s">
        <v>286</v>
      </c>
      <c r="BE2113" t="s">
        <v>4218</v>
      </c>
      <c r="BO2113">
        <v>353.2</v>
      </c>
      <c r="BP2113" t="s">
        <v>288</v>
      </c>
      <c r="BQ2113" t="s">
        <v>335</v>
      </c>
      <c r="BS2113" t="s">
        <v>336</v>
      </c>
      <c r="BT2113" t="s">
        <v>291</v>
      </c>
      <c r="BU2113" s="1">
        <v>45630</v>
      </c>
      <c r="BW2113" t="s">
        <v>4219</v>
      </c>
      <c r="BX2113" t="s">
        <v>293</v>
      </c>
      <c r="BY2113">
        <v>1.5</v>
      </c>
      <c r="BZ2113" t="s">
        <v>284</v>
      </c>
      <c r="CB2113" t="s">
        <v>2747</v>
      </c>
      <c r="CC2113" t="s">
        <v>169</v>
      </c>
    </row>
    <row r="2114" spans="1:81" x14ac:dyDescent="0.35">
      <c r="A2114" t="s">
        <v>160</v>
      </c>
      <c r="B2114" t="s">
        <v>161</v>
      </c>
      <c r="C2114" t="s">
        <v>4220</v>
      </c>
      <c r="D2114" t="s">
        <v>1058</v>
      </c>
      <c r="E2114" t="s">
        <v>270</v>
      </c>
      <c r="F2114" t="s">
        <v>271</v>
      </c>
      <c r="G2114" s="1">
        <v>45592</v>
      </c>
      <c r="H2114" s="2">
        <v>0.39583333333333331</v>
      </c>
      <c r="I2114" t="s">
        <v>1059</v>
      </c>
      <c r="U2114" t="s">
        <v>273</v>
      </c>
      <c r="V2114" t="s">
        <v>274</v>
      </c>
      <c r="W2114" t="s">
        <v>2731</v>
      </c>
      <c r="X2114" t="s">
        <v>190</v>
      </c>
      <c r="Y2114" t="s">
        <v>6</v>
      </c>
      <c r="AD2114">
        <v>45.150280000000002</v>
      </c>
      <c r="AE2114">
        <v>-109.34062</v>
      </c>
      <c r="AK2114" t="s">
        <v>4221</v>
      </c>
      <c r="AN2114" t="s">
        <v>1081</v>
      </c>
      <c r="AP2114">
        <v>95.2</v>
      </c>
      <c r="AQ2114" t="s">
        <v>120</v>
      </c>
      <c r="AS2114" t="s">
        <v>285</v>
      </c>
      <c r="AU2114" t="s">
        <v>286</v>
      </c>
      <c r="BU2114" s="1">
        <v>45592</v>
      </c>
      <c r="CB2114" t="s">
        <v>2752</v>
      </c>
      <c r="CC2114" t="s">
        <v>169</v>
      </c>
    </row>
    <row r="2115" spans="1:81" x14ac:dyDescent="0.35">
      <c r="A2115" t="s">
        <v>160</v>
      </c>
      <c r="B2115" t="s">
        <v>161</v>
      </c>
      <c r="C2115" t="s">
        <v>4208</v>
      </c>
      <c r="D2115" t="s">
        <v>1058</v>
      </c>
      <c r="E2115" t="s">
        <v>270</v>
      </c>
      <c r="F2115" t="s">
        <v>271</v>
      </c>
      <c r="G2115" s="1">
        <v>45592</v>
      </c>
      <c r="H2115" s="2">
        <v>0.37847222222222221</v>
      </c>
      <c r="I2115" t="s">
        <v>1059</v>
      </c>
      <c r="U2115" t="s">
        <v>273</v>
      </c>
      <c r="V2115" t="s">
        <v>274</v>
      </c>
      <c r="W2115" t="s">
        <v>2731</v>
      </c>
      <c r="X2115" t="s">
        <v>188</v>
      </c>
      <c r="Y2115" t="s">
        <v>7</v>
      </c>
      <c r="AD2115">
        <v>45.157600000000002</v>
      </c>
      <c r="AE2115">
        <v>-109.2688</v>
      </c>
      <c r="AK2115" t="s">
        <v>4222</v>
      </c>
      <c r="AN2115" t="s">
        <v>89</v>
      </c>
      <c r="AP2115">
        <v>0.22</v>
      </c>
      <c r="AQ2115" t="s">
        <v>122</v>
      </c>
      <c r="AS2115" t="s">
        <v>285</v>
      </c>
      <c r="AU2115" t="s">
        <v>286</v>
      </c>
      <c r="BU2115" s="1">
        <v>45592</v>
      </c>
      <c r="CB2115" t="s">
        <v>2747</v>
      </c>
      <c r="CC2115" t="s">
        <v>169</v>
      </c>
    </row>
    <row r="2116" spans="1:81" x14ac:dyDescent="0.35">
      <c r="A2116" t="s">
        <v>160</v>
      </c>
      <c r="B2116" t="s">
        <v>161</v>
      </c>
      <c r="C2116" t="s">
        <v>4223</v>
      </c>
      <c r="D2116" t="s">
        <v>1058</v>
      </c>
      <c r="E2116" t="s">
        <v>270</v>
      </c>
      <c r="F2116" t="s">
        <v>271</v>
      </c>
      <c r="G2116" s="1">
        <v>45592</v>
      </c>
      <c r="H2116" s="2">
        <v>0.49930555555555556</v>
      </c>
      <c r="I2116" t="s">
        <v>1059</v>
      </c>
      <c r="U2116" t="s">
        <v>273</v>
      </c>
      <c r="V2116" t="s">
        <v>274</v>
      </c>
      <c r="W2116" t="s">
        <v>2731</v>
      </c>
      <c r="X2116" t="s">
        <v>180</v>
      </c>
      <c r="Y2116" t="s">
        <v>13</v>
      </c>
      <c r="AD2116">
        <v>45.483319000000002</v>
      </c>
      <c r="AE2116">
        <v>-108.961457</v>
      </c>
      <c r="AK2116" t="s">
        <v>4224</v>
      </c>
      <c r="AN2116" t="s">
        <v>89</v>
      </c>
      <c r="AP2116">
        <v>3.78</v>
      </c>
      <c r="AQ2116" t="s">
        <v>122</v>
      </c>
      <c r="AS2116" t="s">
        <v>285</v>
      </c>
      <c r="AU2116" t="s">
        <v>286</v>
      </c>
      <c r="BU2116" s="1">
        <v>45592</v>
      </c>
      <c r="CB2116" t="s">
        <v>2761</v>
      </c>
      <c r="CC2116" t="s">
        <v>169</v>
      </c>
    </row>
    <row r="2117" spans="1:81" x14ac:dyDescent="0.35">
      <c r="A2117" t="s">
        <v>160</v>
      </c>
      <c r="B2117" t="s">
        <v>161</v>
      </c>
      <c r="C2117" t="s">
        <v>4225</v>
      </c>
      <c r="D2117" t="s">
        <v>1058</v>
      </c>
      <c r="E2117" t="s">
        <v>270</v>
      </c>
      <c r="F2117" t="s">
        <v>271</v>
      </c>
      <c r="G2117" s="1">
        <v>45592</v>
      </c>
      <c r="H2117" s="2">
        <v>0.4201388888888889</v>
      </c>
      <c r="I2117" t="s">
        <v>1059</v>
      </c>
      <c r="U2117" t="s">
        <v>273</v>
      </c>
      <c r="V2117" t="s">
        <v>274</v>
      </c>
      <c r="W2117" t="s">
        <v>2731</v>
      </c>
      <c r="X2117" t="s">
        <v>172</v>
      </c>
      <c r="Y2117" t="s">
        <v>8</v>
      </c>
      <c r="AD2117">
        <v>45.277200000000001</v>
      </c>
      <c r="AE2117">
        <v>-109.20959999999999</v>
      </c>
      <c r="AK2117" t="s">
        <v>4226</v>
      </c>
      <c r="AN2117" t="s">
        <v>1090</v>
      </c>
      <c r="AP2117">
        <v>11.81</v>
      </c>
      <c r="AQ2117" t="s">
        <v>116</v>
      </c>
      <c r="AS2117" t="s">
        <v>285</v>
      </c>
      <c r="AU2117" t="s">
        <v>286</v>
      </c>
      <c r="BU2117" s="1">
        <v>45592</v>
      </c>
      <c r="CB2117" t="s">
        <v>2733</v>
      </c>
      <c r="CC2117" t="s">
        <v>169</v>
      </c>
    </row>
    <row r="2118" spans="1:81" x14ac:dyDescent="0.35">
      <c r="A2118" t="s">
        <v>160</v>
      </c>
      <c r="B2118" t="s">
        <v>161</v>
      </c>
      <c r="C2118" t="s">
        <v>4227</v>
      </c>
      <c r="D2118" t="s">
        <v>269</v>
      </c>
      <c r="E2118" t="s">
        <v>270</v>
      </c>
      <c r="F2118" t="s">
        <v>271</v>
      </c>
      <c r="G2118" s="1">
        <v>45592</v>
      </c>
      <c r="H2118" s="2">
        <v>0.49930555555555556</v>
      </c>
      <c r="I2118" t="s">
        <v>1059</v>
      </c>
      <c r="U2118" t="s">
        <v>273</v>
      </c>
      <c r="V2118" t="s">
        <v>274</v>
      </c>
      <c r="W2118" t="s">
        <v>2731</v>
      </c>
      <c r="X2118" t="s">
        <v>180</v>
      </c>
      <c r="Y2118" t="s">
        <v>13</v>
      </c>
      <c r="AD2118">
        <v>45.483319000000002</v>
      </c>
      <c r="AE2118">
        <v>-108.961457</v>
      </c>
      <c r="AF2118" t="s">
        <v>276</v>
      </c>
      <c r="AG2118" t="s">
        <v>277</v>
      </c>
      <c r="AH2118" t="s">
        <v>278</v>
      </c>
      <c r="AJ2118" t="s">
        <v>279</v>
      </c>
      <c r="AK2118" t="s">
        <v>4228</v>
      </c>
      <c r="AM2118" t="s">
        <v>297</v>
      </c>
      <c r="AN2118" t="s">
        <v>298</v>
      </c>
      <c r="AO2118" t="s">
        <v>283</v>
      </c>
      <c r="AP2118">
        <v>184</v>
      </c>
      <c r="AQ2118" t="s">
        <v>284</v>
      </c>
      <c r="AS2118" t="s">
        <v>285</v>
      </c>
      <c r="AU2118" t="s">
        <v>286</v>
      </c>
      <c r="BE2118" t="s">
        <v>4229</v>
      </c>
      <c r="BO2118" t="s">
        <v>300</v>
      </c>
      <c r="BP2118" t="s">
        <v>301</v>
      </c>
      <c r="BQ2118" t="s">
        <v>302</v>
      </c>
      <c r="BT2118" t="s">
        <v>291</v>
      </c>
      <c r="BU2118" s="1">
        <v>45610</v>
      </c>
      <c r="BW2118" t="s">
        <v>4230</v>
      </c>
      <c r="BX2118" t="s">
        <v>293</v>
      </c>
      <c r="BY2118">
        <v>25</v>
      </c>
      <c r="BZ2118" t="s">
        <v>284</v>
      </c>
      <c r="CB2118" t="s">
        <v>2761</v>
      </c>
      <c r="CC2118" t="s">
        <v>169</v>
      </c>
    </row>
    <row r="2119" spans="1:81" x14ac:dyDescent="0.35">
      <c r="A2119" t="s">
        <v>160</v>
      </c>
      <c r="B2119" t="s">
        <v>161</v>
      </c>
      <c r="C2119" t="s">
        <v>4231</v>
      </c>
      <c r="D2119" t="s">
        <v>1058</v>
      </c>
      <c r="E2119" t="s">
        <v>270</v>
      </c>
      <c r="F2119" t="s">
        <v>271</v>
      </c>
      <c r="G2119" s="1">
        <v>45592</v>
      </c>
      <c r="H2119" s="2">
        <v>0.43402777777777779</v>
      </c>
      <c r="I2119" t="s">
        <v>1059</v>
      </c>
      <c r="U2119" t="s">
        <v>273</v>
      </c>
      <c r="V2119" t="s">
        <v>274</v>
      </c>
      <c r="W2119" t="s">
        <v>2731</v>
      </c>
      <c r="X2119" t="s">
        <v>182</v>
      </c>
      <c r="Y2119" t="s">
        <v>10</v>
      </c>
      <c r="AD2119">
        <v>45.384601000000004</v>
      </c>
      <c r="AE2119">
        <v>-109.14138199999999</v>
      </c>
      <c r="AK2119" t="s">
        <v>4232</v>
      </c>
      <c r="AN2119" t="s">
        <v>1078</v>
      </c>
      <c r="AP2119">
        <v>6.48</v>
      </c>
      <c r="AQ2119" t="s">
        <v>118</v>
      </c>
      <c r="AS2119" t="s">
        <v>285</v>
      </c>
      <c r="AU2119" t="s">
        <v>286</v>
      </c>
      <c r="BU2119" s="1">
        <v>45592</v>
      </c>
      <c r="CB2119" t="s">
        <v>2761</v>
      </c>
      <c r="CC2119" t="s">
        <v>169</v>
      </c>
    </row>
    <row r="2120" spans="1:81" x14ac:dyDescent="0.35">
      <c r="A2120" t="s">
        <v>160</v>
      </c>
      <c r="B2120" t="s">
        <v>161</v>
      </c>
      <c r="C2120" t="s">
        <v>4233</v>
      </c>
      <c r="D2120" t="s">
        <v>373</v>
      </c>
      <c r="E2120" t="s">
        <v>270</v>
      </c>
      <c r="F2120" t="s">
        <v>271</v>
      </c>
      <c r="G2120" s="1">
        <v>45592</v>
      </c>
      <c r="H2120" s="2">
        <v>0.5625</v>
      </c>
      <c r="I2120" t="s">
        <v>1059</v>
      </c>
      <c r="U2120" t="s">
        <v>273</v>
      </c>
      <c r="V2120" t="s">
        <v>274</v>
      </c>
      <c r="W2120" t="s">
        <v>2731</v>
      </c>
      <c r="X2120" t="s">
        <v>176</v>
      </c>
      <c r="Y2120" t="s">
        <v>15</v>
      </c>
      <c r="AD2120">
        <v>45.520789999999998</v>
      </c>
      <c r="AE2120">
        <v>-108.83714000000001</v>
      </c>
      <c r="AF2120" t="s">
        <v>276</v>
      </c>
      <c r="AG2120" t="s">
        <v>277</v>
      </c>
      <c r="AH2120" t="s">
        <v>278</v>
      </c>
      <c r="AJ2120" t="s">
        <v>279</v>
      </c>
      <c r="AK2120" t="s">
        <v>4234</v>
      </c>
      <c r="AL2120" t="s">
        <v>375</v>
      </c>
      <c r="AM2120" t="s">
        <v>297</v>
      </c>
      <c r="AN2120" t="s">
        <v>332</v>
      </c>
      <c r="AO2120" t="s">
        <v>333</v>
      </c>
      <c r="AS2120" t="s">
        <v>285</v>
      </c>
      <c r="AU2120" t="s">
        <v>286</v>
      </c>
      <c r="BE2120" t="s">
        <v>4235</v>
      </c>
      <c r="BO2120">
        <v>353.2</v>
      </c>
      <c r="BP2120" t="s">
        <v>288</v>
      </c>
      <c r="BQ2120" t="s">
        <v>335</v>
      </c>
      <c r="BS2120" t="s">
        <v>336</v>
      </c>
      <c r="BT2120" t="s">
        <v>291</v>
      </c>
      <c r="BU2120" s="1">
        <v>45630</v>
      </c>
      <c r="BW2120" t="s">
        <v>4236</v>
      </c>
      <c r="BX2120" t="s">
        <v>293</v>
      </c>
      <c r="BY2120">
        <v>1.5</v>
      </c>
      <c r="BZ2120" t="s">
        <v>284</v>
      </c>
      <c r="CB2120" t="s">
        <v>2761</v>
      </c>
      <c r="CC2120" t="s">
        <v>169</v>
      </c>
    </row>
    <row r="2121" spans="1:81" x14ac:dyDescent="0.35">
      <c r="A2121" t="s">
        <v>160</v>
      </c>
      <c r="B2121" t="s">
        <v>161</v>
      </c>
      <c r="C2121" t="s">
        <v>4210</v>
      </c>
      <c r="D2121" t="s">
        <v>1058</v>
      </c>
      <c r="E2121" t="s">
        <v>270</v>
      </c>
      <c r="F2121" t="s">
        <v>271</v>
      </c>
      <c r="G2121" s="1">
        <v>45592</v>
      </c>
      <c r="H2121" s="2">
        <v>0.54861111111111116</v>
      </c>
      <c r="I2121" t="s">
        <v>1059</v>
      </c>
      <c r="U2121" t="s">
        <v>273</v>
      </c>
      <c r="V2121" t="s">
        <v>274</v>
      </c>
      <c r="W2121" t="s">
        <v>2731</v>
      </c>
      <c r="X2121" t="s">
        <v>184</v>
      </c>
      <c r="Y2121" t="s">
        <v>14</v>
      </c>
      <c r="AD2121">
        <v>45.517800000000001</v>
      </c>
      <c r="AE2121">
        <v>-108.8626</v>
      </c>
      <c r="AK2121" t="s">
        <v>4237</v>
      </c>
      <c r="AN2121" t="s">
        <v>27</v>
      </c>
      <c r="AP2121">
        <v>8.6</v>
      </c>
      <c r="AQ2121" t="s">
        <v>121</v>
      </c>
      <c r="AS2121" t="s">
        <v>285</v>
      </c>
      <c r="AU2121" t="s">
        <v>286</v>
      </c>
      <c r="BU2121" s="1">
        <v>45592</v>
      </c>
      <c r="CB2121" t="s">
        <v>2752</v>
      </c>
      <c r="CC2121" t="s">
        <v>169</v>
      </c>
    </row>
    <row r="2122" spans="1:81" x14ac:dyDescent="0.35">
      <c r="A2122" t="s">
        <v>160</v>
      </c>
      <c r="B2122" t="s">
        <v>161</v>
      </c>
      <c r="C2122" t="s">
        <v>4238</v>
      </c>
      <c r="D2122" t="s">
        <v>269</v>
      </c>
      <c r="E2122" t="s">
        <v>270</v>
      </c>
      <c r="F2122" t="s">
        <v>271</v>
      </c>
      <c r="G2122" s="1">
        <v>45592</v>
      </c>
      <c r="H2122" s="2">
        <v>0.39583333333333331</v>
      </c>
      <c r="I2122" t="s">
        <v>1059</v>
      </c>
      <c r="U2122" t="s">
        <v>273</v>
      </c>
      <c r="V2122" t="s">
        <v>274</v>
      </c>
      <c r="W2122" t="s">
        <v>2731</v>
      </c>
      <c r="X2122" t="s">
        <v>190</v>
      </c>
      <c r="Y2122" t="s">
        <v>6</v>
      </c>
      <c r="AD2122">
        <v>45.150280000000002</v>
      </c>
      <c r="AE2122">
        <v>-109.34062</v>
      </c>
      <c r="AF2122" t="s">
        <v>276</v>
      </c>
      <c r="AG2122" t="s">
        <v>277</v>
      </c>
      <c r="AH2122" t="s">
        <v>278</v>
      </c>
      <c r="AJ2122" t="s">
        <v>279</v>
      </c>
      <c r="AK2122" t="s">
        <v>4239</v>
      </c>
      <c r="AM2122" t="s">
        <v>281</v>
      </c>
      <c r="AN2122" t="s">
        <v>282</v>
      </c>
      <c r="AO2122" t="s">
        <v>283</v>
      </c>
      <c r="AP2122">
        <v>1.5</v>
      </c>
      <c r="AQ2122" t="s">
        <v>284</v>
      </c>
      <c r="AS2122" t="s">
        <v>285</v>
      </c>
      <c r="AU2122" t="s">
        <v>286</v>
      </c>
      <c r="BE2122" t="s">
        <v>4240</v>
      </c>
      <c r="BO2122">
        <v>365.1</v>
      </c>
      <c r="BP2122" t="s">
        <v>288</v>
      </c>
      <c r="BQ2122" t="s">
        <v>289</v>
      </c>
      <c r="BS2122" t="s">
        <v>290</v>
      </c>
      <c r="BT2122" t="s">
        <v>291</v>
      </c>
      <c r="BU2122" s="1">
        <v>45610</v>
      </c>
      <c r="BW2122" t="s">
        <v>4241</v>
      </c>
      <c r="BX2122" t="s">
        <v>293</v>
      </c>
      <c r="BY2122">
        <v>1.5</v>
      </c>
      <c r="BZ2122" t="s">
        <v>284</v>
      </c>
      <c r="CB2122" t="s">
        <v>2752</v>
      </c>
      <c r="CC2122" t="s">
        <v>169</v>
      </c>
    </row>
    <row r="2123" spans="1:81" x14ac:dyDescent="0.35">
      <c r="A2123" t="s">
        <v>160</v>
      </c>
      <c r="B2123" t="s">
        <v>161</v>
      </c>
      <c r="C2123" t="s">
        <v>4225</v>
      </c>
      <c r="D2123" t="s">
        <v>1058</v>
      </c>
      <c r="E2123" t="s">
        <v>270</v>
      </c>
      <c r="F2123" t="s">
        <v>271</v>
      </c>
      <c r="G2123" s="1">
        <v>45592</v>
      </c>
      <c r="H2123" s="2">
        <v>0.4201388888888889</v>
      </c>
      <c r="I2123" t="s">
        <v>1059</v>
      </c>
      <c r="U2123" t="s">
        <v>273</v>
      </c>
      <c r="V2123" t="s">
        <v>274</v>
      </c>
      <c r="W2123" t="s">
        <v>2731</v>
      </c>
      <c r="X2123" t="s">
        <v>172</v>
      </c>
      <c r="Y2123" t="s">
        <v>8</v>
      </c>
      <c r="AD2123">
        <v>45.277200000000001</v>
      </c>
      <c r="AE2123">
        <v>-109.20959999999999</v>
      </c>
      <c r="AK2123" t="s">
        <v>4242</v>
      </c>
      <c r="AN2123" t="s">
        <v>89</v>
      </c>
      <c r="AP2123">
        <v>2.34</v>
      </c>
      <c r="AQ2123" t="s">
        <v>122</v>
      </c>
      <c r="AS2123" t="s">
        <v>285</v>
      </c>
      <c r="AU2123" t="s">
        <v>286</v>
      </c>
      <c r="BU2123" s="1">
        <v>45592</v>
      </c>
      <c r="CB2123" t="s">
        <v>2733</v>
      </c>
      <c r="CC2123" t="s">
        <v>169</v>
      </c>
    </row>
    <row r="2124" spans="1:81" x14ac:dyDescent="0.35">
      <c r="A2124" t="s">
        <v>160</v>
      </c>
      <c r="B2124" t="s">
        <v>161</v>
      </c>
      <c r="C2124" t="s">
        <v>4243</v>
      </c>
      <c r="D2124" t="s">
        <v>1058</v>
      </c>
      <c r="E2124" t="s">
        <v>270</v>
      </c>
      <c r="F2124" t="s">
        <v>271</v>
      </c>
      <c r="G2124" s="1">
        <v>45592</v>
      </c>
      <c r="H2124" s="2">
        <v>0.47222222222222221</v>
      </c>
      <c r="I2124" t="s">
        <v>1059</v>
      </c>
      <c r="U2124" t="s">
        <v>273</v>
      </c>
      <c r="V2124" t="s">
        <v>274</v>
      </c>
      <c r="W2124" t="s">
        <v>2731</v>
      </c>
      <c r="X2124" t="s">
        <v>186</v>
      </c>
      <c r="Y2124" t="s">
        <v>12</v>
      </c>
      <c r="AD2124">
        <v>45.468200000000003</v>
      </c>
      <c r="AE2124">
        <v>-109.0895</v>
      </c>
      <c r="AK2124" t="s">
        <v>4244</v>
      </c>
      <c r="AN2124" t="s">
        <v>1081</v>
      </c>
      <c r="AP2124">
        <v>109.6</v>
      </c>
      <c r="AQ2124" t="s">
        <v>120</v>
      </c>
      <c r="AS2124" t="s">
        <v>285</v>
      </c>
      <c r="AU2124" t="s">
        <v>286</v>
      </c>
      <c r="BU2124" s="1">
        <v>45592</v>
      </c>
      <c r="CB2124" t="s">
        <v>2752</v>
      </c>
      <c r="CC2124" t="s">
        <v>169</v>
      </c>
    </row>
    <row r="2125" spans="1:81" x14ac:dyDescent="0.35">
      <c r="A2125" t="s">
        <v>160</v>
      </c>
      <c r="B2125" t="s">
        <v>161</v>
      </c>
      <c r="C2125" t="s">
        <v>4210</v>
      </c>
      <c r="D2125" t="s">
        <v>1058</v>
      </c>
      <c r="E2125" t="s">
        <v>270</v>
      </c>
      <c r="F2125" t="s">
        <v>271</v>
      </c>
      <c r="G2125" s="1">
        <v>45592</v>
      </c>
      <c r="H2125" s="2">
        <v>0.54861111111111116</v>
      </c>
      <c r="I2125" t="s">
        <v>1059</v>
      </c>
      <c r="U2125" t="s">
        <v>273</v>
      </c>
      <c r="V2125" t="s">
        <v>274</v>
      </c>
      <c r="W2125" t="s">
        <v>2731</v>
      </c>
      <c r="X2125" t="s">
        <v>184</v>
      </c>
      <c r="Y2125" t="s">
        <v>14</v>
      </c>
      <c r="AD2125">
        <v>45.517800000000001</v>
      </c>
      <c r="AE2125">
        <v>-108.8626</v>
      </c>
      <c r="AK2125" t="s">
        <v>4245</v>
      </c>
      <c r="AN2125" t="s">
        <v>1090</v>
      </c>
      <c r="AP2125">
        <v>13.65</v>
      </c>
      <c r="AQ2125" t="s">
        <v>116</v>
      </c>
      <c r="AS2125" t="s">
        <v>285</v>
      </c>
      <c r="AU2125" t="s">
        <v>286</v>
      </c>
      <c r="BU2125" s="1">
        <v>45592</v>
      </c>
      <c r="CB2125" t="s">
        <v>2752</v>
      </c>
      <c r="CC2125" t="s">
        <v>169</v>
      </c>
    </row>
    <row r="2126" spans="1:81" x14ac:dyDescent="0.35">
      <c r="A2126" t="s">
        <v>160</v>
      </c>
      <c r="B2126" t="s">
        <v>161</v>
      </c>
      <c r="C2126" t="s">
        <v>4220</v>
      </c>
      <c r="D2126" t="s">
        <v>1058</v>
      </c>
      <c r="E2126" t="s">
        <v>270</v>
      </c>
      <c r="F2126" t="s">
        <v>271</v>
      </c>
      <c r="G2126" s="1">
        <v>45592</v>
      </c>
      <c r="H2126" s="2">
        <v>0.39583333333333331</v>
      </c>
      <c r="I2126" t="s">
        <v>1059</v>
      </c>
      <c r="U2126" t="s">
        <v>273</v>
      </c>
      <c r="V2126" t="s">
        <v>274</v>
      </c>
      <c r="W2126" t="s">
        <v>2731</v>
      </c>
      <c r="X2126" t="s">
        <v>190</v>
      </c>
      <c r="Y2126" t="s">
        <v>6</v>
      </c>
      <c r="AD2126">
        <v>45.150280000000002</v>
      </c>
      <c r="AE2126">
        <v>-109.34062</v>
      </c>
      <c r="AK2126" t="s">
        <v>4246</v>
      </c>
      <c r="AN2126" t="s">
        <v>1078</v>
      </c>
      <c r="AP2126">
        <v>4.78</v>
      </c>
      <c r="AQ2126" t="s">
        <v>118</v>
      </c>
      <c r="AS2126" t="s">
        <v>285</v>
      </c>
      <c r="AU2126" t="s">
        <v>286</v>
      </c>
      <c r="BU2126" s="1">
        <v>45592</v>
      </c>
      <c r="CB2126" t="s">
        <v>2752</v>
      </c>
      <c r="CC2126" t="s">
        <v>169</v>
      </c>
    </row>
    <row r="2127" spans="1:81" x14ac:dyDescent="0.35">
      <c r="A2127" t="s">
        <v>160</v>
      </c>
      <c r="B2127" t="s">
        <v>161</v>
      </c>
      <c r="C2127" t="s">
        <v>4223</v>
      </c>
      <c r="D2127" t="s">
        <v>1058</v>
      </c>
      <c r="E2127" t="s">
        <v>270</v>
      </c>
      <c r="F2127" t="s">
        <v>271</v>
      </c>
      <c r="G2127" s="1">
        <v>45592</v>
      </c>
      <c r="H2127" s="2">
        <v>0.49930555555555556</v>
      </c>
      <c r="I2127" t="s">
        <v>1059</v>
      </c>
      <c r="U2127" t="s">
        <v>273</v>
      </c>
      <c r="V2127" t="s">
        <v>274</v>
      </c>
      <c r="W2127" t="s">
        <v>2731</v>
      </c>
      <c r="X2127" t="s">
        <v>180</v>
      </c>
      <c r="Y2127" t="s">
        <v>13</v>
      </c>
      <c r="AD2127">
        <v>45.483319000000002</v>
      </c>
      <c r="AE2127">
        <v>-108.961457</v>
      </c>
      <c r="AK2127" t="s">
        <v>4247</v>
      </c>
      <c r="AN2127" t="s">
        <v>1078</v>
      </c>
      <c r="AP2127">
        <v>7.75</v>
      </c>
      <c r="AQ2127" t="s">
        <v>118</v>
      </c>
      <c r="AS2127" t="s">
        <v>285</v>
      </c>
      <c r="AU2127" t="s">
        <v>286</v>
      </c>
      <c r="BU2127" s="1">
        <v>45592</v>
      </c>
      <c r="CB2127" t="s">
        <v>2761</v>
      </c>
      <c r="CC2127" t="s">
        <v>169</v>
      </c>
    </row>
    <row r="2128" spans="1:81" x14ac:dyDescent="0.35">
      <c r="A2128" t="s">
        <v>160</v>
      </c>
      <c r="B2128" t="s">
        <v>161</v>
      </c>
      <c r="C2128" t="s">
        <v>4243</v>
      </c>
      <c r="D2128" t="s">
        <v>1058</v>
      </c>
      <c r="E2128" t="s">
        <v>270</v>
      </c>
      <c r="F2128" t="s">
        <v>271</v>
      </c>
      <c r="G2128" s="1">
        <v>45592</v>
      </c>
      <c r="H2128" s="2">
        <v>0.47222222222222221</v>
      </c>
      <c r="I2128" t="s">
        <v>1059</v>
      </c>
      <c r="U2128" t="s">
        <v>273</v>
      </c>
      <c r="V2128" t="s">
        <v>274</v>
      </c>
      <c r="W2128" t="s">
        <v>2731</v>
      </c>
      <c r="X2128" t="s">
        <v>186</v>
      </c>
      <c r="Y2128" t="s">
        <v>12</v>
      </c>
      <c r="AD2128">
        <v>45.468200000000003</v>
      </c>
      <c r="AE2128">
        <v>-109.0895</v>
      </c>
      <c r="AK2128" t="s">
        <v>4248</v>
      </c>
      <c r="AN2128" t="s">
        <v>27</v>
      </c>
      <c r="AP2128">
        <v>8.49</v>
      </c>
      <c r="AQ2128" t="s">
        <v>121</v>
      </c>
      <c r="AS2128" t="s">
        <v>285</v>
      </c>
      <c r="AU2128" t="s">
        <v>286</v>
      </c>
      <c r="BU2128" s="1">
        <v>45592</v>
      </c>
      <c r="CB2128" t="s">
        <v>2752</v>
      </c>
      <c r="CC2128" t="s">
        <v>169</v>
      </c>
    </row>
    <row r="2129" spans="1:81" x14ac:dyDescent="0.35">
      <c r="A2129" t="s">
        <v>160</v>
      </c>
      <c r="B2129" t="s">
        <v>161</v>
      </c>
      <c r="C2129" t="s">
        <v>4223</v>
      </c>
      <c r="D2129" t="s">
        <v>1058</v>
      </c>
      <c r="E2129" t="s">
        <v>270</v>
      </c>
      <c r="F2129" t="s">
        <v>271</v>
      </c>
      <c r="G2129" s="1">
        <v>45592</v>
      </c>
      <c r="H2129" s="2">
        <v>0.49930555555555556</v>
      </c>
      <c r="I2129" t="s">
        <v>1059</v>
      </c>
      <c r="U2129" t="s">
        <v>273</v>
      </c>
      <c r="V2129" t="s">
        <v>274</v>
      </c>
      <c r="W2129" t="s">
        <v>2731</v>
      </c>
      <c r="X2129" t="s">
        <v>180</v>
      </c>
      <c r="Y2129" t="s">
        <v>13</v>
      </c>
      <c r="AD2129">
        <v>45.483319000000002</v>
      </c>
      <c r="AE2129">
        <v>-108.961457</v>
      </c>
      <c r="AK2129" t="s">
        <v>4249</v>
      </c>
      <c r="AN2129" t="s">
        <v>1081</v>
      </c>
      <c r="AP2129">
        <v>112.7</v>
      </c>
      <c r="AQ2129" t="s">
        <v>120</v>
      </c>
      <c r="AS2129" t="s">
        <v>285</v>
      </c>
      <c r="AU2129" t="s">
        <v>286</v>
      </c>
      <c r="BU2129" s="1">
        <v>45592</v>
      </c>
      <c r="CB2129" t="s">
        <v>2761</v>
      </c>
      <c r="CC2129" t="s">
        <v>169</v>
      </c>
    </row>
    <row r="2130" spans="1:81" x14ac:dyDescent="0.35">
      <c r="A2130" t="s">
        <v>160</v>
      </c>
      <c r="B2130" t="s">
        <v>161</v>
      </c>
      <c r="C2130" t="s">
        <v>4250</v>
      </c>
      <c r="D2130" t="s">
        <v>269</v>
      </c>
      <c r="E2130" t="s">
        <v>270</v>
      </c>
      <c r="F2130" t="s">
        <v>271</v>
      </c>
      <c r="G2130" s="1">
        <v>45592</v>
      </c>
      <c r="H2130" s="2">
        <v>0.4548611111111111</v>
      </c>
      <c r="I2130" t="s">
        <v>1059</v>
      </c>
      <c r="U2130" t="s">
        <v>273</v>
      </c>
      <c r="V2130" t="s">
        <v>274</v>
      </c>
      <c r="W2130" t="s">
        <v>2731</v>
      </c>
      <c r="X2130" t="s">
        <v>162</v>
      </c>
      <c r="Y2130" t="s">
        <v>9</v>
      </c>
      <c r="AD2130">
        <v>45.373699999999999</v>
      </c>
      <c r="AE2130">
        <v>-109.14619999999999</v>
      </c>
      <c r="AF2130" t="s">
        <v>276</v>
      </c>
      <c r="AG2130" t="s">
        <v>277</v>
      </c>
      <c r="AH2130" t="s">
        <v>278</v>
      </c>
      <c r="AJ2130" t="s">
        <v>279</v>
      </c>
      <c r="AK2130" t="s">
        <v>4251</v>
      </c>
      <c r="AM2130" t="s">
        <v>297</v>
      </c>
      <c r="AN2130" t="s">
        <v>298</v>
      </c>
      <c r="AO2130" t="s">
        <v>283</v>
      </c>
      <c r="AP2130">
        <v>471</v>
      </c>
      <c r="AQ2130" t="s">
        <v>284</v>
      </c>
      <c r="AS2130" t="s">
        <v>285</v>
      </c>
      <c r="AU2130" t="s">
        <v>286</v>
      </c>
      <c r="BE2130" t="s">
        <v>4252</v>
      </c>
      <c r="BO2130" t="s">
        <v>300</v>
      </c>
      <c r="BP2130" t="s">
        <v>301</v>
      </c>
      <c r="BQ2130" t="s">
        <v>302</v>
      </c>
      <c r="BT2130" t="s">
        <v>291</v>
      </c>
      <c r="BU2130" s="1">
        <v>45610</v>
      </c>
      <c r="BW2130" t="s">
        <v>4253</v>
      </c>
      <c r="BX2130" t="s">
        <v>293</v>
      </c>
      <c r="BY2130">
        <v>25</v>
      </c>
      <c r="BZ2130" t="s">
        <v>284</v>
      </c>
      <c r="CB2130" t="s">
        <v>2736</v>
      </c>
      <c r="CC2130" t="s">
        <v>169</v>
      </c>
    </row>
    <row r="2131" spans="1:81" x14ac:dyDescent="0.35">
      <c r="A2131" t="s">
        <v>160</v>
      </c>
      <c r="B2131" t="s">
        <v>161</v>
      </c>
      <c r="C2131" t="s">
        <v>4206</v>
      </c>
      <c r="D2131" t="s">
        <v>1058</v>
      </c>
      <c r="E2131" t="s">
        <v>270</v>
      </c>
      <c r="F2131" t="s">
        <v>271</v>
      </c>
      <c r="G2131" s="1">
        <v>45592</v>
      </c>
      <c r="H2131" s="2">
        <v>0.4826388888888889</v>
      </c>
      <c r="I2131" t="s">
        <v>1059</v>
      </c>
      <c r="U2131" t="s">
        <v>273</v>
      </c>
      <c r="V2131" t="s">
        <v>274</v>
      </c>
      <c r="W2131" t="s">
        <v>2731</v>
      </c>
      <c r="X2131" t="s">
        <v>170</v>
      </c>
      <c r="Y2131" t="s">
        <v>11</v>
      </c>
      <c r="AD2131">
        <v>45.457799999999999</v>
      </c>
      <c r="AE2131">
        <v>-109.0801</v>
      </c>
      <c r="AK2131" t="s">
        <v>4254</v>
      </c>
      <c r="AN2131" t="s">
        <v>1292</v>
      </c>
      <c r="AP2131">
        <v>754.8</v>
      </c>
      <c r="AQ2131" t="s">
        <v>119</v>
      </c>
      <c r="AS2131" t="s">
        <v>285</v>
      </c>
      <c r="AU2131" t="s">
        <v>286</v>
      </c>
      <c r="BU2131" s="1">
        <v>45592</v>
      </c>
      <c r="CB2131" t="s">
        <v>2733</v>
      </c>
      <c r="CC2131" t="s">
        <v>169</v>
      </c>
    </row>
    <row r="2132" spans="1:81" x14ac:dyDescent="0.35">
      <c r="A2132" t="s">
        <v>160</v>
      </c>
      <c r="B2132" t="s">
        <v>161</v>
      </c>
      <c r="C2132" t="s">
        <v>4225</v>
      </c>
      <c r="D2132" t="s">
        <v>1058</v>
      </c>
      <c r="E2132" t="s">
        <v>270</v>
      </c>
      <c r="F2132" t="s">
        <v>271</v>
      </c>
      <c r="G2132" s="1">
        <v>45592</v>
      </c>
      <c r="H2132" s="2">
        <v>0.4201388888888889</v>
      </c>
      <c r="I2132" t="s">
        <v>1059</v>
      </c>
      <c r="U2132" t="s">
        <v>273</v>
      </c>
      <c r="V2132" t="s">
        <v>274</v>
      </c>
      <c r="W2132" t="s">
        <v>2731</v>
      </c>
      <c r="X2132" t="s">
        <v>172</v>
      </c>
      <c r="Y2132" t="s">
        <v>8</v>
      </c>
      <c r="AD2132">
        <v>45.277200000000001</v>
      </c>
      <c r="AE2132">
        <v>-109.20959999999999</v>
      </c>
      <c r="AK2132" t="s">
        <v>4255</v>
      </c>
      <c r="AN2132" t="s">
        <v>1078</v>
      </c>
      <c r="AP2132">
        <v>7.08</v>
      </c>
      <c r="AQ2132" t="s">
        <v>118</v>
      </c>
      <c r="AS2132" t="s">
        <v>285</v>
      </c>
      <c r="AU2132" t="s">
        <v>286</v>
      </c>
      <c r="BU2132" s="1">
        <v>45592</v>
      </c>
      <c r="CB2132" t="s">
        <v>2733</v>
      </c>
      <c r="CC2132" t="s">
        <v>169</v>
      </c>
    </row>
    <row r="2133" spans="1:81" x14ac:dyDescent="0.35">
      <c r="A2133" t="s">
        <v>160</v>
      </c>
      <c r="B2133" t="s">
        <v>161</v>
      </c>
      <c r="C2133" t="s">
        <v>4223</v>
      </c>
      <c r="D2133" t="s">
        <v>1058</v>
      </c>
      <c r="E2133" t="s">
        <v>270</v>
      </c>
      <c r="F2133" t="s">
        <v>271</v>
      </c>
      <c r="G2133" s="1">
        <v>45592</v>
      </c>
      <c r="H2133" s="2">
        <v>0.49930555555555556</v>
      </c>
      <c r="I2133" t="s">
        <v>1059</v>
      </c>
      <c r="U2133" t="s">
        <v>273</v>
      </c>
      <c r="V2133" t="s">
        <v>274</v>
      </c>
      <c r="W2133" t="s">
        <v>2731</v>
      </c>
      <c r="X2133" t="s">
        <v>180</v>
      </c>
      <c r="Y2133" t="s">
        <v>13</v>
      </c>
      <c r="AD2133">
        <v>45.483319000000002</v>
      </c>
      <c r="AE2133">
        <v>-108.961457</v>
      </c>
      <c r="AK2133" t="s">
        <v>4256</v>
      </c>
      <c r="AN2133" t="s">
        <v>1292</v>
      </c>
      <c r="AP2133">
        <v>762.3</v>
      </c>
      <c r="AQ2133" t="s">
        <v>119</v>
      </c>
      <c r="AS2133" t="s">
        <v>285</v>
      </c>
      <c r="AU2133" t="s">
        <v>286</v>
      </c>
      <c r="BU2133" s="1">
        <v>45592</v>
      </c>
      <c r="CB2133" t="s">
        <v>2761</v>
      </c>
      <c r="CC2133" t="s">
        <v>169</v>
      </c>
    </row>
    <row r="2134" spans="1:81" x14ac:dyDescent="0.35">
      <c r="A2134" t="s">
        <v>160</v>
      </c>
      <c r="B2134" t="s">
        <v>161</v>
      </c>
      <c r="C2134" t="s">
        <v>4257</v>
      </c>
      <c r="D2134" t="s">
        <v>1058</v>
      </c>
      <c r="E2134" t="s">
        <v>270</v>
      </c>
      <c r="F2134" t="s">
        <v>271</v>
      </c>
      <c r="G2134" s="1">
        <v>45592</v>
      </c>
      <c r="H2134" s="2">
        <v>0.5625</v>
      </c>
      <c r="I2134" t="s">
        <v>1059</v>
      </c>
      <c r="U2134" t="s">
        <v>273</v>
      </c>
      <c r="V2134" t="s">
        <v>274</v>
      </c>
      <c r="W2134" t="s">
        <v>2731</v>
      </c>
      <c r="X2134" t="s">
        <v>176</v>
      </c>
      <c r="Y2134" t="s">
        <v>15</v>
      </c>
      <c r="AD2134">
        <v>45.520789999999998</v>
      </c>
      <c r="AE2134">
        <v>-108.83714000000001</v>
      </c>
      <c r="AK2134" t="s">
        <v>4258</v>
      </c>
      <c r="AN2134" t="s">
        <v>1090</v>
      </c>
      <c r="AP2134">
        <v>13.65</v>
      </c>
      <c r="AQ2134" t="s">
        <v>116</v>
      </c>
      <c r="AS2134" t="s">
        <v>285</v>
      </c>
      <c r="AU2134" t="s">
        <v>286</v>
      </c>
      <c r="BU2134" s="1">
        <v>45592</v>
      </c>
      <c r="CB2134" t="s">
        <v>2761</v>
      </c>
      <c r="CC2134" t="s">
        <v>169</v>
      </c>
    </row>
    <row r="2135" spans="1:81" x14ac:dyDescent="0.35">
      <c r="A2135" t="s">
        <v>160</v>
      </c>
      <c r="B2135" t="s">
        <v>161</v>
      </c>
      <c r="C2135" t="s">
        <v>4259</v>
      </c>
      <c r="D2135" t="s">
        <v>269</v>
      </c>
      <c r="E2135" t="s">
        <v>270</v>
      </c>
      <c r="F2135" t="s">
        <v>271</v>
      </c>
      <c r="G2135" s="1">
        <v>45592</v>
      </c>
      <c r="H2135" s="2">
        <v>0.54861111111111116</v>
      </c>
      <c r="I2135" t="s">
        <v>1059</v>
      </c>
      <c r="U2135" t="s">
        <v>273</v>
      </c>
      <c r="V2135" t="s">
        <v>274</v>
      </c>
      <c r="W2135" t="s">
        <v>2731</v>
      </c>
      <c r="X2135" t="s">
        <v>184</v>
      </c>
      <c r="Y2135" t="s">
        <v>14</v>
      </c>
      <c r="AD2135">
        <v>45.517800000000001</v>
      </c>
      <c r="AE2135">
        <v>-108.8626</v>
      </c>
      <c r="AF2135" t="s">
        <v>276</v>
      </c>
      <c r="AG2135" t="s">
        <v>277</v>
      </c>
      <c r="AH2135" t="s">
        <v>278</v>
      </c>
      <c r="AJ2135" t="s">
        <v>279</v>
      </c>
      <c r="AK2135" t="s">
        <v>4260</v>
      </c>
      <c r="AM2135" t="s">
        <v>281</v>
      </c>
      <c r="AN2135" t="s">
        <v>1116</v>
      </c>
      <c r="AO2135" t="s">
        <v>333</v>
      </c>
      <c r="AP2135">
        <v>0.8</v>
      </c>
      <c r="AQ2135" t="s">
        <v>284</v>
      </c>
      <c r="AS2135" t="s">
        <v>285</v>
      </c>
      <c r="AU2135" t="s">
        <v>286</v>
      </c>
      <c r="BE2135" t="s">
        <v>4261</v>
      </c>
      <c r="BO2135">
        <v>365.1</v>
      </c>
      <c r="BP2135" t="s">
        <v>288</v>
      </c>
      <c r="BQ2135" t="s">
        <v>289</v>
      </c>
      <c r="BS2135" t="s">
        <v>290</v>
      </c>
      <c r="BT2135" t="s">
        <v>291</v>
      </c>
      <c r="BU2135" s="1">
        <v>45630</v>
      </c>
      <c r="BW2135" t="s">
        <v>4262</v>
      </c>
      <c r="BX2135" t="s">
        <v>293</v>
      </c>
      <c r="BY2135">
        <v>0.8</v>
      </c>
      <c r="BZ2135" t="s">
        <v>284</v>
      </c>
      <c r="CB2135" t="s">
        <v>2752</v>
      </c>
      <c r="CC2135" t="s">
        <v>169</v>
      </c>
    </row>
    <row r="2136" spans="1:81" x14ac:dyDescent="0.35">
      <c r="A2136" t="s">
        <v>160</v>
      </c>
      <c r="B2136" t="s">
        <v>161</v>
      </c>
      <c r="C2136" t="s">
        <v>4238</v>
      </c>
      <c r="D2136" t="s">
        <v>269</v>
      </c>
      <c r="E2136" t="s">
        <v>270</v>
      </c>
      <c r="F2136" t="s">
        <v>271</v>
      </c>
      <c r="G2136" s="1">
        <v>45592</v>
      </c>
      <c r="H2136" s="2">
        <v>0.39583333333333331</v>
      </c>
      <c r="I2136" t="s">
        <v>1059</v>
      </c>
      <c r="U2136" t="s">
        <v>273</v>
      </c>
      <c r="V2136" t="s">
        <v>274</v>
      </c>
      <c r="W2136" t="s">
        <v>2731</v>
      </c>
      <c r="X2136" t="s">
        <v>190</v>
      </c>
      <c r="Y2136" t="s">
        <v>6</v>
      </c>
      <c r="AD2136">
        <v>45.150280000000002</v>
      </c>
      <c r="AE2136">
        <v>-109.34062</v>
      </c>
      <c r="AF2136" t="s">
        <v>276</v>
      </c>
      <c r="AG2136" t="s">
        <v>277</v>
      </c>
      <c r="AH2136" t="s">
        <v>278</v>
      </c>
      <c r="AJ2136" t="s">
        <v>279</v>
      </c>
      <c r="AK2136" t="s">
        <v>4263</v>
      </c>
      <c r="AM2136" t="s">
        <v>297</v>
      </c>
      <c r="AN2136" t="s">
        <v>298</v>
      </c>
      <c r="AO2136" t="s">
        <v>283</v>
      </c>
      <c r="AP2136">
        <v>176</v>
      </c>
      <c r="AQ2136" t="s">
        <v>284</v>
      </c>
      <c r="AS2136" t="s">
        <v>285</v>
      </c>
      <c r="AU2136" t="s">
        <v>286</v>
      </c>
      <c r="BE2136" t="s">
        <v>4240</v>
      </c>
      <c r="BO2136" t="s">
        <v>300</v>
      </c>
      <c r="BP2136" t="s">
        <v>301</v>
      </c>
      <c r="BQ2136" t="s">
        <v>302</v>
      </c>
      <c r="BT2136" t="s">
        <v>291</v>
      </c>
      <c r="BU2136" s="1">
        <v>45610</v>
      </c>
      <c r="BW2136" t="s">
        <v>4264</v>
      </c>
      <c r="BX2136" t="s">
        <v>293</v>
      </c>
      <c r="BY2136">
        <v>25</v>
      </c>
      <c r="BZ2136" t="s">
        <v>284</v>
      </c>
      <c r="CB2136" t="s">
        <v>2752</v>
      </c>
      <c r="CC2136" t="s">
        <v>169</v>
      </c>
    </row>
    <row r="2137" spans="1:81" x14ac:dyDescent="0.35">
      <c r="A2137" t="s">
        <v>160</v>
      </c>
      <c r="B2137" t="s">
        <v>161</v>
      </c>
      <c r="C2137" t="s">
        <v>4250</v>
      </c>
      <c r="D2137" t="s">
        <v>269</v>
      </c>
      <c r="E2137" t="s">
        <v>270</v>
      </c>
      <c r="F2137" t="s">
        <v>271</v>
      </c>
      <c r="G2137" s="1">
        <v>45592</v>
      </c>
      <c r="H2137" s="2">
        <v>0.4548611111111111</v>
      </c>
      <c r="I2137" t="s">
        <v>1059</v>
      </c>
      <c r="U2137" t="s">
        <v>273</v>
      </c>
      <c r="V2137" t="s">
        <v>274</v>
      </c>
      <c r="W2137" t="s">
        <v>2731</v>
      </c>
      <c r="X2137" t="s">
        <v>162</v>
      </c>
      <c r="Y2137" t="s">
        <v>9</v>
      </c>
      <c r="AD2137">
        <v>45.373699999999999</v>
      </c>
      <c r="AE2137">
        <v>-109.14619999999999</v>
      </c>
      <c r="AF2137" t="s">
        <v>276</v>
      </c>
      <c r="AG2137" t="s">
        <v>277</v>
      </c>
      <c r="AH2137" t="s">
        <v>278</v>
      </c>
      <c r="AJ2137" t="s">
        <v>279</v>
      </c>
      <c r="AK2137" t="s">
        <v>4265</v>
      </c>
      <c r="AM2137" t="s">
        <v>281</v>
      </c>
      <c r="AN2137" t="s">
        <v>282</v>
      </c>
      <c r="AO2137" t="s">
        <v>283</v>
      </c>
      <c r="AP2137">
        <v>19.100000000000001</v>
      </c>
      <c r="AQ2137" t="s">
        <v>284</v>
      </c>
      <c r="AS2137" t="s">
        <v>285</v>
      </c>
      <c r="AU2137" t="s">
        <v>286</v>
      </c>
      <c r="BE2137" t="s">
        <v>4252</v>
      </c>
      <c r="BO2137">
        <v>365.1</v>
      </c>
      <c r="BP2137" t="s">
        <v>288</v>
      </c>
      <c r="BQ2137" t="s">
        <v>289</v>
      </c>
      <c r="BS2137" t="s">
        <v>290</v>
      </c>
      <c r="BT2137" t="s">
        <v>291</v>
      </c>
      <c r="BU2137" s="1">
        <v>45610</v>
      </c>
      <c r="BW2137" t="s">
        <v>4266</v>
      </c>
      <c r="BX2137" t="s">
        <v>293</v>
      </c>
      <c r="BY2137">
        <v>1.5</v>
      </c>
      <c r="BZ2137" t="s">
        <v>284</v>
      </c>
      <c r="CB2137" t="s">
        <v>2736</v>
      </c>
      <c r="CC2137" t="s">
        <v>169</v>
      </c>
    </row>
    <row r="2138" spans="1:81" x14ac:dyDescent="0.35">
      <c r="A2138" t="s">
        <v>160</v>
      </c>
      <c r="B2138" t="s">
        <v>161</v>
      </c>
      <c r="C2138" t="s">
        <v>4225</v>
      </c>
      <c r="D2138" t="s">
        <v>1058</v>
      </c>
      <c r="E2138" t="s">
        <v>270</v>
      </c>
      <c r="F2138" t="s">
        <v>271</v>
      </c>
      <c r="G2138" s="1">
        <v>45592</v>
      </c>
      <c r="H2138" s="2">
        <v>0.4201388888888889</v>
      </c>
      <c r="I2138" t="s">
        <v>1059</v>
      </c>
      <c r="U2138" t="s">
        <v>273</v>
      </c>
      <c r="V2138" t="s">
        <v>274</v>
      </c>
      <c r="W2138" t="s">
        <v>2731</v>
      </c>
      <c r="X2138" t="s">
        <v>172</v>
      </c>
      <c r="Y2138" t="s">
        <v>8</v>
      </c>
      <c r="AD2138">
        <v>45.277200000000001</v>
      </c>
      <c r="AE2138">
        <v>-109.20959999999999</v>
      </c>
      <c r="AK2138" t="s">
        <v>4267</v>
      </c>
      <c r="AN2138" t="s">
        <v>1081</v>
      </c>
      <c r="AP2138">
        <v>97.5</v>
      </c>
      <c r="AQ2138" t="s">
        <v>120</v>
      </c>
      <c r="AS2138" t="s">
        <v>285</v>
      </c>
      <c r="AU2138" t="s">
        <v>286</v>
      </c>
      <c r="BU2138" s="1">
        <v>45592</v>
      </c>
      <c r="CB2138" t="s">
        <v>2733</v>
      </c>
      <c r="CC2138" t="s">
        <v>169</v>
      </c>
    </row>
    <row r="2139" spans="1:81" x14ac:dyDescent="0.35">
      <c r="A2139" t="s">
        <v>160</v>
      </c>
      <c r="B2139" t="s">
        <v>161</v>
      </c>
      <c r="C2139" t="s">
        <v>4223</v>
      </c>
      <c r="D2139" t="s">
        <v>1058</v>
      </c>
      <c r="E2139" t="s">
        <v>270</v>
      </c>
      <c r="F2139" t="s">
        <v>271</v>
      </c>
      <c r="G2139" s="1">
        <v>45592</v>
      </c>
      <c r="H2139" s="2">
        <v>0.49930555555555556</v>
      </c>
      <c r="I2139" t="s">
        <v>1059</v>
      </c>
      <c r="U2139" t="s">
        <v>273</v>
      </c>
      <c r="V2139" t="s">
        <v>274</v>
      </c>
      <c r="W2139" t="s">
        <v>2731</v>
      </c>
      <c r="X2139" t="s">
        <v>180</v>
      </c>
      <c r="Y2139" t="s">
        <v>13</v>
      </c>
      <c r="AD2139">
        <v>45.483319000000002</v>
      </c>
      <c r="AE2139">
        <v>-108.961457</v>
      </c>
      <c r="AK2139" t="s">
        <v>4268</v>
      </c>
      <c r="AN2139" t="s">
        <v>27</v>
      </c>
      <c r="AP2139">
        <v>8.6300000000000008</v>
      </c>
      <c r="AQ2139" t="s">
        <v>121</v>
      </c>
      <c r="AS2139" t="s">
        <v>285</v>
      </c>
      <c r="AU2139" t="s">
        <v>286</v>
      </c>
      <c r="BU2139" s="1">
        <v>45592</v>
      </c>
      <c r="CB2139" t="s">
        <v>2761</v>
      </c>
      <c r="CC2139" t="s">
        <v>169</v>
      </c>
    </row>
    <row r="2140" spans="1:81" x14ac:dyDescent="0.35">
      <c r="A2140" t="s">
        <v>160</v>
      </c>
      <c r="B2140" t="s">
        <v>161</v>
      </c>
      <c r="C2140" t="s">
        <v>4269</v>
      </c>
      <c r="D2140" t="s">
        <v>1058</v>
      </c>
      <c r="E2140" t="s">
        <v>270</v>
      </c>
      <c r="F2140" t="s">
        <v>271</v>
      </c>
      <c r="G2140" s="1">
        <v>45592</v>
      </c>
      <c r="H2140" s="2">
        <v>0.36458333333333331</v>
      </c>
      <c r="I2140" t="s">
        <v>1059</v>
      </c>
      <c r="U2140" t="s">
        <v>273</v>
      </c>
      <c r="V2140" t="s">
        <v>274</v>
      </c>
      <c r="W2140" t="s">
        <v>2731</v>
      </c>
      <c r="X2140" t="s">
        <v>174</v>
      </c>
      <c r="Y2140" t="s">
        <v>5</v>
      </c>
      <c r="AD2140">
        <v>45.085512000000001</v>
      </c>
      <c r="AE2140">
        <v>-109.329581</v>
      </c>
      <c r="AK2140" t="s">
        <v>4270</v>
      </c>
      <c r="AN2140" t="s">
        <v>1062</v>
      </c>
      <c r="AP2140">
        <v>69</v>
      </c>
      <c r="AQ2140" t="s">
        <v>117</v>
      </c>
      <c r="AS2140" t="s">
        <v>285</v>
      </c>
      <c r="AU2140" t="s">
        <v>286</v>
      </c>
      <c r="BU2140" s="1">
        <v>45592</v>
      </c>
      <c r="CB2140" t="s">
        <v>2733</v>
      </c>
      <c r="CC2140" t="s">
        <v>169</v>
      </c>
    </row>
    <row r="2141" spans="1:81" x14ac:dyDescent="0.35">
      <c r="A2141" t="s">
        <v>160</v>
      </c>
      <c r="B2141" t="s">
        <v>161</v>
      </c>
      <c r="C2141" t="s">
        <v>4212</v>
      </c>
      <c r="D2141" t="s">
        <v>269</v>
      </c>
      <c r="E2141" t="s">
        <v>270</v>
      </c>
      <c r="F2141" t="s">
        <v>271</v>
      </c>
      <c r="G2141" s="1">
        <v>45592</v>
      </c>
      <c r="H2141" s="2">
        <v>0.36458333333333331</v>
      </c>
      <c r="I2141" t="s">
        <v>1059</v>
      </c>
      <c r="U2141" t="s">
        <v>273</v>
      </c>
      <c r="V2141" t="s">
        <v>274</v>
      </c>
      <c r="W2141" t="s">
        <v>2731</v>
      </c>
      <c r="X2141" t="s">
        <v>174</v>
      </c>
      <c r="Y2141" t="s">
        <v>5</v>
      </c>
      <c r="AD2141">
        <v>45.085512000000001</v>
      </c>
      <c r="AE2141">
        <v>-109.329581</v>
      </c>
      <c r="AF2141" t="s">
        <v>276</v>
      </c>
      <c r="AG2141" t="s">
        <v>277</v>
      </c>
      <c r="AH2141" t="s">
        <v>278</v>
      </c>
      <c r="AJ2141" t="s">
        <v>279</v>
      </c>
      <c r="AK2141" t="s">
        <v>4271</v>
      </c>
      <c r="AM2141" t="s">
        <v>281</v>
      </c>
      <c r="AN2141" t="s">
        <v>282</v>
      </c>
      <c r="AO2141" t="s">
        <v>283</v>
      </c>
      <c r="AP2141">
        <v>1.5</v>
      </c>
      <c r="AQ2141" t="s">
        <v>284</v>
      </c>
      <c r="AS2141" t="s">
        <v>285</v>
      </c>
      <c r="AU2141" t="s">
        <v>286</v>
      </c>
      <c r="BE2141" t="s">
        <v>4214</v>
      </c>
      <c r="BO2141">
        <v>365.1</v>
      </c>
      <c r="BP2141" t="s">
        <v>288</v>
      </c>
      <c r="BQ2141" t="s">
        <v>289</v>
      </c>
      <c r="BS2141" t="s">
        <v>290</v>
      </c>
      <c r="BT2141" t="s">
        <v>291</v>
      </c>
      <c r="BU2141" s="1">
        <v>45610</v>
      </c>
      <c r="BW2141" t="s">
        <v>4272</v>
      </c>
      <c r="BX2141" t="s">
        <v>293</v>
      </c>
      <c r="BY2141">
        <v>1.5</v>
      </c>
      <c r="BZ2141" t="s">
        <v>284</v>
      </c>
      <c r="CB2141" t="s">
        <v>2733</v>
      </c>
      <c r="CC2141" t="s">
        <v>169</v>
      </c>
    </row>
    <row r="2142" spans="1:81" x14ac:dyDescent="0.35">
      <c r="A2142" t="s">
        <v>160</v>
      </c>
      <c r="B2142" t="s">
        <v>161</v>
      </c>
      <c r="C2142" t="s">
        <v>4273</v>
      </c>
      <c r="D2142" t="s">
        <v>269</v>
      </c>
      <c r="E2142" t="s">
        <v>270</v>
      </c>
      <c r="F2142" t="s">
        <v>271</v>
      </c>
      <c r="G2142" s="1">
        <v>45592</v>
      </c>
      <c r="H2142" s="2">
        <v>0.5625</v>
      </c>
      <c r="I2142" t="s">
        <v>1059</v>
      </c>
      <c r="U2142" t="s">
        <v>273</v>
      </c>
      <c r="V2142" t="s">
        <v>274</v>
      </c>
      <c r="W2142" t="s">
        <v>2731</v>
      </c>
      <c r="X2142" t="s">
        <v>176</v>
      </c>
      <c r="Y2142" t="s">
        <v>15</v>
      </c>
      <c r="AD2142">
        <v>45.520789999999998</v>
      </c>
      <c r="AE2142">
        <v>-108.83714000000001</v>
      </c>
      <c r="AF2142" t="s">
        <v>276</v>
      </c>
      <c r="AG2142" t="s">
        <v>277</v>
      </c>
      <c r="AH2142" t="s">
        <v>278</v>
      </c>
      <c r="AJ2142" t="s">
        <v>279</v>
      </c>
      <c r="AK2142" t="s">
        <v>4274</v>
      </c>
      <c r="AN2142" t="s">
        <v>312</v>
      </c>
      <c r="AP2142">
        <v>4.5999999999999996</v>
      </c>
      <c r="AQ2142" t="s">
        <v>116</v>
      </c>
      <c r="AS2142" t="s">
        <v>285</v>
      </c>
      <c r="AU2142" t="s">
        <v>286</v>
      </c>
      <c r="BE2142" t="s">
        <v>4235</v>
      </c>
      <c r="BO2142" t="s">
        <v>314</v>
      </c>
      <c r="BP2142" t="s">
        <v>301</v>
      </c>
      <c r="BQ2142" t="s">
        <v>315</v>
      </c>
      <c r="BS2142" t="s">
        <v>316</v>
      </c>
      <c r="BT2142" t="s">
        <v>291</v>
      </c>
      <c r="BU2142" s="1">
        <v>45596</v>
      </c>
      <c r="BW2142" t="s">
        <v>4275</v>
      </c>
      <c r="BX2142" t="s">
        <v>293</v>
      </c>
      <c r="BY2142">
        <v>0.2</v>
      </c>
      <c r="BZ2142" t="s">
        <v>116</v>
      </c>
      <c r="CB2142" t="s">
        <v>2761</v>
      </c>
      <c r="CC2142" t="s">
        <v>169</v>
      </c>
    </row>
    <row r="2143" spans="1:81" x14ac:dyDescent="0.35">
      <c r="A2143" t="s">
        <v>160</v>
      </c>
      <c r="B2143" t="s">
        <v>161</v>
      </c>
      <c r="C2143" t="s">
        <v>4231</v>
      </c>
      <c r="D2143" t="s">
        <v>1058</v>
      </c>
      <c r="E2143" t="s">
        <v>270</v>
      </c>
      <c r="F2143" t="s">
        <v>271</v>
      </c>
      <c r="G2143" s="1">
        <v>45592</v>
      </c>
      <c r="H2143" s="2">
        <v>0.43402777777777779</v>
      </c>
      <c r="I2143" t="s">
        <v>1059</v>
      </c>
      <c r="U2143" t="s">
        <v>273</v>
      </c>
      <c r="V2143" t="s">
        <v>274</v>
      </c>
      <c r="W2143" t="s">
        <v>2731</v>
      </c>
      <c r="X2143" t="s">
        <v>182</v>
      </c>
      <c r="Y2143" t="s">
        <v>10</v>
      </c>
      <c r="AD2143">
        <v>45.384601000000004</v>
      </c>
      <c r="AE2143">
        <v>-109.14138199999999</v>
      </c>
      <c r="AK2143" t="s">
        <v>4276</v>
      </c>
      <c r="AN2143" t="s">
        <v>1081</v>
      </c>
      <c r="AP2143">
        <v>102.3</v>
      </c>
      <c r="AQ2143" t="s">
        <v>120</v>
      </c>
      <c r="AS2143" t="s">
        <v>285</v>
      </c>
      <c r="AU2143" t="s">
        <v>286</v>
      </c>
      <c r="BU2143" s="1">
        <v>45592</v>
      </c>
      <c r="CB2143" t="s">
        <v>2761</v>
      </c>
      <c r="CC2143" t="s">
        <v>169</v>
      </c>
    </row>
    <row r="2144" spans="1:81" x14ac:dyDescent="0.35">
      <c r="A2144" t="s">
        <v>160</v>
      </c>
      <c r="B2144" t="s">
        <v>161</v>
      </c>
      <c r="C2144" t="s">
        <v>4216</v>
      </c>
      <c r="D2144" t="s">
        <v>269</v>
      </c>
      <c r="E2144" t="s">
        <v>270</v>
      </c>
      <c r="F2144" t="s">
        <v>271</v>
      </c>
      <c r="G2144" s="1">
        <v>45592</v>
      </c>
      <c r="H2144" s="2">
        <v>0.37847222222222221</v>
      </c>
      <c r="I2144" t="s">
        <v>1059</v>
      </c>
      <c r="U2144" t="s">
        <v>273</v>
      </c>
      <c r="V2144" t="s">
        <v>274</v>
      </c>
      <c r="W2144" t="s">
        <v>2731</v>
      </c>
      <c r="X2144" t="s">
        <v>188</v>
      </c>
      <c r="Y2144" t="s">
        <v>7</v>
      </c>
      <c r="AD2144">
        <v>45.157600000000002</v>
      </c>
      <c r="AE2144">
        <v>-109.2688</v>
      </c>
      <c r="AF2144" t="s">
        <v>276</v>
      </c>
      <c r="AG2144" t="s">
        <v>277</v>
      </c>
      <c r="AH2144" t="s">
        <v>278</v>
      </c>
      <c r="AJ2144" t="s">
        <v>279</v>
      </c>
      <c r="AK2144" t="s">
        <v>4277</v>
      </c>
      <c r="AM2144" t="s">
        <v>281</v>
      </c>
      <c r="AN2144" t="s">
        <v>282</v>
      </c>
      <c r="AO2144" t="s">
        <v>283</v>
      </c>
      <c r="AP2144">
        <v>3.3</v>
      </c>
      <c r="AQ2144" t="s">
        <v>284</v>
      </c>
      <c r="AS2144" t="s">
        <v>285</v>
      </c>
      <c r="AU2144" t="s">
        <v>286</v>
      </c>
      <c r="BE2144" t="s">
        <v>4218</v>
      </c>
      <c r="BO2144">
        <v>365.1</v>
      </c>
      <c r="BP2144" t="s">
        <v>288</v>
      </c>
      <c r="BQ2144" t="s">
        <v>289</v>
      </c>
      <c r="BS2144" t="s">
        <v>290</v>
      </c>
      <c r="BT2144" t="s">
        <v>291</v>
      </c>
      <c r="BU2144" s="1">
        <v>45610</v>
      </c>
      <c r="BW2144" t="s">
        <v>4278</v>
      </c>
      <c r="BX2144" t="s">
        <v>293</v>
      </c>
      <c r="BY2144">
        <v>1.5</v>
      </c>
      <c r="BZ2144" t="s">
        <v>284</v>
      </c>
      <c r="CB2144" t="s">
        <v>2747</v>
      </c>
      <c r="CC2144" t="s">
        <v>169</v>
      </c>
    </row>
    <row r="2145" spans="1:81" x14ac:dyDescent="0.35">
      <c r="A2145" t="s">
        <v>160</v>
      </c>
      <c r="B2145" t="s">
        <v>161</v>
      </c>
      <c r="C2145" t="s">
        <v>4243</v>
      </c>
      <c r="D2145" t="s">
        <v>1058</v>
      </c>
      <c r="E2145" t="s">
        <v>270</v>
      </c>
      <c r="F2145" t="s">
        <v>271</v>
      </c>
      <c r="G2145" s="1">
        <v>45592</v>
      </c>
      <c r="H2145" s="2">
        <v>0.47222222222222221</v>
      </c>
      <c r="I2145" t="s">
        <v>1059</v>
      </c>
      <c r="U2145" t="s">
        <v>273</v>
      </c>
      <c r="V2145" t="s">
        <v>274</v>
      </c>
      <c r="W2145" t="s">
        <v>2731</v>
      </c>
      <c r="X2145" t="s">
        <v>186</v>
      </c>
      <c r="Y2145" t="s">
        <v>12</v>
      </c>
      <c r="AD2145">
        <v>45.468200000000003</v>
      </c>
      <c r="AE2145">
        <v>-109.0895</v>
      </c>
      <c r="AK2145" t="s">
        <v>4279</v>
      </c>
      <c r="AN2145" t="s">
        <v>1078</v>
      </c>
      <c r="AP2145">
        <v>7.71</v>
      </c>
      <c r="AQ2145" t="s">
        <v>118</v>
      </c>
      <c r="AS2145" t="s">
        <v>285</v>
      </c>
      <c r="AU2145" t="s">
        <v>286</v>
      </c>
      <c r="BU2145" s="1">
        <v>45592</v>
      </c>
      <c r="CB2145" t="s">
        <v>2752</v>
      </c>
      <c r="CC2145" t="s">
        <v>169</v>
      </c>
    </row>
    <row r="2146" spans="1:81" x14ac:dyDescent="0.35">
      <c r="A2146" t="s">
        <v>160</v>
      </c>
      <c r="B2146" t="s">
        <v>161</v>
      </c>
      <c r="C2146" t="s">
        <v>4204</v>
      </c>
      <c r="D2146" t="s">
        <v>1058</v>
      </c>
      <c r="E2146" t="s">
        <v>270</v>
      </c>
      <c r="F2146" t="s">
        <v>271</v>
      </c>
      <c r="G2146" s="1">
        <v>45592</v>
      </c>
      <c r="H2146" s="2">
        <v>0.4548611111111111</v>
      </c>
      <c r="I2146" t="s">
        <v>1059</v>
      </c>
      <c r="U2146" t="s">
        <v>273</v>
      </c>
      <c r="V2146" t="s">
        <v>274</v>
      </c>
      <c r="W2146" t="s">
        <v>2731</v>
      </c>
      <c r="X2146" t="s">
        <v>162</v>
      </c>
      <c r="Y2146" t="s">
        <v>9</v>
      </c>
      <c r="AD2146">
        <v>45.373699999999999</v>
      </c>
      <c r="AE2146">
        <v>-109.14619999999999</v>
      </c>
      <c r="AK2146" t="s">
        <v>4280</v>
      </c>
      <c r="AN2146" t="s">
        <v>1062</v>
      </c>
      <c r="AP2146">
        <v>315</v>
      </c>
      <c r="AQ2146" t="s">
        <v>117</v>
      </c>
      <c r="AS2146" t="s">
        <v>285</v>
      </c>
      <c r="AU2146" t="s">
        <v>286</v>
      </c>
      <c r="BU2146" s="1">
        <v>45592</v>
      </c>
      <c r="CB2146" t="s">
        <v>2736</v>
      </c>
      <c r="CC2146" t="s">
        <v>169</v>
      </c>
    </row>
    <row r="2147" spans="1:81" x14ac:dyDescent="0.35">
      <c r="A2147" t="s">
        <v>160</v>
      </c>
      <c r="B2147" t="s">
        <v>161</v>
      </c>
      <c r="C2147" t="s">
        <v>4200</v>
      </c>
      <c r="D2147" t="s">
        <v>269</v>
      </c>
      <c r="E2147" t="s">
        <v>270</v>
      </c>
      <c r="F2147" t="s">
        <v>271</v>
      </c>
      <c r="G2147" s="1">
        <v>45592</v>
      </c>
      <c r="H2147" s="2">
        <v>0.43402777777777779</v>
      </c>
      <c r="I2147" t="s">
        <v>1059</v>
      </c>
      <c r="U2147" t="s">
        <v>273</v>
      </c>
      <c r="V2147" t="s">
        <v>274</v>
      </c>
      <c r="W2147" t="s">
        <v>2731</v>
      </c>
      <c r="X2147" t="s">
        <v>182</v>
      </c>
      <c r="Y2147" t="s">
        <v>10</v>
      </c>
      <c r="AD2147">
        <v>45.384601000000004</v>
      </c>
      <c r="AE2147">
        <v>-109.14138199999999</v>
      </c>
      <c r="AF2147" t="s">
        <v>276</v>
      </c>
      <c r="AG2147" t="s">
        <v>277</v>
      </c>
      <c r="AH2147" t="s">
        <v>278</v>
      </c>
      <c r="AJ2147" t="s">
        <v>279</v>
      </c>
      <c r="AK2147" t="s">
        <v>4281</v>
      </c>
      <c r="AM2147" t="s">
        <v>281</v>
      </c>
      <c r="AN2147" t="s">
        <v>282</v>
      </c>
      <c r="AO2147" t="s">
        <v>283</v>
      </c>
      <c r="AP2147">
        <v>7.3</v>
      </c>
      <c r="AQ2147" t="s">
        <v>284</v>
      </c>
      <c r="AS2147" t="s">
        <v>285</v>
      </c>
      <c r="AU2147" t="s">
        <v>286</v>
      </c>
      <c r="BE2147" t="s">
        <v>4202</v>
      </c>
      <c r="BO2147">
        <v>365.1</v>
      </c>
      <c r="BP2147" t="s">
        <v>288</v>
      </c>
      <c r="BQ2147" t="s">
        <v>289</v>
      </c>
      <c r="BS2147" t="s">
        <v>290</v>
      </c>
      <c r="BT2147" t="s">
        <v>291</v>
      </c>
      <c r="BU2147" s="1">
        <v>45610</v>
      </c>
      <c r="BW2147" t="s">
        <v>4282</v>
      </c>
      <c r="BX2147" t="s">
        <v>293</v>
      </c>
      <c r="BY2147">
        <v>1.5</v>
      </c>
      <c r="BZ2147" t="s">
        <v>284</v>
      </c>
      <c r="CB2147" t="s">
        <v>2761</v>
      </c>
      <c r="CC2147" t="s">
        <v>169</v>
      </c>
    </row>
    <row r="2148" spans="1:81" x14ac:dyDescent="0.35">
      <c r="A2148" t="s">
        <v>160</v>
      </c>
      <c r="B2148" t="s">
        <v>161</v>
      </c>
      <c r="C2148" t="s">
        <v>4273</v>
      </c>
      <c r="D2148" t="s">
        <v>269</v>
      </c>
      <c r="E2148" t="s">
        <v>270</v>
      </c>
      <c r="F2148" t="s">
        <v>271</v>
      </c>
      <c r="G2148" s="1">
        <v>45592</v>
      </c>
      <c r="H2148" s="2">
        <v>0.5625</v>
      </c>
      <c r="I2148" t="s">
        <v>1059</v>
      </c>
      <c r="U2148" t="s">
        <v>273</v>
      </c>
      <c r="V2148" t="s">
        <v>274</v>
      </c>
      <c r="W2148" t="s">
        <v>2731</v>
      </c>
      <c r="X2148" t="s">
        <v>176</v>
      </c>
      <c r="Y2148" t="s">
        <v>15</v>
      </c>
      <c r="AD2148">
        <v>45.520789999999998</v>
      </c>
      <c r="AE2148">
        <v>-108.83714000000001</v>
      </c>
      <c r="AF2148" t="s">
        <v>276</v>
      </c>
      <c r="AG2148" t="s">
        <v>277</v>
      </c>
      <c r="AH2148" t="s">
        <v>278</v>
      </c>
      <c r="AJ2148" t="s">
        <v>279</v>
      </c>
      <c r="AK2148" t="s">
        <v>4283</v>
      </c>
      <c r="AM2148" t="s">
        <v>281</v>
      </c>
      <c r="AN2148" t="s">
        <v>1116</v>
      </c>
      <c r="AO2148" t="s">
        <v>333</v>
      </c>
      <c r="AP2148">
        <v>0.8</v>
      </c>
      <c r="AQ2148" t="s">
        <v>284</v>
      </c>
      <c r="AS2148" t="s">
        <v>285</v>
      </c>
      <c r="AU2148" t="s">
        <v>286</v>
      </c>
      <c r="BE2148" t="s">
        <v>4235</v>
      </c>
      <c r="BO2148">
        <v>365.1</v>
      </c>
      <c r="BP2148" t="s">
        <v>288</v>
      </c>
      <c r="BQ2148" t="s">
        <v>289</v>
      </c>
      <c r="BS2148" t="s">
        <v>290</v>
      </c>
      <c r="BT2148" t="s">
        <v>291</v>
      </c>
      <c r="BU2148" s="1">
        <v>45630</v>
      </c>
      <c r="BW2148" t="s">
        <v>4284</v>
      </c>
      <c r="BX2148" t="s">
        <v>293</v>
      </c>
      <c r="BY2148">
        <v>0.8</v>
      </c>
      <c r="BZ2148" t="s">
        <v>284</v>
      </c>
      <c r="CB2148" t="s">
        <v>2761</v>
      </c>
      <c r="CC2148" t="s">
        <v>169</v>
      </c>
    </row>
    <row r="2149" spans="1:81" x14ac:dyDescent="0.35">
      <c r="A2149" t="s">
        <v>160</v>
      </c>
      <c r="B2149" t="s">
        <v>161</v>
      </c>
      <c r="C2149" t="s">
        <v>4250</v>
      </c>
      <c r="D2149" t="s">
        <v>269</v>
      </c>
      <c r="E2149" t="s">
        <v>270</v>
      </c>
      <c r="F2149" t="s">
        <v>271</v>
      </c>
      <c r="G2149" s="1">
        <v>45592</v>
      </c>
      <c r="H2149" s="2">
        <v>0.4548611111111111</v>
      </c>
      <c r="I2149" t="s">
        <v>1059</v>
      </c>
      <c r="U2149" t="s">
        <v>273</v>
      </c>
      <c r="V2149" t="s">
        <v>274</v>
      </c>
      <c r="W2149" t="s">
        <v>2731</v>
      </c>
      <c r="X2149" t="s">
        <v>162</v>
      </c>
      <c r="Y2149" t="s">
        <v>9</v>
      </c>
      <c r="AD2149">
        <v>45.373699999999999</v>
      </c>
      <c r="AE2149">
        <v>-109.14619999999999</v>
      </c>
      <c r="AF2149" t="s">
        <v>276</v>
      </c>
      <c r="AG2149" t="s">
        <v>277</v>
      </c>
      <c r="AH2149" t="s">
        <v>278</v>
      </c>
      <c r="AJ2149" t="s">
        <v>279</v>
      </c>
      <c r="AK2149" t="s">
        <v>4285</v>
      </c>
      <c r="AN2149" t="s">
        <v>312</v>
      </c>
      <c r="AP2149">
        <v>7.4</v>
      </c>
      <c r="AQ2149" t="s">
        <v>116</v>
      </c>
      <c r="AS2149" t="s">
        <v>285</v>
      </c>
      <c r="AU2149" t="s">
        <v>286</v>
      </c>
      <c r="BE2149" t="s">
        <v>4252</v>
      </c>
      <c r="BO2149" t="s">
        <v>314</v>
      </c>
      <c r="BP2149" t="s">
        <v>301</v>
      </c>
      <c r="BQ2149" t="s">
        <v>315</v>
      </c>
      <c r="BS2149" t="s">
        <v>316</v>
      </c>
      <c r="BT2149" t="s">
        <v>291</v>
      </c>
      <c r="BU2149" s="1">
        <v>45596</v>
      </c>
      <c r="BW2149" t="s">
        <v>4286</v>
      </c>
      <c r="BX2149" t="s">
        <v>293</v>
      </c>
      <c r="BY2149">
        <v>0.2</v>
      </c>
      <c r="BZ2149" t="s">
        <v>116</v>
      </c>
      <c r="CB2149" t="s">
        <v>2736</v>
      </c>
      <c r="CC2149" t="s">
        <v>169</v>
      </c>
    </row>
    <row r="2150" spans="1:81" x14ac:dyDescent="0.35">
      <c r="A2150" t="s">
        <v>160</v>
      </c>
      <c r="B2150" t="s">
        <v>161</v>
      </c>
      <c r="C2150" t="s">
        <v>4243</v>
      </c>
      <c r="D2150" t="s">
        <v>1058</v>
      </c>
      <c r="E2150" t="s">
        <v>270</v>
      </c>
      <c r="F2150" t="s">
        <v>271</v>
      </c>
      <c r="G2150" s="1">
        <v>45592</v>
      </c>
      <c r="H2150" s="2">
        <v>0.47222222222222221</v>
      </c>
      <c r="I2150" t="s">
        <v>1059</v>
      </c>
      <c r="U2150" t="s">
        <v>273</v>
      </c>
      <c r="V2150" t="s">
        <v>274</v>
      </c>
      <c r="W2150" t="s">
        <v>2731</v>
      </c>
      <c r="X2150" t="s">
        <v>186</v>
      </c>
      <c r="Y2150" t="s">
        <v>12</v>
      </c>
      <c r="AD2150">
        <v>45.468200000000003</v>
      </c>
      <c r="AE2150">
        <v>-109.0895</v>
      </c>
      <c r="AK2150" t="s">
        <v>4287</v>
      </c>
      <c r="AN2150" t="s">
        <v>1062</v>
      </c>
      <c r="AP2150">
        <v>322</v>
      </c>
      <c r="AQ2150" t="s">
        <v>117</v>
      </c>
      <c r="AS2150" t="s">
        <v>285</v>
      </c>
      <c r="AU2150" t="s">
        <v>286</v>
      </c>
      <c r="BU2150" s="1">
        <v>45592</v>
      </c>
      <c r="CB2150" t="s">
        <v>2752</v>
      </c>
      <c r="CC2150" t="s">
        <v>169</v>
      </c>
    </row>
    <row r="2151" spans="1:81" x14ac:dyDescent="0.35">
      <c r="A2151" t="s">
        <v>160</v>
      </c>
      <c r="B2151" t="s">
        <v>161</v>
      </c>
      <c r="C2151" t="s">
        <v>4250</v>
      </c>
      <c r="D2151" t="s">
        <v>269</v>
      </c>
      <c r="E2151" t="s">
        <v>270</v>
      </c>
      <c r="F2151" t="s">
        <v>271</v>
      </c>
      <c r="G2151" s="1">
        <v>45592</v>
      </c>
      <c r="H2151" s="2">
        <v>0.4548611111111111</v>
      </c>
      <c r="I2151" t="s">
        <v>1059</v>
      </c>
      <c r="U2151" t="s">
        <v>273</v>
      </c>
      <c r="V2151" t="s">
        <v>274</v>
      </c>
      <c r="W2151" t="s">
        <v>2731</v>
      </c>
      <c r="X2151" t="s">
        <v>162</v>
      </c>
      <c r="Y2151" t="s">
        <v>9</v>
      </c>
      <c r="AD2151">
        <v>45.373699999999999</v>
      </c>
      <c r="AE2151">
        <v>-109.14619999999999</v>
      </c>
      <c r="AF2151" t="s">
        <v>276</v>
      </c>
      <c r="AG2151" t="s">
        <v>277</v>
      </c>
      <c r="AH2151" t="s">
        <v>278</v>
      </c>
      <c r="AJ2151" t="s">
        <v>279</v>
      </c>
      <c r="AK2151" t="s">
        <v>4288</v>
      </c>
      <c r="AM2151" t="s">
        <v>281</v>
      </c>
      <c r="AN2151" t="s">
        <v>1116</v>
      </c>
      <c r="AO2151" t="s">
        <v>333</v>
      </c>
      <c r="AP2151">
        <v>1.6</v>
      </c>
      <c r="AQ2151" t="s">
        <v>284</v>
      </c>
      <c r="AS2151" t="s">
        <v>285</v>
      </c>
      <c r="AU2151" t="s">
        <v>286</v>
      </c>
      <c r="BE2151" t="s">
        <v>4252</v>
      </c>
      <c r="BO2151">
        <v>365.1</v>
      </c>
      <c r="BP2151" t="s">
        <v>288</v>
      </c>
      <c r="BQ2151" t="s">
        <v>289</v>
      </c>
      <c r="BS2151" t="s">
        <v>290</v>
      </c>
      <c r="BT2151" t="s">
        <v>291</v>
      </c>
      <c r="BU2151" s="1">
        <v>45630</v>
      </c>
      <c r="BW2151" t="s">
        <v>4289</v>
      </c>
      <c r="BX2151" t="s">
        <v>293</v>
      </c>
      <c r="BY2151">
        <v>0.8</v>
      </c>
      <c r="BZ2151" t="s">
        <v>284</v>
      </c>
      <c r="CB2151" t="s">
        <v>2736</v>
      </c>
      <c r="CC2151" t="s">
        <v>169</v>
      </c>
    </row>
    <row r="2152" spans="1:81" x14ac:dyDescent="0.35">
      <c r="A2152" t="s">
        <v>160</v>
      </c>
      <c r="B2152" t="s">
        <v>161</v>
      </c>
      <c r="C2152" t="s">
        <v>4220</v>
      </c>
      <c r="D2152" t="s">
        <v>1058</v>
      </c>
      <c r="E2152" t="s">
        <v>270</v>
      </c>
      <c r="F2152" t="s">
        <v>271</v>
      </c>
      <c r="G2152" s="1">
        <v>45592</v>
      </c>
      <c r="H2152" s="2">
        <v>0.39583333333333331</v>
      </c>
      <c r="I2152" t="s">
        <v>1059</v>
      </c>
      <c r="U2152" t="s">
        <v>273</v>
      </c>
      <c r="V2152" t="s">
        <v>274</v>
      </c>
      <c r="W2152" t="s">
        <v>2731</v>
      </c>
      <c r="X2152" t="s">
        <v>190</v>
      </c>
      <c r="Y2152" t="s">
        <v>6</v>
      </c>
      <c r="AD2152">
        <v>45.150280000000002</v>
      </c>
      <c r="AE2152">
        <v>-109.34062</v>
      </c>
      <c r="AK2152" t="s">
        <v>4290</v>
      </c>
      <c r="AN2152" t="s">
        <v>27</v>
      </c>
      <c r="AP2152">
        <v>7.67</v>
      </c>
      <c r="AQ2152" t="s">
        <v>121</v>
      </c>
      <c r="AS2152" t="s">
        <v>285</v>
      </c>
      <c r="AU2152" t="s">
        <v>286</v>
      </c>
      <c r="BU2152" s="1">
        <v>45592</v>
      </c>
      <c r="CB2152" t="s">
        <v>2752</v>
      </c>
      <c r="CC2152" t="s">
        <v>169</v>
      </c>
    </row>
    <row r="2153" spans="1:81" x14ac:dyDescent="0.35">
      <c r="A2153" t="s">
        <v>160</v>
      </c>
      <c r="B2153" t="s">
        <v>161</v>
      </c>
      <c r="C2153" t="s">
        <v>4291</v>
      </c>
      <c r="D2153" t="s">
        <v>269</v>
      </c>
      <c r="E2153" t="s">
        <v>270</v>
      </c>
      <c r="F2153" t="s">
        <v>271</v>
      </c>
      <c r="G2153" s="1">
        <v>45592</v>
      </c>
      <c r="H2153" s="2">
        <v>0.47222222222222221</v>
      </c>
      <c r="I2153" t="s">
        <v>1059</v>
      </c>
      <c r="U2153" t="s">
        <v>273</v>
      </c>
      <c r="V2153" t="s">
        <v>274</v>
      </c>
      <c r="W2153" t="s">
        <v>2731</v>
      </c>
      <c r="X2153" t="s">
        <v>186</v>
      </c>
      <c r="Y2153" t="s">
        <v>12</v>
      </c>
      <c r="AD2153">
        <v>45.468200000000003</v>
      </c>
      <c r="AE2153">
        <v>-109.0895</v>
      </c>
      <c r="AF2153" t="s">
        <v>276</v>
      </c>
      <c r="AG2153" t="s">
        <v>277</v>
      </c>
      <c r="AH2153" t="s">
        <v>278</v>
      </c>
      <c r="AJ2153" t="s">
        <v>279</v>
      </c>
      <c r="AK2153" t="s">
        <v>4292</v>
      </c>
      <c r="AM2153" t="s">
        <v>281</v>
      </c>
      <c r="AN2153" t="s">
        <v>1116</v>
      </c>
      <c r="AO2153" t="s">
        <v>333</v>
      </c>
      <c r="AP2153">
        <v>1.4</v>
      </c>
      <c r="AQ2153" t="s">
        <v>284</v>
      </c>
      <c r="AS2153" t="s">
        <v>285</v>
      </c>
      <c r="AU2153" t="s">
        <v>286</v>
      </c>
      <c r="BE2153" t="s">
        <v>4293</v>
      </c>
      <c r="BO2153">
        <v>365.1</v>
      </c>
      <c r="BP2153" t="s">
        <v>288</v>
      </c>
      <c r="BQ2153" t="s">
        <v>289</v>
      </c>
      <c r="BS2153" t="s">
        <v>290</v>
      </c>
      <c r="BT2153" t="s">
        <v>291</v>
      </c>
      <c r="BU2153" s="1">
        <v>45630</v>
      </c>
      <c r="BW2153" t="s">
        <v>4294</v>
      </c>
      <c r="BX2153" t="s">
        <v>293</v>
      </c>
      <c r="BY2153">
        <v>0.8</v>
      </c>
      <c r="BZ2153" t="s">
        <v>284</v>
      </c>
      <c r="CB2153" t="s">
        <v>2752</v>
      </c>
      <c r="CC2153" t="s">
        <v>169</v>
      </c>
    </row>
    <row r="2154" spans="1:81" x14ac:dyDescent="0.35">
      <c r="A2154" t="s">
        <v>160</v>
      </c>
      <c r="B2154" t="s">
        <v>161</v>
      </c>
      <c r="C2154" t="s">
        <v>4295</v>
      </c>
      <c r="D2154" t="s">
        <v>320</v>
      </c>
      <c r="E2154" t="s">
        <v>270</v>
      </c>
      <c r="F2154" t="s">
        <v>271</v>
      </c>
      <c r="G2154" s="1">
        <v>45592</v>
      </c>
      <c r="H2154" s="2">
        <v>0.49930555555555556</v>
      </c>
      <c r="I2154" t="s">
        <v>1059</v>
      </c>
      <c r="U2154" t="s">
        <v>273</v>
      </c>
      <c r="V2154" t="s">
        <v>274</v>
      </c>
      <c r="W2154" t="s">
        <v>2731</v>
      </c>
      <c r="X2154" t="s">
        <v>180</v>
      </c>
      <c r="Y2154" t="s">
        <v>13</v>
      </c>
      <c r="AD2154">
        <v>45.483319000000002</v>
      </c>
      <c r="AE2154">
        <v>-108.961457</v>
      </c>
      <c r="AF2154" t="s">
        <v>276</v>
      </c>
      <c r="AG2154" t="s">
        <v>277</v>
      </c>
      <c r="AH2154" t="s">
        <v>278</v>
      </c>
      <c r="AJ2154" t="s">
        <v>279</v>
      </c>
      <c r="AK2154" t="s">
        <v>4296</v>
      </c>
      <c r="AM2154" t="s">
        <v>281</v>
      </c>
      <c r="AN2154" t="s">
        <v>282</v>
      </c>
      <c r="AO2154" t="s">
        <v>283</v>
      </c>
      <c r="AP2154">
        <v>9.6</v>
      </c>
      <c r="AQ2154" t="s">
        <v>284</v>
      </c>
      <c r="AS2154" t="s">
        <v>285</v>
      </c>
      <c r="AU2154" t="s">
        <v>286</v>
      </c>
      <c r="BE2154" t="s">
        <v>4229</v>
      </c>
      <c r="BO2154">
        <v>365.1</v>
      </c>
      <c r="BP2154" t="s">
        <v>288</v>
      </c>
      <c r="BQ2154" t="s">
        <v>289</v>
      </c>
      <c r="BS2154" t="s">
        <v>290</v>
      </c>
      <c r="BT2154" t="s">
        <v>291</v>
      </c>
      <c r="BU2154" s="1">
        <v>45610</v>
      </c>
      <c r="BW2154" t="s">
        <v>4297</v>
      </c>
      <c r="BX2154" t="s">
        <v>293</v>
      </c>
      <c r="BY2154">
        <v>1.5</v>
      </c>
      <c r="BZ2154" t="s">
        <v>284</v>
      </c>
      <c r="CB2154" t="s">
        <v>2761</v>
      </c>
      <c r="CC2154" t="s">
        <v>169</v>
      </c>
    </row>
    <row r="2155" spans="1:81" x14ac:dyDescent="0.35">
      <c r="A2155" t="s">
        <v>160</v>
      </c>
      <c r="B2155" t="s">
        <v>161</v>
      </c>
      <c r="C2155" t="s">
        <v>4216</v>
      </c>
      <c r="D2155" t="s">
        <v>269</v>
      </c>
      <c r="E2155" t="s">
        <v>270</v>
      </c>
      <c r="F2155" t="s">
        <v>271</v>
      </c>
      <c r="G2155" s="1">
        <v>45592</v>
      </c>
      <c r="H2155" s="2">
        <v>0.37847222222222221</v>
      </c>
      <c r="I2155" t="s">
        <v>1059</v>
      </c>
      <c r="U2155" t="s">
        <v>273</v>
      </c>
      <c r="V2155" t="s">
        <v>274</v>
      </c>
      <c r="W2155" t="s">
        <v>2731</v>
      </c>
      <c r="X2155" t="s">
        <v>188</v>
      </c>
      <c r="Y2155" t="s">
        <v>7</v>
      </c>
      <c r="AD2155">
        <v>45.157600000000002</v>
      </c>
      <c r="AE2155">
        <v>-109.2688</v>
      </c>
      <c r="AF2155" t="s">
        <v>276</v>
      </c>
      <c r="AG2155" t="s">
        <v>277</v>
      </c>
      <c r="AH2155" t="s">
        <v>278</v>
      </c>
      <c r="AJ2155" t="s">
        <v>279</v>
      </c>
      <c r="AK2155" t="s">
        <v>4298</v>
      </c>
      <c r="AL2155" t="s">
        <v>375</v>
      </c>
      <c r="AM2155" t="s">
        <v>281</v>
      </c>
      <c r="AN2155" t="s">
        <v>1116</v>
      </c>
      <c r="AO2155" t="s">
        <v>333</v>
      </c>
      <c r="AS2155" t="s">
        <v>285</v>
      </c>
      <c r="AU2155" t="s">
        <v>286</v>
      </c>
      <c r="BE2155" t="s">
        <v>4218</v>
      </c>
      <c r="BO2155">
        <v>365.1</v>
      </c>
      <c r="BP2155" t="s">
        <v>288</v>
      </c>
      <c r="BQ2155" t="s">
        <v>289</v>
      </c>
      <c r="BS2155" t="s">
        <v>290</v>
      </c>
      <c r="BT2155" t="s">
        <v>291</v>
      </c>
      <c r="BU2155" s="1">
        <v>45630</v>
      </c>
      <c r="BW2155" t="s">
        <v>4299</v>
      </c>
      <c r="BX2155" t="s">
        <v>293</v>
      </c>
      <c r="BY2155">
        <v>0.8</v>
      </c>
      <c r="BZ2155" t="s">
        <v>284</v>
      </c>
      <c r="CB2155" t="s">
        <v>2747</v>
      </c>
      <c r="CC2155" t="s">
        <v>169</v>
      </c>
    </row>
    <row r="2156" spans="1:81" x14ac:dyDescent="0.35">
      <c r="A2156" t="s">
        <v>160</v>
      </c>
      <c r="B2156" t="s">
        <v>161</v>
      </c>
      <c r="C2156" t="s">
        <v>4220</v>
      </c>
      <c r="D2156" t="s">
        <v>1058</v>
      </c>
      <c r="E2156" t="s">
        <v>270</v>
      </c>
      <c r="F2156" t="s">
        <v>271</v>
      </c>
      <c r="G2156" s="1">
        <v>45592</v>
      </c>
      <c r="H2156" s="2">
        <v>0.39583333333333331</v>
      </c>
      <c r="I2156" t="s">
        <v>1059</v>
      </c>
      <c r="U2156" t="s">
        <v>273</v>
      </c>
      <c r="V2156" t="s">
        <v>274</v>
      </c>
      <c r="W2156" t="s">
        <v>2731</v>
      </c>
      <c r="X2156" t="s">
        <v>190</v>
      </c>
      <c r="Y2156" t="s">
        <v>6</v>
      </c>
      <c r="AD2156">
        <v>45.150280000000002</v>
      </c>
      <c r="AE2156">
        <v>-109.34062</v>
      </c>
      <c r="AK2156" t="s">
        <v>4300</v>
      </c>
      <c r="AN2156" t="s">
        <v>1062</v>
      </c>
      <c r="AP2156">
        <v>98</v>
      </c>
      <c r="AQ2156" t="s">
        <v>117</v>
      </c>
      <c r="AS2156" t="s">
        <v>285</v>
      </c>
      <c r="AU2156" t="s">
        <v>286</v>
      </c>
      <c r="BU2156" s="1">
        <v>45592</v>
      </c>
      <c r="CB2156" t="s">
        <v>2752</v>
      </c>
      <c r="CC2156" t="s">
        <v>169</v>
      </c>
    </row>
    <row r="2157" spans="1:81" x14ac:dyDescent="0.35">
      <c r="A2157" t="s">
        <v>160</v>
      </c>
      <c r="B2157" t="s">
        <v>161</v>
      </c>
      <c r="C2157" t="s">
        <v>4259</v>
      </c>
      <c r="D2157" t="s">
        <v>269</v>
      </c>
      <c r="E2157" t="s">
        <v>270</v>
      </c>
      <c r="F2157" t="s">
        <v>271</v>
      </c>
      <c r="G2157" s="1">
        <v>45592</v>
      </c>
      <c r="H2157" s="2">
        <v>0.54861111111111116</v>
      </c>
      <c r="I2157" t="s">
        <v>1059</v>
      </c>
      <c r="U2157" t="s">
        <v>273</v>
      </c>
      <c r="V2157" t="s">
        <v>274</v>
      </c>
      <c r="W2157" t="s">
        <v>2731</v>
      </c>
      <c r="X2157" t="s">
        <v>184</v>
      </c>
      <c r="Y2157" t="s">
        <v>14</v>
      </c>
      <c r="AD2157">
        <v>45.517800000000001</v>
      </c>
      <c r="AE2157">
        <v>-108.8626</v>
      </c>
      <c r="AF2157" t="s">
        <v>276</v>
      </c>
      <c r="AG2157" t="s">
        <v>277</v>
      </c>
      <c r="AH2157" t="s">
        <v>278</v>
      </c>
      <c r="AJ2157" t="s">
        <v>279</v>
      </c>
      <c r="AK2157" t="s">
        <v>4301</v>
      </c>
      <c r="AM2157" t="s">
        <v>297</v>
      </c>
      <c r="AN2157" t="s">
        <v>298</v>
      </c>
      <c r="AO2157" t="s">
        <v>283</v>
      </c>
      <c r="AP2157">
        <v>200</v>
      </c>
      <c r="AQ2157" t="s">
        <v>284</v>
      </c>
      <c r="AS2157" t="s">
        <v>285</v>
      </c>
      <c r="AU2157" t="s">
        <v>286</v>
      </c>
      <c r="BE2157" t="s">
        <v>4261</v>
      </c>
      <c r="BO2157" t="s">
        <v>300</v>
      </c>
      <c r="BP2157" t="s">
        <v>301</v>
      </c>
      <c r="BQ2157" t="s">
        <v>302</v>
      </c>
      <c r="BT2157" t="s">
        <v>291</v>
      </c>
      <c r="BU2157" s="1">
        <v>45610</v>
      </c>
      <c r="BW2157" t="s">
        <v>4302</v>
      </c>
      <c r="BX2157" t="s">
        <v>293</v>
      </c>
      <c r="BY2157">
        <v>25</v>
      </c>
      <c r="BZ2157" t="s">
        <v>284</v>
      </c>
      <c r="CB2157" t="s">
        <v>2752</v>
      </c>
      <c r="CC2157" t="s">
        <v>169</v>
      </c>
    </row>
    <row r="2158" spans="1:81" x14ac:dyDescent="0.35">
      <c r="A2158" t="s">
        <v>160</v>
      </c>
      <c r="B2158" t="s">
        <v>161</v>
      </c>
      <c r="C2158" t="s">
        <v>4208</v>
      </c>
      <c r="D2158" t="s">
        <v>1058</v>
      </c>
      <c r="E2158" t="s">
        <v>270</v>
      </c>
      <c r="F2158" t="s">
        <v>271</v>
      </c>
      <c r="G2158" s="1">
        <v>45592</v>
      </c>
      <c r="H2158" s="2">
        <v>0.37847222222222221</v>
      </c>
      <c r="I2158" t="s">
        <v>1059</v>
      </c>
      <c r="U2158" t="s">
        <v>273</v>
      </c>
      <c r="V2158" t="s">
        <v>274</v>
      </c>
      <c r="W2158" t="s">
        <v>2731</v>
      </c>
      <c r="X2158" t="s">
        <v>188</v>
      </c>
      <c r="Y2158" t="s">
        <v>7</v>
      </c>
      <c r="AD2158">
        <v>45.157600000000002</v>
      </c>
      <c r="AE2158">
        <v>-109.2688</v>
      </c>
      <c r="AK2158" t="s">
        <v>4303</v>
      </c>
      <c r="AN2158" t="s">
        <v>1078</v>
      </c>
      <c r="AP2158">
        <v>2.89</v>
      </c>
      <c r="AQ2158" t="s">
        <v>118</v>
      </c>
      <c r="AS2158" t="s">
        <v>285</v>
      </c>
      <c r="AU2158" t="s">
        <v>286</v>
      </c>
      <c r="BU2158" s="1">
        <v>45592</v>
      </c>
      <c r="CB2158" t="s">
        <v>2747</v>
      </c>
      <c r="CC2158" t="s">
        <v>169</v>
      </c>
    </row>
    <row r="2159" spans="1:81" x14ac:dyDescent="0.35">
      <c r="A2159" t="s">
        <v>160</v>
      </c>
      <c r="B2159" t="s">
        <v>161</v>
      </c>
      <c r="C2159" t="s">
        <v>4291</v>
      </c>
      <c r="D2159" t="s">
        <v>269</v>
      </c>
      <c r="E2159" t="s">
        <v>270</v>
      </c>
      <c r="F2159" t="s">
        <v>271</v>
      </c>
      <c r="G2159" s="1">
        <v>45592</v>
      </c>
      <c r="H2159" s="2">
        <v>0.47222222222222221</v>
      </c>
      <c r="I2159" t="s">
        <v>1059</v>
      </c>
      <c r="U2159" t="s">
        <v>273</v>
      </c>
      <c r="V2159" t="s">
        <v>274</v>
      </c>
      <c r="W2159" t="s">
        <v>2731</v>
      </c>
      <c r="X2159" t="s">
        <v>186</v>
      </c>
      <c r="Y2159" t="s">
        <v>12</v>
      </c>
      <c r="AD2159">
        <v>45.468200000000003</v>
      </c>
      <c r="AE2159">
        <v>-109.0895</v>
      </c>
      <c r="AF2159" t="s">
        <v>276</v>
      </c>
      <c r="AG2159" t="s">
        <v>277</v>
      </c>
      <c r="AH2159" t="s">
        <v>278</v>
      </c>
      <c r="AJ2159" t="s">
        <v>279</v>
      </c>
      <c r="AK2159" t="s">
        <v>4304</v>
      </c>
      <c r="AM2159" t="s">
        <v>281</v>
      </c>
      <c r="AN2159" t="s">
        <v>282</v>
      </c>
      <c r="AO2159" t="s">
        <v>283</v>
      </c>
      <c r="AP2159">
        <v>20.2</v>
      </c>
      <c r="AQ2159" t="s">
        <v>284</v>
      </c>
      <c r="AS2159" t="s">
        <v>285</v>
      </c>
      <c r="AU2159" t="s">
        <v>286</v>
      </c>
      <c r="BE2159" t="s">
        <v>4293</v>
      </c>
      <c r="BO2159">
        <v>365.1</v>
      </c>
      <c r="BP2159" t="s">
        <v>288</v>
      </c>
      <c r="BQ2159" t="s">
        <v>289</v>
      </c>
      <c r="BS2159" t="s">
        <v>290</v>
      </c>
      <c r="BT2159" t="s">
        <v>291</v>
      </c>
      <c r="BU2159" s="1">
        <v>45610</v>
      </c>
      <c r="BW2159" t="s">
        <v>4305</v>
      </c>
      <c r="BX2159" t="s">
        <v>293</v>
      </c>
      <c r="BY2159">
        <v>1.5</v>
      </c>
      <c r="BZ2159" t="s">
        <v>284</v>
      </c>
      <c r="CB2159" t="s">
        <v>2752</v>
      </c>
      <c r="CC2159" t="s">
        <v>169</v>
      </c>
    </row>
    <row r="2160" spans="1:81" x14ac:dyDescent="0.35">
      <c r="A2160" t="s">
        <v>160</v>
      </c>
      <c r="B2160" t="s">
        <v>161</v>
      </c>
      <c r="C2160" t="s">
        <v>4204</v>
      </c>
      <c r="D2160" t="s">
        <v>1058</v>
      </c>
      <c r="E2160" t="s">
        <v>270</v>
      </c>
      <c r="F2160" t="s">
        <v>271</v>
      </c>
      <c r="G2160" s="1">
        <v>45592</v>
      </c>
      <c r="H2160" s="2">
        <v>0.4548611111111111</v>
      </c>
      <c r="I2160" t="s">
        <v>1059</v>
      </c>
      <c r="U2160" t="s">
        <v>273</v>
      </c>
      <c r="V2160" t="s">
        <v>274</v>
      </c>
      <c r="W2160" t="s">
        <v>2731</v>
      </c>
      <c r="X2160" t="s">
        <v>162</v>
      </c>
      <c r="Y2160" t="s">
        <v>9</v>
      </c>
      <c r="AD2160">
        <v>45.373699999999999</v>
      </c>
      <c r="AE2160">
        <v>-109.14619999999999</v>
      </c>
      <c r="AK2160" t="s">
        <v>4306</v>
      </c>
      <c r="AN2160" t="s">
        <v>1078</v>
      </c>
      <c r="AP2160">
        <v>6.39</v>
      </c>
      <c r="AQ2160" t="s">
        <v>118</v>
      </c>
      <c r="AS2160" t="s">
        <v>285</v>
      </c>
      <c r="AU2160" t="s">
        <v>286</v>
      </c>
      <c r="BU2160" s="1">
        <v>45592</v>
      </c>
      <c r="CB2160" t="s">
        <v>2736</v>
      </c>
      <c r="CC2160" t="s">
        <v>169</v>
      </c>
    </row>
    <row r="2161" spans="1:81" x14ac:dyDescent="0.35">
      <c r="A2161" t="s">
        <v>160</v>
      </c>
      <c r="B2161" t="s">
        <v>161</v>
      </c>
      <c r="C2161" t="s">
        <v>4295</v>
      </c>
      <c r="D2161" t="s">
        <v>320</v>
      </c>
      <c r="E2161" t="s">
        <v>270</v>
      </c>
      <c r="F2161" t="s">
        <v>271</v>
      </c>
      <c r="G2161" s="1">
        <v>45592</v>
      </c>
      <c r="H2161" s="2">
        <v>0.49930555555555556</v>
      </c>
      <c r="I2161" t="s">
        <v>1059</v>
      </c>
      <c r="U2161" t="s">
        <v>273</v>
      </c>
      <c r="V2161" t="s">
        <v>274</v>
      </c>
      <c r="W2161" t="s">
        <v>2731</v>
      </c>
      <c r="X2161" t="s">
        <v>180</v>
      </c>
      <c r="Y2161" t="s">
        <v>13</v>
      </c>
      <c r="AD2161">
        <v>45.483319000000002</v>
      </c>
      <c r="AE2161">
        <v>-108.961457</v>
      </c>
      <c r="AF2161" t="s">
        <v>276</v>
      </c>
      <c r="AG2161" t="s">
        <v>277</v>
      </c>
      <c r="AH2161" t="s">
        <v>278</v>
      </c>
      <c r="AJ2161" t="s">
        <v>279</v>
      </c>
      <c r="AK2161" t="s">
        <v>4307</v>
      </c>
      <c r="AM2161" t="s">
        <v>281</v>
      </c>
      <c r="AN2161" t="s">
        <v>1116</v>
      </c>
      <c r="AO2161" t="s">
        <v>333</v>
      </c>
      <c r="AP2161">
        <v>0.8</v>
      </c>
      <c r="AQ2161" t="s">
        <v>284</v>
      </c>
      <c r="AS2161" t="s">
        <v>285</v>
      </c>
      <c r="AU2161" t="s">
        <v>286</v>
      </c>
      <c r="BE2161" t="s">
        <v>4229</v>
      </c>
      <c r="BO2161">
        <v>365.1</v>
      </c>
      <c r="BP2161" t="s">
        <v>288</v>
      </c>
      <c r="BQ2161" t="s">
        <v>289</v>
      </c>
      <c r="BS2161" t="s">
        <v>290</v>
      </c>
      <c r="BT2161" t="s">
        <v>291</v>
      </c>
      <c r="BU2161" s="1">
        <v>45630</v>
      </c>
      <c r="BW2161" t="s">
        <v>4308</v>
      </c>
      <c r="BX2161" t="s">
        <v>293</v>
      </c>
      <c r="BY2161">
        <v>0.8</v>
      </c>
      <c r="BZ2161" t="s">
        <v>284</v>
      </c>
      <c r="CB2161" t="s">
        <v>2761</v>
      </c>
      <c r="CC2161" t="s">
        <v>169</v>
      </c>
    </row>
    <row r="2162" spans="1:81" x14ac:dyDescent="0.35">
      <c r="A2162" t="s">
        <v>160</v>
      </c>
      <c r="B2162" t="s">
        <v>161</v>
      </c>
      <c r="C2162" t="s">
        <v>4291</v>
      </c>
      <c r="D2162" t="s">
        <v>269</v>
      </c>
      <c r="E2162" t="s">
        <v>270</v>
      </c>
      <c r="F2162" t="s">
        <v>271</v>
      </c>
      <c r="G2162" s="1">
        <v>45592</v>
      </c>
      <c r="H2162" s="2">
        <v>0.47222222222222221</v>
      </c>
      <c r="I2162" t="s">
        <v>1059</v>
      </c>
      <c r="U2162" t="s">
        <v>273</v>
      </c>
      <c r="V2162" t="s">
        <v>274</v>
      </c>
      <c r="W2162" t="s">
        <v>2731</v>
      </c>
      <c r="X2162" t="s">
        <v>186</v>
      </c>
      <c r="Y2162" t="s">
        <v>12</v>
      </c>
      <c r="AD2162">
        <v>45.468200000000003</v>
      </c>
      <c r="AE2162">
        <v>-109.0895</v>
      </c>
      <c r="AF2162" t="s">
        <v>276</v>
      </c>
      <c r="AG2162" t="s">
        <v>277</v>
      </c>
      <c r="AH2162" t="s">
        <v>278</v>
      </c>
      <c r="AJ2162" t="s">
        <v>279</v>
      </c>
      <c r="AK2162" t="s">
        <v>4309</v>
      </c>
      <c r="AM2162" t="s">
        <v>297</v>
      </c>
      <c r="AN2162" t="s">
        <v>298</v>
      </c>
      <c r="AO2162" t="s">
        <v>283</v>
      </c>
      <c r="AP2162">
        <v>251</v>
      </c>
      <c r="AQ2162" t="s">
        <v>284</v>
      </c>
      <c r="AS2162" t="s">
        <v>285</v>
      </c>
      <c r="AU2162" t="s">
        <v>286</v>
      </c>
      <c r="BE2162" t="s">
        <v>4293</v>
      </c>
      <c r="BO2162" t="s">
        <v>300</v>
      </c>
      <c r="BP2162" t="s">
        <v>301</v>
      </c>
      <c r="BQ2162" t="s">
        <v>302</v>
      </c>
      <c r="BT2162" t="s">
        <v>291</v>
      </c>
      <c r="BU2162" s="1">
        <v>45610</v>
      </c>
      <c r="BW2162" t="s">
        <v>4310</v>
      </c>
      <c r="BX2162" t="s">
        <v>293</v>
      </c>
      <c r="BY2162">
        <v>25</v>
      </c>
      <c r="BZ2162" t="s">
        <v>284</v>
      </c>
      <c r="CB2162" t="s">
        <v>2752</v>
      </c>
      <c r="CC2162" t="s">
        <v>169</v>
      </c>
    </row>
    <row r="2163" spans="1:81" x14ac:dyDescent="0.35">
      <c r="A2163" t="s">
        <v>160</v>
      </c>
      <c r="B2163" t="s">
        <v>161</v>
      </c>
      <c r="C2163" t="s">
        <v>4206</v>
      </c>
      <c r="D2163" t="s">
        <v>1058</v>
      </c>
      <c r="E2163" t="s">
        <v>270</v>
      </c>
      <c r="F2163" t="s">
        <v>271</v>
      </c>
      <c r="G2163" s="1">
        <v>45592</v>
      </c>
      <c r="H2163" s="2">
        <v>0.4826388888888889</v>
      </c>
      <c r="I2163" t="s">
        <v>1059</v>
      </c>
      <c r="U2163" t="s">
        <v>273</v>
      </c>
      <c r="V2163" t="s">
        <v>274</v>
      </c>
      <c r="W2163" t="s">
        <v>2731</v>
      </c>
      <c r="X2163" t="s">
        <v>170</v>
      </c>
      <c r="Y2163" t="s">
        <v>11</v>
      </c>
      <c r="AD2163">
        <v>45.457799999999999</v>
      </c>
      <c r="AE2163">
        <v>-109.0801</v>
      </c>
      <c r="AK2163" t="s">
        <v>4311</v>
      </c>
      <c r="AN2163" t="s">
        <v>1062</v>
      </c>
      <c r="AP2163">
        <v>190</v>
      </c>
      <c r="AQ2163" t="s">
        <v>117</v>
      </c>
      <c r="AS2163" t="s">
        <v>285</v>
      </c>
      <c r="AU2163" t="s">
        <v>286</v>
      </c>
      <c r="BU2163" s="1">
        <v>45592</v>
      </c>
      <c r="CB2163" t="s">
        <v>2733</v>
      </c>
      <c r="CC2163" t="s">
        <v>169</v>
      </c>
    </row>
    <row r="2164" spans="1:81" x14ac:dyDescent="0.35">
      <c r="A2164" t="s">
        <v>160</v>
      </c>
      <c r="B2164" t="s">
        <v>161</v>
      </c>
      <c r="C2164" t="s">
        <v>4227</v>
      </c>
      <c r="D2164" t="s">
        <v>269</v>
      </c>
      <c r="E2164" t="s">
        <v>270</v>
      </c>
      <c r="F2164" t="s">
        <v>271</v>
      </c>
      <c r="G2164" s="1">
        <v>45592</v>
      </c>
      <c r="H2164" s="2">
        <v>0.49930555555555556</v>
      </c>
      <c r="I2164" t="s">
        <v>1059</v>
      </c>
      <c r="U2164" t="s">
        <v>273</v>
      </c>
      <c r="V2164" t="s">
        <v>274</v>
      </c>
      <c r="W2164" t="s">
        <v>2731</v>
      </c>
      <c r="X2164" t="s">
        <v>180</v>
      </c>
      <c r="Y2164" t="s">
        <v>13</v>
      </c>
      <c r="AD2164">
        <v>45.483319000000002</v>
      </c>
      <c r="AE2164">
        <v>-108.961457</v>
      </c>
      <c r="AF2164" t="s">
        <v>276</v>
      </c>
      <c r="AG2164" t="s">
        <v>277</v>
      </c>
      <c r="AH2164" t="s">
        <v>278</v>
      </c>
      <c r="AJ2164" t="s">
        <v>279</v>
      </c>
      <c r="AK2164" t="s">
        <v>4312</v>
      </c>
      <c r="AL2164" t="s">
        <v>375</v>
      </c>
      <c r="AM2164" t="s">
        <v>297</v>
      </c>
      <c r="AN2164" t="s">
        <v>332</v>
      </c>
      <c r="AO2164" t="s">
        <v>333</v>
      </c>
      <c r="AS2164" t="s">
        <v>285</v>
      </c>
      <c r="AU2164" t="s">
        <v>286</v>
      </c>
      <c r="BE2164" t="s">
        <v>4229</v>
      </c>
      <c r="BO2164">
        <v>353.2</v>
      </c>
      <c r="BP2164" t="s">
        <v>288</v>
      </c>
      <c r="BQ2164" t="s">
        <v>335</v>
      </c>
      <c r="BS2164" t="s">
        <v>336</v>
      </c>
      <c r="BT2164" t="s">
        <v>291</v>
      </c>
      <c r="BU2164" s="1">
        <v>45630</v>
      </c>
      <c r="BW2164" t="s">
        <v>4313</v>
      </c>
      <c r="BX2164" t="s">
        <v>293</v>
      </c>
      <c r="BY2164">
        <v>1.5</v>
      </c>
      <c r="BZ2164" t="s">
        <v>284</v>
      </c>
      <c r="CB2164" t="s">
        <v>2761</v>
      </c>
      <c r="CC2164" t="s">
        <v>169</v>
      </c>
    </row>
    <row r="2165" spans="1:81" x14ac:dyDescent="0.35">
      <c r="A2165" t="s">
        <v>160</v>
      </c>
      <c r="B2165" t="s">
        <v>161</v>
      </c>
      <c r="C2165" t="s">
        <v>4250</v>
      </c>
      <c r="D2165" t="s">
        <v>269</v>
      </c>
      <c r="E2165" t="s">
        <v>270</v>
      </c>
      <c r="F2165" t="s">
        <v>271</v>
      </c>
      <c r="G2165" s="1">
        <v>45592</v>
      </c>
      <c r="H2165" s="2">
        <v>0.4548611111111111</v>
      </c>
      <c r="I2165" t="s">
        <v>1059</v>
      </c>
      <c r="U2165" t="s">
        <v>273</v>
      </c>
      <c r="V2165" t="s">
        <v>274</v>
      </c>
      <c r="W2165" t="s">
        <v>2731</v>
      </c>
      <c r="X2165" t="s">
        <v>162</v>
      </c>
      <c r="Y2165" t="s">
        <v>9</v>
      </c>
      <c r="AD2165">
        <v>45.373699999999999</v>
      </c>
      <c r="AE2165">
        <v>-109.14619999999999</v>
      </c>
      <c r="AF2165" t="s">
        <v>276</v>
      </c>
      <c r="AG2165" t="s">
        <v>277</v>
      </c>
      <c r="AH2165" t="s">
        <v>278</v>
      </c>
      <c r="AJ2165" t="s">
        <v>279</v>
      </c>
      <c r="AK2165" t="s">
        <v>4314</v>
      </c>
      <c r="AM2165" t="s">
        <v>297</v>
      </c>
      <c r="AN2165" t="s">
        <v>332</v>
      </c>
      <c r="AO2165" t="s">
        <v>333</v>
      </c>
      <c r="AP2165">
        <v>301</v>
      </c>
      <c r="AQ2165" t="s">
        <v>284</v>
      </c>
      <c r="AS2165" t="s">
        <v>285</v>
      </c>
      <c r="AU2165" t="s">
        <v>286</v>
      </c>
      <c r="BE2165" t="s">
        <v>4252</v>
      </c>
      <c r="BO2165">
        <v>353.2</v>
      </c>
      <c r="BP2165" t="s">
        <v>288</v>
      </c>
      <c r="BQ2165" t="s">
        <v>335</v>
      </c>
      <c r="BS2165" t="s">
        <v>336</v>
      </c>
      <c r="BT2165" t="s">
        <v>291</v>
      </c>
      <c r="BU2165" s="1">
        <v>45630</v>
      </c>
      <c r="BW2165" t="s">
        <v>4315</v>
      </c>
      <c r="BX2165" t="s">
        <v>293</v>
      </c>
      <c r="BY2165">
        <v>1.5</v>
      </c>
      <c r="BZ2165" t="s">
        <v>284</v>
      </c>
      <c r="CB2165" t="s">
        <v>2736</v>
      </c>
      <c r="CC2165" t="s">
        <v>169</v>
      </c>
    </row>
    <row r="2166" spans="1:81" x14ac:dyDescent="0.35">
      <c r="A2166" t="s">
        <v>160</v>
      </c>
      <c r="B2166" t="s">
        <v>161</v>
      </c>
      <c r="C2166" t="s">
        <v>4200</v>
      </c>
      <c r="D2166" t="s">
        <v>269</v>
      </c>
      <c r="E2166" t="s">
        <v>270</v>
      </c>
      <c r="F2166" t="s">
        <v>271</v>
      </c>
      <c r="G2166" s="1">
        <v>45592</v>
      </c>
      <c r="H2166" s="2">
        <v>0.43402777777777779</v>
      </c>
      <c r="I2166" t="s">
        <v>1059</v>
      </c>
      <c r="U2166" t="s">
        <v>273</v>
      </c>
      <c r="V2166" t="s">
        <v>274</v>
      </c>
      <c r="W2166" t="s">
        <v>2731</v>
      </c>
      <c r="X2166" t="s">
        <v>182</v>
      </c>
      <c r="Y2166" t="s">
        <v>10</v>
      </c>
      <c r="AD2166">
        <v>45.384601000000004</v>
      </c>
      <c r="AE2166">
        <v>-109.14138199999999</v>
      </c>
      <c r="AF2166" t="s">
        <v>276</v>
      </c>
      <c r="AG2166" t="s">
        <v>277</v>
      </c>
      <c r="AH2166" t="s">
        <v>278</v>
      </c>
      <c r="AJ2166" t="s">
        <v>279</v>
      </c>
      <c r="AK2166" t="s">
        <v>4316</v>
      </c>
      <c r="AM2166" t="s">
        <v>281</v>
      </c>
      <c r="AN2166" t="s">
        <v>1116</v>
      </c>
      <c r="AO2166" t="s">
        <v>333</v>
      </c>
      <c r="AP2166">
        <v>1.3</v>
      </c>
      <c r="AQ2166" t="s">
        <v>284</v>
      </c>
      <c r="AS2166" t="s">
        <v>285</v>
      </c>
      <c r="AU2166" t="s">
        <v>286</v>
      </c>
      <c r="BE2166" t="s">
        <v>4202</v>
      </c>
      <c r="BO2166">
        <v>365.1</v>
      </c>
      <c r="BP2166" t="s">
        <v>288</v>
      </c>
      <c r="BQ2166" t="s">
        <v>289</v>
      </c>
      <c r="BS2166" t="s">
        <v>290</v>
      </c>
      <c r="BT2166" t="s">
        <v>291</v>
      </c>
      <c r="BU2166" s="1">
        <v>45630</v>
      </c>
      <c r="BW2166" t="s">
        <v>4317</v>
      </c>
      <c r="BX2166" t="s">
        <v>293</v>
      </c>
      <c r="BY2166">
        <v>0.8</v>
      </c>
      <c r="BZ2166" t="s">
        <v>284</v>
      </c>
      <c r="CB2166" t="s">
        <v>2761</v>
      </c>
      <c r="CC2166" t="s">
        <v>169</v>
      </c>
    </row>
    <row r="2167" spans="1:81" x14ac:dyDescent="0.35">
      <c r="A2167" t="s">
        <v>160</v>
      </c>
      <c r="B2167" t="s">
        <v>161</v>
      </c>
      <c r="C2167" t="s">
        <v>4208</v>
      </c>
      <c r="D2167" t="s">
        <v>1058</v>
      </c>
      <c r="E2167" t="s">
        <v>270</v>
      </c>
      <c r="F2167" t="s">
        <v>271</v>
      </c>
      <c r="G2167" s="1">
        <v>45592</v>
      </c>
      <c r="H2167" s="2">
        <v>0.37847222222222221</v>
      </c>
      <c r="I2167" t="s">
        <v>1059</v>
      </c>
      <c r="U2167" t="s">
        <v>273</v>
      </c>
      <c r="V2167" t="s">
        <v>274</v>
      </c>
      <c r="W2167" t="s">
        <v>2731</v>
      </c>
      <c r="X2167" t="s">
        <v>188</v>
      </c>
      <c r="Y2167" t="s">
        <v>7</v>
      </c>
      <c r="AD2167">
        <v>45.157600000000002</v>
      </c>
      <c r="AE2167">
        <v>-109.2688</v>
      </c>
      <c r="AK2167" t="s">
        <v>4318</v>
      </c>
      <c r="AN2167" t="s">
        <v>1081</v>
      </c>
      <c r="AP2167">
        <v>97.7</v>
      </c>
      <c r="AQ2167" t="s">
        <v>120</v>
      </c>
      <c r="AS2167" t="s">
        <v>285</v>
      </c>
      <c r="AU2167" t="s">
        <v>286</v>
      </c>
      <c r="BU2167" s="1">
        <v>45592</v>
      </c>
      <c r="CB2167" t="s">
        <v>2747</v>
      </c>
      <c r="CC2167" t="s">
        <v>169</v>
      </c>
    </row>
    <row r="2168" spans="1:81" x14ac:dyDescent="0.35">
      <c r="A2168" t="s">
        <v>160</v>
      </c>
      <c r="B2168" t="s">
        <v>161</v>
      </c>
      <c r="C2168" t="s">
        <v>4206</v>
      </c>
      <c r="D2168" t="s">
        <v>1058</v>
      </c>
      <c r="E2168" t="s">
        <v>270</v>
      </c>
      <c r="F2168" t="s">
        <v>271</v>
      </c>
      <c r="G2168" s="1">
        <v>45592</v>
      </c>
      <c r="H2168" s="2">
        <v>0.4826388888888889</v>
      </c>
      <c r="I2168" t="s">
        <v>1059</v>
      </c>
      <c r="U2168" t="s">
        <v>273</v>
      </c>
      <c r="V2168" t="s">
        <v>274</v>
      </c>
      <c r="W2168" t="s">
        <v>2731</v>
      </c>
      <c r="X2168" t="s">
        <v>170</v>
      </c>
      <c r="Y2168" t="s">
        <v>11</v>
      </c>
      <c r="AD2168">
        <v>45.457799999999999</v>
      </c>
      <c r="AE2168">
        <v>-109.0801</v>
      </c>
      <c r="AK2168" t="s">
        <v>4319</v>
      </c>
      <c r="AN2168" t="s">
        <v>1090</v>
      </c>
      <c r="AP2168">
        <v>11.25</v>
      </c>
      <c r="AQ2168" t="s">
        <v>116</v>
      </c>
      <c r="AS2168" t="s">
        <v>285</v>
      </c>
      <c r="AU2168" t="s">
        <v>286</v>
      </c>
      <c r="BU2168" s="1">
        <v>45592</v>
      </c>
      <c r="CB2168" t="s">
        <v>2733</v>
      </c>
      <c r="CC2168" t="s">
        <v>169</v>
      </c>
    </row>
    <row r="2169" spans="1:81" x14ac:dyDescent="0.35">
      <c r="A2169" t="s">
        <v>160</v>
      </c>
      <c r="B2169" t="s">
        <v>161</v>
      </c>
      <c r="C2169" t="s">
        <v>4320</v>
      </c>
      <c r="D2169" t="s">
        <v>269</v>
      </c>
      <c r="E2169" t="s">
        <v>270</v>
      </c>
      <c r="F2169" t="s">
        <v>271</v>
      </c>
      <c r="G2169" s="1">
        <v>45592</v>
      </c>
      <c r="H2169" s="2">
        <v>0.4826388888888889</v>
      </c>
      <c r="I2169" t="s">
        <v>1059</v>
      </c>
      <c r="U2169" t="s">
        <v>273</v>
      </c>
      <c r="V2169" t="s">
        <v>274</v>
      </c>
      <c r="W2169" t="s">
        <v>2731</v>
      </c>
      <c r="X2169" t="s">
        <v>170</v>
      </c>
      <c r="Y2169" t="s">
        <v>11</v>
      </c>
      <c r="AD2169">
        <v>45.457799999999999</v>
      </c>
      <c r="AE2169">
        <v>-109.0801</v>
      </c>
      <c r="AF2169" t="s">
        <v>276</v>
      </c>
      <c r="AG2169" t="s">
        <v>277</v>
      </c>
      <c r="AH2169" t="s">
        <v>278</v>
      </c>
      <c r="AJ2169" t="s">
        <v>279</v>
      </c>
      <c r="AK2169" t="s">
        <v>4321</v>
      </c>
      <c r="AM2169" t="s">
        <v>281</v>
      </c>
      <c r="AN2169" t="s">
        <v>282</v>
      </c>
      <c r="AO2169" t="s">
        <v>283</v>
      </c>
      <c r="AP2169">
        <v>7.1</v>
      </c>
      <c r="AQ2169" t="s">
        <v>284</v>
      </c>
      <c r="AS2169" t="s">
        <v>285</v>
      </c>
      <c r="AU2169" t="s">
        <v>286</v>
      </c>
      <c r="BE2169" t="s">
        <v>4322</v>
      </c>
      <c r="BO2169">
        <v>365.1</v>
      </c>
      <c r="BP2169" t="s">
        <v>288</v>
      </c>
      <c r="BQ2169" t="s">
        <v>289</v>
      </c>
      <c r="BS2169" t="s">
        <v>290</v>
      </c>
      <c r="BT2169" t="s">
        <v>291</v>
      </c>
      <c r="BU2169" s="1">
        <v>45610</v>
      </c>
      <c r="BW2169" t="s">
        <v>4323</v>
      </c>
      <c r="BX2169" t="s">
        <v>293</v>
      </c>
      <c r="BY2169">
        <v>1.5</v>
      </c>
      <c r="BZ2169" t="s">
        <v>284</v>
      </c>
      <c r="CB2169" t="s">
        <v>2733</v>
      </c>
      <c r="CC2169" t="s">
        <v>169</v>
      </c>
    </row>
    <row r="2170" spans="1:81" x14ac:dyDescent="0.35">
      <c r="A2170" t="s">
        <v>160</v>
      </c>
      <c r="B2170" t="s">
        <v>161</v>
      </c>
      <c r="C2170" t="s">
        <v>4196</v>
      </c>
      <c r="D2170" t="s">
        <v>269</v>
      </c>
      <c r="E2170" t="s">
        <v>270</v>
      </c>
      <c r="F2170" t="s">
        <v>271</v>
      </c>
      <c r="G2170" s="1">
        <v>45592</v>
      </c>
      <c r="H2170" s="2">
        <v>0.4201388888888889</v>
      </c>
      <c r="I2170" t="s">
        <v>1059</v>
      </c>
      <c r="U2170" t="s">
        <v>273</v>
      </c>
      <c r="V2170" t="s">
        <v>274</v>
      </c>
      <c r="W2170" t="s">
        <v>2731</v>
      </c>
      <c r="X2170" t="s">
        <v>172</v>
      </c>
      <c r="Y2170" t="s">
        <v>8</v>
      </c>
      <c r="AD2170">
        <v>45.277200000000001</v>
      </c>
      <c r="AE2170">
        <v>-109.20959999999999</v>
      </c>
      <c r="AF2170" t="s">
        <v>276</v>
      </c>
      <c r="AG2170" t="s">
        <v>277</v>
      </c>
      <c r="AH2170" t="s">
        <v>278</v>
      </c>
      <c r="AJ2170" t="s">
        <v>279</v>
      </c>
      <c r="AK2170" t="s">
        <v>4324</v>
      </c>
      <c r="AM2170" t="s">
        <v>281</v>
      </c>
      <c r="AN2170" t="s">
        <v>1116</v>
      </c>
      <c r="AO2170" t="s">
        <v>333</v>
      </c>
      <c r="AP2170">
        <v>3</v>
      </c>
      <c r="AQ2170" t="s">
        <v>284</v>
      </c>
      <c r="AS2170" t="s">
        <v>285</v>
      </c>
      <c r="AU2170" t="s">
        <v>286</v>
      </c>
      <c r="BE2170" t="s">
        <v>4198</v>
      </c>
      <c r="BO2170">
        <v>365.1</v>
      </c>
      <c r="BP2170" t="s">
        <v>288</v>
      </c>
      <c r="BQ2170" t="s">
        <v>289</v>
      </c>
      <c r="BS2170" t="s">
        <v>290</v>
      </c>
      <c r="BT2170" t="s">
        <v>291</v>
      </c>
      <c r="BU2170" s="1">
        <v>45630</v>
      </c>
      <c r="BW2170" t="s">
        <v>4325</v>
      </c>
      <c r="BX2170" t="s">
        <v>293</v>
      </c>
      <c r="BY2170">
        <v>0.8</v>
      </c>
      <c r="BZ2170" t="s">
        <v>284</v>
      </c>
      <c r="CB2170" t="s">
        <v>2733</v>
      </c>
      <c r="CC2170" t="s">
        <v>169</v>
      </c>
    </row>
    <row r="2171" spans="1:81" x14ac:dyDescent="0.35">
      <c r="A2171" t="s">
        <v>160</v>
      </c>
      <c r="B2171" t="s">
        <v>161</v>
      </c>
      <c r="C2171" t="s">
        <v>4223</v>
      </c>
      <c r="D2171" t="s">
        <v>1058</v>
      </c>
      <c r="E2171" t="s">
        <v>270</v>
      </c>
      <c r="F2171" t="s">
        <v>271</v>
      </c>
      <c r="G2171" s="1">
        <v>45592</v>
      </c>
      <c r="H2171" s="2">
        <v>0.49930555555555556</v>
      </c>
      <c r="I2171" t="s">
        <v>1059</v>
      </c>
      <c r="U2171" t="s">
        <v>273</v>
      </c>
      <c r="V2171" t="s">
        <v>274</v>
      </c>
      <c r="W2171" t="s">
        <v>2731</v>
      </c>
      <c r="X2171" t="s">
        <v>180</v>
      </c>
      <c r="Y2171" t="s">
        <v>13</v>
      </c>
      <c r="AD2171">
        <v>45.483319000000002</v>
      </c>
      <c r="AE2171">
        <v>-108.961457</v>
      </c>
      <c r="AK2171" t="s">
        <v>4326</v>
      </c>
      <c r="AN2171" t="s">
        <v>1090</v>
      </c>
      <c r="AP2171">
        <v>13.41</v>
      </c>
      <c r="AQ2171" t="s">
        <v>116</v>
      </c>
      <c r="AS2171" t="s">
        <v>285</v>
      </c>
      <c r="AU2171" t="s">
        <v>286</v>
      </c>
      <c r="BU2171" s="1">
        <v>45592</v>
      </c>
      <c r="CB2171" t="s">
        <v>2761</v>
      </c>
      <c r="CC2171" t="s">
        <v>169</v>
      </c>
    </row>
    <row r="2172" spans="1:81" x14ac:dyDescent="0.35">
      <c r="A2172" t="s">
        <v>160</v>
      </c>
      <c r="B2172" t="s">
        <v>161</v>
      </c>
      <c r="C2172" t="s">
        <v>4225</v>
      </c>
      <c r="D2172" t="s">
        <v>1058</v>
      </c>
      <c r="E2172" t="s">
        <v>270</v>
      </c>
      <c r="F2172" t="s">
        <v>271</v>
      </c>
      <c r="G2172" s="1">
        <v>45592</v>
      </c>
      <c r="H2172" s="2">
        <v>0.4201388888888889</v>
      </c>
      <c r="I2172" t="s">
        <v>1059</v>
      </c>
      <c r="U2172" t="s">
        <v>273</v>
      </c>
      <c r="V2172" t="s">
        <v>274</v>
      </c>
      <c r="W2172" t="s">
        <v>2731</v>
      </c>
      <c r="X2172" t="s">
        <v>172</v>
      </c>
      <c r="Y2172" t="s">
        <v>8</v>
      </c>
      <c r="AD2172">
        <v>45.277200000000001</v>
      </c>
      <c r="AE2172">
        <v>-109.20959999999999</v>
      </c>
      <c r="AK2172" t="s">
        <v>4327</v>
      </c>
      <c r="AN2172" t="s">
        <v>27</v>
      </c>
      <c r="AP2172">
        <v>7.72</v>
      </c>
      <c r="AQ2172" t="s">
        <v>121</v>
      </c>
      <c r="AS2172" t="s">
        <v>285</v>
      </c>
      <c r="AU2172" t="s">
        <v>286</v>
      </c>
      <c r="BU2172" s="1">
        <v>45592</v>
      </c>
      <c r="CB2172" t="s">
        <v>2733</v>
      </c>
      <c r="CC2172" t="s">
        <v>169</v>
      </c>
    </row>
    <row r="2173" spans="1:81" x14ac:dyDescent="0.35">
      <c r="A2173" t="s">
        <v>160</v>
      </c>
      <c r="B2173" t="s">
        <v>161</v>
      </c>
      <c r="C2173" t="s">
        <v>4220</v>
      </c>
      <c r="D2173" t="s">
        <v>1058</v>
      </c>
      <c r="E2173" t="s">
        <v>270</v>
      </c>
      <c r="F2173" t="s">
        <v>271</v>
      </c>
      <c r="G2173" s="1">
        <v>45592</v>
      </c>
      <c r="H2173" s="2">
        <v>0.39583333333333331</v>
      </c>
      <c r="I2173" t="s">
        <v>1059</v>
      </c>
      <c r="U2173" t="s">
        <v>273</v>
      </c>
      <c r="V2173" t="s">
        <v>274</v>
      </c>
      <c r="W2173" t="s">
        <v>2731</v>
      </c>
      <c r="X2173" t="s">
        <v>190</v>
      </c>
      <c r="Y2173" t="s">
        <v>6</v>
      </c>
      <c r="AD2173">
        <v>45.150280000000002</v>
      </c>
      <c r="AE2173">
        <v>-109.34062</v>
      </c>
      <c r="AK2173" t="s">
        <v>4328</v>
      </c>
      <c r="AN2173" t="s">
        <v>1292</v>
      </c>
      <c r="AP2173">
        <v>716.1</v>
      </c>
      <c r="AQ2173" t="s">
        <v>119</v>
      </c>
      <c r="AS2173" t="s">
        <v>285</v>
      </c>
      <c r="AU2173" t="s">
        <v>286</v>
      </c>
      <c r="BU2173" s="1">
        <v>45592</v>
      </c>
      <c r="CB2173" t="s">
        <v>2752</v>
      </c>
      <c r="CC2173" t="s">
        <v>169</v>
      </c>
    </row>
    <row r="2174" spans="1:81" x14ac:dyDescent="0.35">
      <c r="A2174" t="s">
        <v>160</v>
      </c>
      <c r="B2174" t="s">
        <v>161</v>
      </c>
      <c r="C2174" t="s">
        <v>4269</v>
      </c>
      <c r="D2174" t="s">
        <v>1058</v>
      </c>
      <c r="E2174" t="s">
        <v>270</v>
      </c>
      <c r="F2174" t="s">
        <v>271</v>
      </c>
      <c r="G2174" s="1">
        <v>45592</v>
      </c>
      <c r="H2174" s="2">
        <v>0.36458333333333331</v>
      </c>
      <c r="I2174" t="s">
        <v>1059</v>
      </c>
      <c r="U2174" t="s">
        <v>273</v>
      </c>
      <c r="V2174" t="s">
        <v>274</v>
      </c>
      <c r="W2174" t="s">
        <v>2731</v>
      </c>
      <c r="X2174" t="s">
        <v>174</v>
      </c>
      <c r="Y2174" t="s">
        <v>5</v>
      </c>
      <c r="AD2174">
        <v>45.085512000000001</v>
      </c>
      <c r="AE2174">
        <v>-109.329581</v>
      </c>
      <c r="AK2174" t="s">
        <v>4329</v>
      </c>
      <c r="AN2174" t="s">
        <v>1081</v>
      </c>
      <c r="AP2174">
        <v>97.7</v>
      </c>
      <c r="AQ2174" t="s">
        <v>120</v>
      </c>
      <c r="AS2174" t="s">
        <v>285</v>
      </c>
      <c r="AU2174" t="s">
        <v>286</v>
      </c>
      <c r="BU2174" s="1">
        <v>45592</v>
      </c>
      <c r="CB2174" t="s">
        <v>2733</v>
      </c>
      <c r="CC2174" t="s">
        <v>169</v>
      </c>
    </row>
    <row r="2175" spans="1:81" x14ac:dyDescent="0.35">
      <c r="A2175" t="s">
        <v>160</v>
      </c>
      <c r="B2175" t="s">
        <v>161</v>
      </c>
      <c r="C2175" t="s">
        <v>4196</v>
      </c>
      <c r="D2175" t="s">
        <v>269</v>
      </c>
      <c r="E2175" t="s">
        <v>270</v>
      </c>
      <c r="F2175" t="s">
        <v>271</v>
      </c>
      <c r="G2175" s="1">
        <v>45592</v>
      </c>
      <c r="H2175" s="2">
        <v>0.4201388888888889</v>
      </c>
      <c r="I2175" t="s">
        <v>1059</v>
      </c>
      <c r="U2175" t="s">
        <v>273</v>
      </c>
      <c r="V2175" t="s">
        <v>274</v>
      </c>
      <c r="W2175" t="s">
        <v>2731</v>
      </c>
      <c r="X2175" t="s">
        <v>172</v>
      </c>
      <c r="Y2175" t="s">
        <v>8</v>
      </c>
      <c r="AD2175">
        <v>45.277200000000001</v>
      </c>
      <c r="AE2175">
        <v>-109.20959999999999</v>
      </c>
      <c r="AF2175" t="s">
        <v>276</v>
      </c>
      <c r="AG2175" t="s">
        <v>277</v>
      </c>
      <c r="AH2175" t="s">
        <v>278</v>
      </c>
      <c r="AJ2175" t="s">
        <v>279</v>
      </c>
      <c r="AK2175" t="s">
        <v>4330</v>
      </c>
      <c r="AN2175" t="s">
        <v>312</v>
      </c>
      <c r="AP2175">
        <v>0.9</v>
      </c>
      <c r="AQ2175" t="s">
        <v>116</v>
      </c>
      <c r="AS2175" t="s">
        <v>285</v>
      </c>
      <c r="AU2175" t="s">
        <v>286</v>
      </c>
      <c r="BE2175" t="s">
        <v>4198</v>
      </c>
      <c r="BO2175" t="s">
        <v>314</v>
      </c>
      <c r="BP2175" t="s">
        <v>301</v>
      </c>
      <c r="BQ2175" t="s">
        <v>315</v>
      </c>
      <c r="BS2175" t="s">
        <v>316</v>
      </c>
      <c r="BT2175" t="s">
        <v>291</v>
      </c>
      <c r="BU2175" s="1">
        <v>45596</v>
      </c>
      <c r="BW2175" t="s">
        <v>4331</v>
      </c>
      <c r="BX2175" t="s">
        <v>293</v>
      </c>
      <c r="BY2175">
        <v>0.2</v>
      </c>
      <c r="BZ2175" t="s">
        <v>116</v>
      </c>
      <c r="CB2175" t="s">
        <v>2733</v>
      </c>
      <c r="CC2175" t="s">
        <v>169</v>
      </c>
    </row>
    <row r="2176" spans="1:81" x14ac:dyDescent="0.35">
      <c r="A2176" t="s">
        <v>160</v>
      </c>
      <c r="B2176" t="s">
        <v>161</v>
      </c>
      <c r="C2176" t="s">
        <v>4231</v>
      </c>
      <c r="D2176" t="s">
        <v>1058</v>
      </c>
      <c r="E2176" t="s">
        <v>270</v>
      </c>
      <c r="F2176" t="s">
        <v>271</v>
      </c>
      <c r="G2176" s="1">
        <v>45592</v>
      </c>
      <c r="H2176" s="2">
        <v>0.43402777777777779</v>
      </c>
      <c r="I2176" t="s">
        <v>1059</v>
      </c>
      <c r="U2176" t="s">
        <v>273</v>
      </c>
      <c r="V2176" t="s">
        <v>274</v>
      </c>
      <c r="W2176" t="s">
        <v>2731</v>
      </c>
      <c r="X2176" t="s">
        <v>182</v>
      </c>
      <c r="Y2176" t="s">
        <v>10</v>
      </c>
      <c r="AD2176">
        <v>45.384601000000004</v>
      </c>
      <c r="AE2176">
        <v>-109.14138199999999</v>
      </c>
      <c r="AK2176" t="s">
        <v>4332</v>
      </c>
      <c r="AN2176" t="s">
        <v>1090</v>
      </c>
      <c r="AP2176">
        <v>12.55</v>
      </c>
      <c r="AQ2176" t="s">
        <v>116</v>
      </c>
      <c r="AS2176" t="s">
        <v>285</v>
      </c>
      <c r="AU2176" t="s">
        <v>286</v>
      </c>
      <c r="BU2176" s="1">
        <v>45592</v>
      </c>
      <c r="CB2176" t="s">
        <v>2761</v>
      </c>
      <c r="CC2176" t="s">
        <v>169</v>
      </c>
    </row>
    <row r="2177" spans="1:81" x14ac:dyDescent="0.35">
      <c r="A2177" t="s">
        <v>160</v>
      </c>
      <c r="B2177" t="s">
        <v>161</v>
      </c>
      <c r="C2177" t="s">
        <v>4295</v>
      </c>
      <c r="D2177" t="s">
        <v>320</v>
      </c>
      <c r="E2177" t="s">
        <v>270</v>
      </c>
      <c r="F2177" t="s">
        <v>271</v>
      </c>
      <c r="G2177" s="1">
        <v>45592</v>
      </c>
      <c r="H2177" s="2">
        <v>0.49930555555555556</v>
      </c>
      <c r="I2177" t="s">
        <v>1059</v>
      </c>
      <c r="U2177" t="s">
        <v>273</v>
      </c>
      <c r="V2177" t="s">
        <v>274</v>
      </c>
      <c r="W2177" t="s">
        <v>2731</v>
      </c>
      <c r="X2177" t="s">
        <v>180</v>
      </c>
      <c r="Y2177" t="s">
        <v>13</v>
      </c>
      <c r="AD2177">
        <v>45.483319000000002</v>
      </c>
      <c r="AE2177">
        <v>-108.961457</v>
      </c>
      <c r="AF2177" t="s">
        <v>276</v>
      </c>
      <c r="AG2177" t="s">
        <v>277</v>
      </c>
      <c r="AH2177" t="s">
        <v>278</v>
      </c>
      <c r="AJ2177" t="s">
        <v>279</v>
      </c>
      <c r="AK2177" t="s">
        <v>4333</v>
      </c>
      <c r="AL2177" t="s">
        <v>375</v>
      </c>
      <c r="AM2177" t="s">
        <v>297</v>
      </c>
      <c r="AN2177" t="s">
        <v>332</v>
      </c>
      <c r="AO2177" t="s">
        <v>333</v>
      </c>
      <c r="AS2177" t="s">
        <v>285</v>
      </c>
      <c r="AU2177" t="s">
        <v>286</v>
      </c>
      <c r="BE2177" t="s">
        <v>4229</v>
      </c>
      <c r="BO2177">
        <v>353.2</v>
      </c>
      <c r="BP2177" t="s">
        <v>288</v>
      </c>
      <c r="BQ2177" t="s">
        <v>335</v>
      </c>
      <c r="BS2177" t="s">
        <v>336</v>
      </c>
      <c r="BT2177" t="s">
        <v>291</v>
      </c>
      <c r="BU2177" s="1">
        <v>45630</v>
      </c>
      <c r="BW2177" t="s">
        <v>4334</v>
      </c>
      <c r="BX2177" t="s">
        <v>293</v>
      </c>
      <c r="BY2177">
        <v>1.5</v>
      </c>
      <c r="BZ2177" t="s">
        <v>284</v>
      </c>
      <c r="CB2177" t="s">
        <v>2761</v>
      </c>
      <c r="CC2177" t="s">
        <v>169</v>
      </c>
    </row>
    <row r="2178" spans="1:81" x14ac:dyDescent="0.35">
      <c r="A2178" t="s">
        <v>160</v>
      </c>
      <c r="B2178" t="s">
        <v>161</v>
      </c>
      <c r="C2178" t="s">
        <v>4206</v>
      </c>
      <c r="D2178" t="s">
        <v>1058</v>
      </c>
      <c r="E2178" t="s">
        <v>270</v>
      </c>
      <c r="F2178" t="s">
        <v>271</v>
      </c>
      <c r="G2178" s="1">
        <v>45592</v>
      </c>
      <c r="H2178" s="2">
        <v>0.4826388888888889</v>
      </c>
      <c r="I2178" t="s">
        <v>1059</v>
      </c>
      <c r="U2178" t="s">
        <v>273</v>
      </c>
      <c r="V2178" t="s">
        <v>274</v>
      </c>
      <c r="W2178" t="s">
        <v>2731</v>
      </c>
      <c r="X2178" t="s">
        <v>170</v>
      </c>
      <c r="Y2178" t="s">
        <v>11</v>
      </c>
      <c r="AD2178">
        <v>45.457799999999999</v>
      </c>
      <c r="AE2178">
        <v>-109.0801</v>
      </c>
      <c r="AK2178" t="s">
        <v>4335</v>
      </c>
      <c r="AN2178" t="s">
        <v>1081</v>
      </c>
      <c r="AP2178">
        <v>114</v>
      </c>
      <c r="AQ2178" t="s">
        <v>120</v>
      </c>
      <c r="AS2178" t="s">
        <v>285</v>
      </c>
      <c r="AU2178" t="s">
        <v>286</v>
      </c>
      <c r="BU2178" s="1">
        <v>45592</v>
      </c>
      <c r="CB2178" t="s">
        <v>2733</v>
      </c>
      <c r="CC2178" t="s">
        <v>169</v>
      </c>
    </row>
    <row r="2179" spans="1:81" x14ac:dyDescent="0.35">
      <c r="A2179" t="s">
        <v>160</v>
      </c>
      <c r="B2179" t="s">
        <v>161</v>
      </c>
      <c r="C2179" t="s">
        <v>4216</v>
      </c>
      <c r="D2179" t="s">
        <v>269</v>
      </c>
      <c r="E2179" t="s">
        <v>270</v>
      </c>
      <c r="F2179" t="s">
        <v>271</v>
      </c>
      <c r="G2179" s="1">
        <v>45592</v>
      </c>
      <c r="H2179" s="2">
        <v>0.37847222222222221</v>
      </c>
      <c r="I2179" t="s">
        <v>1059</v>
      </c>
      <c r="U2179" t="s">
        <v>273</v>
      </c>
      <c r="V2179" t="s">
        <v>274</v>
      </c>
      <c r="W2179" t="s">
        <v>2731</v>
      </c>
      <c r="X2179" t="s">
        <v>188</v>
      </c>
      <c r="Y2179" t="s">
        <v>7</v>
      </c>
      <c r="AD2179">
        <v>45.157600000000002</v>
      </c>
      <c r="AE2179">
        <v>-109.2688</v>
      </c>
      <c r="AF2179" t="s">
        <v>276</v>
      </c>
      <c r="AG2179" t="s">
        <v>277</v>
      </c>
      <c r="AH2179" t="s">
        <v>278</v>
      </c>
      <c r="AJ2179" t="s">
        <v>279</v>
      </c>
      <c r="AK2179" t="s">
        <v>4336</v>
      </c>
      <c r="AN2179" t="s">
        <v>312</v>
      </c>
      <c r="AP2179">
        <v>0.4</v>
      </c>
      <c r="AQ2179" t="s">
        <v>116</v>
      </c>
      <c r="AS2179" t="s">
        <v>285</v>
      </c>
      <c r="AU2179" t="s">
        <v>286</v>
      </c>
      <c r="BE2179" t="s">
        <v>4218</v>
      </c>
      <c r="BO2179" t="s">
        <v>314</v>
      </c>
      <c r="BP2179" t="s">
        <v>301</v>
      </c>
      <c r="BQ2179" t="s">
        <v>315</v>
      </c>
      <c r="BS2179" t="s">
        <v>316</v>
      </c>
      <c r="BT2179" t="s">
        <v>291</v>
      </c>
      <c r="BU2179" s="1">
        <v>45596</v>
      </c>
      <c r="BW2179" t="s">
        <v>4337</v>
      </c>
      <c r="BX2179" t="s">
        <v>293</v>
      </c>
      <c r="BY2179">
        <v>0.2</v>
      </c>
      <c r="BZ2179" t="s">
        <v>116</v>
      </c>
      <c r="CB2179" t="s">
        <v>2747</v>
      </c>
      <c r="CC2179" t="s">
        <v>169</v>
      </c>
    </row>
    <row r="2180" spans="1:81" x14ac:dyDescent="0.35">
      <c r="A2180" t="s">
        <v>160</v>
      </c>
      <c r="B2180" t="s">
        <v>161</v>
      </c>
      <c r="C2180" t="s">
        <v>4231</v>
      </c>
      <c r="D2180" t="s">
        <v>1058</v>
      </c>
      <c r="E2180" t="s">
        <v>270</v>
      </c>
      <c r="F2180" t="s">
        <v>271</v>
      </c>
      <c r="G2180" s="1">
        <v>45592</v>
      </c>
      <c r="H2180" s="2">
        <v>0.43402777777777779</v>
      </c>
      <c r="I2180" t="s">
        <v>1059</v>
      </c>
      <c r="U2180" t="s">
        <v>273</v>
      </c>
      <c r="V2180" t="s">
        <v>274</v>
      </c>
      <c r="W2180" t="s">
        <v>2731</v>
      </c>
      <c r="X2180" t="s">
        <v>182</v>
      </c>
      <c r="Y2180" t="s">
        <v>10</v>
      </c>
      <c r="AD2180">
        <v>45.384601000000004</v>
      </c>
      <c r="AE2180">
        <v>-109.14138199999999</v>
      </c>
      <c r="AK2180" t="s">
        <v>4338</v>
      </c>
      <c r="AN2180" t="s">
        <v>27</v>
      </c>
      <c r="AP2180">
        <v>8.27</v>
      </c>
      <c r="AQ2180" t="s">
        <v>121</v>
      </c>
      <c r="AS2180" t="s">
        <v>285</v>
      </c>
      <c r="AU2180" t="s">
        <v>286</v>
      </c>
      <c r="BU2180" s="1">
        <v>45592</v>
      </c>
      <c r="CB2180" t="s">
        <v>2761</v>
      </c>
      <c r="CC2180" t="s">
        <v>169</v>
      </c>
    </row>
    <row r="2181" spans="1:81" x14ac:dyDescent="0.35">
      <c r="A2181" t="s">
        <v>160</v>
      </c>
      <c r="B2181" t="s">
        <v>161</v>
      </c>
      <c r="C2181" t="s">
        <v>4212</v>
      </c>
      <c r="D2181" t="s">
        <v>269</v>
      </c>
      <c r="E2181" t="s">
        <v>270</v>
      </c>
      <c r="F2181" t="s">
        <v>271</v>
      </c>
      <c r="G2181" s="1">
        <v>45592</v>
      </c>
      <c r="H2181" s="2">
        <v>0.36458333333333331</v>
      </c>
      <c r="I2181" t="s">
        <v>1059</v>
      </c>
      <c r="U2181" t="s">
        <v>273</v>
      </c>
      <c r="V2181" t="s">
        <v>274</v>
      </c>
      <c r="W2181" t="s">
        <v>2731</v>
      </c>
      <c r="X2181" t="s">
        <v>174</v>
      </c>
      <c r="Y2181" t="s">
        <v>5</v>
      </c>
      <c r="AD2181">
        <v>45.085512000000001</v>
      </c>
      <c r="AE2181">
        <v>-109.329581</v>
      </c>
      <c r="AF2181" t="s">
        <v>276</v>
      </c>
      <c r="AG2181" t="s">
        <v>277</v>
      </c>
      <c r="AH2181" t="s">
        <v>278</v>
      </c>
      <c r="AJ2181" t="s">
        <v>279</v>
      </c>
      <c r="AK2181" t="s">
        <v>4339</v>
      </c>
      <c r="AM2181" t="s">
        <v>281</v>
      </c>
      <c r="AN2181" t="s">
        <v>1116</v>
      </c>
      <c r="AO2181" t="s">
        <v>333</v>
      </c>
      <c r="AP2181">
        <v>1.5</v>
      </c>
      <c r="AQ2181" t="s">
        <v>284</v>
      </c>
      <c r="AS2181" t="s">
        <v>285</v>
      </c>
      <c r="AU2181" t="s">
        <v>286</v>
      </c>
      <c r="BE2181" t="s">
        <v>4214</v>
      </c>
      <c r="BO2181">
        <v>365.1</v>
      </c>
      <c r="BP2181" t="s">
        <v>288</v>
      </c>
      <c r="BQ2181" t="s">
        <v>289</v>
      </c>
      <c r="BS2181" t="s">
        <v>290</v>
      </c>
      <c r="BT2181" t="s">
        <v>291</v>
      </c>
      <c r="BU2181" s="1">
        <v>45630</v>
      </c>
      <c r="BW2181" t="s">
        <v>4340</v>
      </c>
      <c r="BX2181" t="s">
        <v>293</v>
      </c>
      <c r="BY2181">
        <v>0.8</v>
      </c>
      <c r="BZ2181" t="s">
        <v>284</v>
      </c>
      <c r="CB2181" t="s">
        <v>2733</v>
      </c>
      <c r="CC2181" t="s">
        <v>169</v>
      </c>
    </row>
    <row r="2182" spans="1:81" x14ac:dyDescent="0.35">
      <c r="A2182" t="s">
        <v>160</v>
      </c>
      <c r="B2182" t="s">
        <v>161</v>
      </c>
      <c r="C2182" t="s">
        <v>4320</v>
      </c>
      <c r="D2182" t="s">
        <v>269</v>
      </c>
      <c r="E2182" t="s">
        <v>270</v>
      </c>
      <c r="F2182" t="s">
        <v>271</v>
      </c>
      <c r="G2182" s="1">
        <v>45592</v>
      </c>
      <c r="H2182" s="2">
        <v>0.4826388888888889</v>
      </c>
      <c r="I2182" t="s">
        <v>1059</v>
      </c>
      <c r="U2182" t="s">
        <v>273</v>
      </c>
      <c r="V2182" t="s">
        <v>274</v>
      </c>
      <c r="W2182" t="s">
        <v>2731</v>
      </c>
      <c r="X2182" t="s">
        <v>170</v>
      </c>
      <c r="Y2182" t="s">
        <v>11</v>
      </c>
      <c r="AD2182">
        <v>45.457799999999999</v>
      </c>
      <c r="AE2182">
        <v>-109.0801</v>
      </c>
      <c r="AF2182" t="s">
        <v>276</v>
      </c>
      <c r="AG2182" t="s">
        <v>277</v>
      </c>
      <c r="AH2182" t="s">
        <v>278</v>
      </c>
      <c r="AJ2182" t="s">
        <v>279</v>
      </c>
      <c r="AK2182" t="s">
        <v>4341</v>
      </c>
      <c r="AM2182" t="s">
        <v>297</v>
      </c>
      <c r="AN2182" t="s">
        <v>298</v>
      </c>
      <c r="AO2182" t="s">
        <v>283</v>
      </c>
      <c r="AP2182">
        <v>151</v>
      </c>
      <c r="AQ2182" t="s">
        <v>284</v>
      </c>
      <c r="AS2182" t="s">
        <v>285</v>
      </c>
      <c r="AU2182" t="s">
        <v>286</v>
      </c>
      <c r="BE2182" t="s">
        <v>4322</v>
      </c>
      <c r="BO2182" t="s">
        <v>300</v>
      </c>
      <c r="BP2182" t="s">
        <v>301</v>
      </c>
      <c r="BQ2182" t="s">
        <v>302</v>
      </c>
      <c r="BT2182" t="s">
        <v>291</v>
      </c>
      <c r="BU2182" s="1">
        <v>45610</v>
      </c>
      <c r="BW2182" t="s">
        <v>4342</v>
      </c>
      <c r="BX2182" t="s">
        <v>293</v>
      </c>
      <c r="BY2182">
        <v>25</v>
      </c>
      <c r="BZ2182" t="s">
        <v>284</v>
      </c>
      <c r="CB2182" t="s">
        <v>2733</v>
      </c>
      <c r="CC2182" t="s">
        <v>169</v>
      </c>
    </row>
    <row r="2183" spans="1:81" x14ac:dyDescent="0.35">
      <c r="A2183" t="s">
        <v>160</v>
      </c>
      <c r="B2183" t="s">
        <v>161</v>
      </c>
      <c r="C2183" t="s">
        <v>4259</v>
      </c>
      <c r="D2183" t="s">
        <v>269</v>
      </c>
      <c r="E2183" t="s">
        <v>270</v>
      </c>
      <c r="F2183" t="s">
        <v>271</v>
      </c>
      <c r="G2183" s="1">
        <v>45592</v>
      </c>
      <c r="H2183" s="2">
        <v>0.54861111111111116</v>
      </c>
      <c r="I2183" t="s">
        <v>1059</v>
      </c>
      <c r="U2183" t="s">
        <v>273</v>
      </c>
      <c r="V2183" t="s">
        <v>274</v>
      </c>
      <c r="W2183" t="s">
        <v>2731</v>
      </c>
      <c r="X2183" t="s">
        <v>184</v>
      </c>
      <c r="Y2183" t="s">
        <v>14</v>
      </c>
      <c r="AD2183">
        <v>45.517800000000001</v>
      </c>
      <c r="AE2183">
        <v>-108.8626</v>
      </c>
      <c r="AF2183" t="s">
        <v>276</v>
      </c>
      <c r="AG2183" t="s">
        <v>277</v>
      </c>
      <c r="AH2183" t="s">
        <v>278</v>
      </c>
      <c r="AJ2183" t="s">
        <v>279</v>
      </c>
      <c r="AK2183" t="s">
        <v>4343</v>
      </c>
      <c r="AN2183" t="s">
        <v>312</v>
      </c>
      <c r="AP2183">
        <v>5.9</v>
      </c>
      <c r="AQ2183" t="s">
        <v>116</v>
      </c>
      <c r="AS2183" t="s">
        <v>285</v>
      </c>
      <c r="AU2183" t="s">
        <v>286</v>
      </c>
      <c r="BE2183" t="s">
        <v>4261</v>
      </c>
      <c r="BO2183" t="s">
        <v>314</v>
      </c>
      <c r="BP2183" t="s">
        <v>301</v>
      </c>
      <c r="BQ2183" t="s">
        <v>315</v>
      </c>
      <c r="BS2183" t="s">
        <v>316</v>
      </c>
      <c r="BT2183" t="s">
        <v>291</v>
      </c>
      <c r="BU2183" s="1">
        <v>45596</v>
      </c>
      <c r="BW2183" t="s">
        <v>4344</v>
      </c>
      <c r="BX2183" t="s">
        <v>293</v>
      </c>
      <c r="BY2183">
        <v>0.2</v>
      </c>
      <c r="BZ2183" t="s">
        <v>116</v>
      </c>
      <c r="CB2183" t="s">
        <v>2752</v>
      </c>
      <c r="CC2183" t="s">
        <v>169</v>
      </c>
    </row>
    <row r="2184" spans="1:81" x14ac:dyDescent="0.35">
      <c r="A2184" t="s">
        <v>160</v>
      </c>
      <c r="B2184" t="s">
        <v>161</v>
      </c>
      <c r="C2184" t="s">
        <v>4210</v>
      </c>
      <c r="D2184" t="s">
        <v>1058</v>
      </c>
      <c r="E2184" t="s">
        <v>270</v>
      </c>
      <c r="F2184" t="s">
        <v>271</v>
      </c>
      <c r="G2184" s="1">
        <v>45592</v>
      </c>
      <c r="H2184" s="2">
        <v>0.54861111111111116</v>
      </c>
      <c r="I2184" t="s">
        <v>1059</v>
      </c>
      <c r="U2184" t="s">
        <v>273</v>
      </c>
      <c r="V2184" t="s">
        <v>274</v>
      </c>
      <c r="W2184" t="s">
        <v>2731</v>
      </c>
      <c r="X2184" t="s">
        <v>184</v>
      </c>
      <c r="Y2184" t="s">
        <v>14</v>
      </c>
      <c r="AD2184">
        <v>45.517800000000001</v>
      </c>
      <c r="AE2184">
        <v>-108.8626</v>
      </c>
      <c r="AK2184" t="s">
        <v>4345</v>
      </c>
      <c r="AN2184" t="s">
        <v>1062</v>
      </c>
      <c r="AP2184">
        <v>307</v>
      </c>
      <c r="AQ2184" t="s">
        <v>117</v>
      </c>
      <c r="AS2184" t="s">
        <v>285</v>
      </c>
      <c r="AU2184" t="s">
        <v>286</v>
      </c>
      <c r="BU2184" s="1">
        <v>45592</v>
      </c>
      <c r="CB2184" t="s">
        <v>2752</v>
      </c>
      <c r="CC2184" t="s">
        <v>169</v>
      </c>
    </row>
    <row r="2185" spans="1:81" x14ac:dyDescent="0.35">
      <c r="A2185" t="s">
        <v>160</v>
      </c>
      <c r="B2185" t="s">
        <v>161</v>
      </c>
      <c r="C2185" t="s">
        <v>4259</v>
      </c>
      <c r="D2185" t="s">
        <v>269</v>
      </c>
      <c r="E2185" t="s">
        <v>270</v>
      </c>
      <c r="F2185" t="s">
        <v>271</v>
      </c>
      <c r="G2185" s="1">
        <v>45592</v>
      </c>
      <c r="H2185" s="2">
        <v>0.54861111111111116</v>
      </c>
      <c r="I2185" t="s">
        <v>1059</v>
      </c>
      <c r="U2185" t="s">
        <v>273</v>
      </c>
      <c r="V2185" t="s">
        <v>274</v>
      </c>
      <c r="W2185" t="s">
        <v>2731</v>
      </c>
      <c r="X2185" t="s">
        <v>184</v>
      </c>
      <c r="Y2185" t="s">
        <v>14</v>
      </c>
      <c r="AD2185">
        <v>45.517800000000001</v>
      </c>
      <c r="AE2185">
        <v>-108.8626</v>
      </c>
      <c r="AF2185" t="s">
        <v>276</v>
      </c>
      <c r="AG2185" t="s">
        <v>277</v>
      </c>
      <c r="AH2185" t="s">
        <v>278</v>
      </c>
      <c r="AJ2185" t="s">
        <v>279</v>
      </c>
      <c r="AK2185" t="s">
        <v>4346</v>
      </c>
      <c r="AM2185" t="s">
        <v>281</v>
      </c>
      <c r="AN2185" t="s">
        <v>282</v>
      </c>
      <c r="AO2185" t="s">
        <v>283</v>
      </c>
      <c r="AP2185">
        <v>10</v>
      </c>
      <c r="AQ2185" t="s">
        <v>284</v>
      </c>
      <c r="AS2185" t="s">
        <v>285</v>
      </c>
      <c r="AU2185" t="s">
        <v>286</v>
      </c>
      <c r="BE2185" t="s">
        <v>4261</v>
      </c>
      <c r="BO2185">
        <v>365.1</v>
      </c>
      <c r="BP2185" t="s">
        <v>288</v>
      </c>
      <c r="BQ2185" t="s">
        <v>289</v>
      </c>
      <c r="BS2185" t="s">
        <v>290</v>
      </c>
      <c r="BT2185" t="s">
        <v>291</v>
      </c>
      <c r="BU2185" s="1">
        <v>45610</v>
      </c>
      <c r="BW2185" t="s">
        <v>4347</v>
      </c>
      <c r="BX2185" t="s">
        <v>293</v>
      </c>
      <c r="BY2185">
        <v>1.5</v>
      </c>
      <c r="BZ2185" t="s">
        <v>284</v>
      </c>
      <c r="CB2185" t="s">
        <v>2752</v>
      </c>
      <c r="CC2185" t="s">
        <v>169</v>
      </c>
    </row>
    <row r="2186" spans="1:81" x14ac:dyDescent="0.35">
      <c r="A2186" t="s">
        <v>160</v>
      </c>
      <c r="B2186" t="s">
        <v>161</v>
      </c>
      <c r="C2186" t="s">
        <v>4233</v>
      </c>
      <c r="D2186" t="s">
        <v>373</v>
      </c>
      <c r="E2186" t="s">
        <v>270</v>
      </c>
      <c r="F2186" t="s">
        <v>271</v>
      </c>
      <c r="G2186" s="1">
        <v>45592</v>
      </c>
      <c r="H2186" s="2">
        <v>0.5625</v>
      </c>
      <c r="I2186" t="s">
        <v>1059</v>
      </c>
      <c r="U2186" t="s">
        <v>273</v>
      </c>
      <c r="V2186" t="s">
        <v>274</v>
      </c>
      <c r="W2186" t="s">
        <v>2731</v>
      </c>
      <c r="X2186" t="s">
        <v>176</v>
      </c>
      <c r="Y2186" t="s">
        <v>15</v>
      </c>
      <c r="AD2186">
        <v>45.520789999999998</v>
      </c>
      <c r="AE2186">
        <v>-108.83714000000001</v>
      </c>
      <c r="AF2186" t="s">
        <v>276</v>
      </c>
      <c r="AG2186" t="s">
        <v>277</v>
      </c>
      <c r="AH2186" t="s">
        <v>278</v>
      </c>
      <c r="AJ2186" t="s">
        <v>279</v>
      </c>
      <c r="AK2186" t="s">
        <v>4348</v>
      </c>
      <c r="AL2186" t="s">
        <v>375</v>
      </c>
      <c r="AM2186" t="s">
        <v>297</v>
      </c>
      <c r="AN2186" t="s">
        <v>298</v>
      </c>
      <c r="AO2186" t="s">
        <v>283</v>
      </c>
      <c r="AS2186" t="s">
        <v>285</v>
      </c>
      <c r="AU2186" t="s">
        <v>286</v>
      </c>
      <c r="BE2186" t="s">
        <v>4235</v>
      </c>
      <c r="BO2186" t="s">
        <v>300</v>
      </c>
      <c r="BP2186" t="s">
        <v>301</v>
      </c>
      <c r="BQ2186" t="s">
        <v>302</v>
      </c>
      <c r="BT2186" t="s">
        <v>291</v>
      </c>
      <c r="BU2186" s="1">
        <v>45610</v>
      </c>
      <c r="BW2186" t="s">
        <v>4349</v>
      </c>
      <c r="BX2186" t="s">
        <v>293</v>
      </c>
      <c r="BY2186">
        <v>25</v>
      </c>
      <c r="BZ2186" t="s">
        <v>284</v>
      </c>
      <c r="CB2186" t="s">
        <v>2761</v>
      </c>
      <c r="CC2186" t="s">
        <v>169</v>
      </c>
    </row>
    <row r="2187" spans="1:81" x14ac:dyDescent="0.35">
      <c r="A2187" t="s">
        <v>160</v>
      </c>
      <c r="B2187" t="s">
        <v>161</v>
      </c>
      <c r="C2187" t="s">
        <v>4225</v>
      </c>
      <c r="D2187" t="s">
        <v>1058</v>
      </c>
      <c r="E2187" t="s">
        <v>270</v>
      </c>
      <c r="F2187" t="s">
        <v>271</v>
      </c>
      <c r="G2187" s="1">
        <v>45592</v>
      </c>
      <c r="H2187" s="2">
        <v>0.4201388888888889</v>
      </c>
      <c r="I2187" t="s">
        <v>1059</v>
      </c>
      <c r="U2187" t="s">
        <v>273</v>
      </c>
      <c r="V2187" t="s">
        <v>274</v>
      </c>
      <c r="W2187" t="s">
        <v>2731</v>
      </c>
      <c r="X2187" t="s">
        <v>172</v>
      </c>
      <c r="Y2187" t="s">
        <v>8</v>
      </c>
      <c r="AD2187">
        <v>45.277200000000001</v>
      </c>
      <c r="AE2187">
        <v>-109.20959999999999</v>
      </c>
      <c r="AK2187" t="s">
        <v>4350</v>
      </c>
      <c r="AN2187" t="s">
        <v>1062</v>
      </c>
      <c r="AP2187">
        <v>127</v>
      </c>
      <c r="AQ2187" t="s">
        <v>117</v>
      </c>
      <c r="AS2187" t="s">
        <v>285</v>
      </c>
      <c r="AU2187" t="s">
        <v>286</v>
      </c>
      <c r="BU2187" s="1">
        <v>45592</v>
      </c>
      <c r="CB2187" t="s">
        <v>2733</v>
      </c>
      <c r="CC2187" t="s">
        <v>169</v>
      </c>
    </row>
    <row r="2188" spans="1:81" x14ac:dyDescent="0.35">
      <c r="A2188" t="s">
        <v>160</v>
      </c>
      <c r="B2188" t="s">
        <v>161</v>
      </c>
      <c r="C2188" t="s">
        <v>4223</v>
      </c>
      <c r="D2188" t="s">
        <v>1058</v>
      </c>
      <c r="E2188" t="s">
        <v>270</v>
      </c>
      <c r="F2188" t="s">
        <v>271</v>
      </c>
      <c r="G2188" s="1">
        <v>45592</v>
      </c>
      <c r="H2188" s="2">
        <v>0.49930555555555556</v>
      </c>
      <c r="I2188" t="s">
        <v>1059</v>
      </c>
      <c r="U2188" t="s">
        <v>273</v>
      </c>
      <c r="V2188" t="s">
        <v>274</v>
      </c>
      <c r="W2188" t="s">
        <v>2731</v>
      </c>
      <c r="X2188" t="s">
        <v>180</v>
      </c>
      <c r="Y2188" t="s">
        <v>13</v>
      </c>
      <c r="AD2188">
        <v>45.483319000000002</v>
      </c>
      <c r="AE2188">
        <v>-108.961457</v>
      </c>
      <c r="AK2188" t="s">
        <v>4351</v>
      </c>
      <c r="AN2188" t="s">
        <v>1062</v>
      </c>
      <c r="AP2188">
        <v>290</v>
      </c>
      <c r="AQ2188" t="s">
        <v>117</v>
      </c>
      <c r="AS2188" t="s">
        <v>285</v>
      </c>
      <c r="AU2188" t="s">
        <v>286</v>
      </c>
      <c r="BU2188" s="1">
        <v>45592</v>
      </c>
      <c r="CB2188" t="s">
        <v>2761</v>
      </c>
      <c r="CC2188" t="s">
        <v>169</v>
      </c>
    </row>
    <row r="2189" spans="1:81" x14ac:dyDescent="0.35">
      <c r="A2189" t="s">
        <v>160</v>
      </c>
      <c r="B2189" t="s">
        <v>161</v>
      </c>
      <c r="C2189" t="s">
        <v>4204</v>
      </c>
      <c r="D2189" t="s">
        <v>1058</v>
      </c>
      <c r="E2189" t="s">
        <v>270</v>
      </c>
      <c r="F2189" t="s">
        <v>271</v>
      </c>
      <c r="G2189" s="1">
        <v>45592</v>
      </c>
      <c r="H2189" s="2">
        <v>0.4548611111111111</v>
      </c>
      <c r="I2189" t="s">
        <v>1059</v>
      </c>
      <c r="U2189" t="s">
        <v>273</v>
      </c>
      <c r="V2189" t="s">
        <v>274</v>
      </c>
      <c r="W2189" t="s">
        <v>2731</v>
      </c>
      <c r="X2189" t="s">
        <v>162</v>
      </c>
      <c r="Y2189" t="s">
        <v>9</v>
      </c>
      <c r="AD2189">
        <v>45.373699999999999</v>
      </c>
      <c r="AE2189">
        <v>-109.14619999999999</v>
      </c>
      <c r="AK2189" t="s">
        <v>4352</v>
      </c>
      <c r="AN2189" t="s">
        <v>1081</v>
      </c>
      <c r="AP2189">
        <v>103.9</v>
      </c>
      <c r="AQ2189" t="s">
        <v>120</v>
      </c>
      <c r="AS2189" t="s">
        <v>285</v>
      </c>
      <c r="AU2189" t="s">
        <v>286</v>
      </c>
      <c r="BU2189" s="1">
        <v>45592</v>
      </c>
      <c r="CB2189" t="s">
        <v>2736</v>
      </c>
      <c r="CC2189" t="s">
        <v>169</v>
      </c>
    </row>
    <row r="2190" spans="1:81" x14ac:dyDescent="0.35">
      <c r="A2190" t="s">
        <v>160</v>
      </c>
      <c r="B2190" t="s">
        <v>161</v>
      </c>
      <c r="C2190" t="s">
        <v>4269</v>
      </c>
      <c r="D2190" t="s">
        <v>1058</v>
      </c>
      <c r="E2190" t="s">
        <v>270</v>
      </c>
      <c r="F2190" t="s">
        <v>271</v>
      </c>
      <c r="G2190" s="1">
        <v>45592</v>
      </c>
      <c r="H2190" s="2">
        <v>0.36458333333333331</v>
      </c>
      <c r="I2190" t="s">
        <v>1059</v>
      </c>
      <c r="U2190" t="s">
        <v>273</v>
      </c>
      <c r="V2190" t="s">
        <v>274</v>
      </c>
      <c r="W2190" t="s">
        <v>2731</v>
      </c>
      <c r="X2190" t="s">
        <v>174</v>
      </c>
      <c r="Y2190" t="s">
        <v>5</v>
      </c>
      <c r="AD2190">
        <v>45.085512000000001</v>
      </c>
      <c r="AE2190">
        <v>-109.329581</v>
      </c>
      <c r="AK2190" t="s">
        <v>4353</v>
      </c>
      <c r="AN2190" t="s">
        <v>1090</v>
      </c>
      <c r="AP2190">
        <v>13.01</v>
      </c>
      <c r="AQ2190" t="s">
        <v>116</v>
      </c>
      <c r="AS2190" t="s">
        <v>285</v>
      </c>
      <c r="AU2190" t="s">
        <v>286</v>
      </c>
      <c r="BU2190" s="1">
        <v>45592</v>
      </c>
      <c r="CB2190" t="s">
        <v>2733</v>
      </c>
      <c r="CC2190" t="s">
        <v>169</v>
      </c>
    </row>
    <row r="2191" spans="1:81" x14ac:dyDescent="0.35">
      <c r="A2191" t="s">
        <v>160</v>
      </c>
      <c r="B2191" t="s">
        <v>161</v>
      </c>
      <c r="C2191" t="s">
        <v>4238</v>
      </c>
      <c r="D2191" t="s">
        <v>269</v>
      </c>
      <c r="E2191" t="s">
        <v>270</v>
      </c>
      <c r="F2191" t="s">
        <v>271</v>
      </c>
      <c r="G2191" s="1">
        <v>45592</v>
      </c>
      <c r="H2191" s="2">
        <v>0.39583333333333331</v>
      </c>
      <c r="I2191" t="s">
        <v>1059</v>
      </c>
      <c r="U2191" t="s">
        <v>273</v>
      </c>
      <c r="V2191" t="s">
        <v>274</v>
      </c>
      <c r="W2191" t="s">
        <v>2731</v>
      </c>
      <c r="X2191" t="s">
        <v>190</v>
      </c>
      <c r="Y2191" t="s">
        <v>6</v>
      </c>
      <c r="AD2191">
        <v>45.150280000000002</v>
      </c>
      <c r="AE2191">
        <v>-109.34062</v>
      </c>
      <c r="AF2191" t="s">
        <v>276</v>
      </c>
      <c r="AG2191" t="s">
        <v>277</v>
      </c>
      <c r="AH2191" t="s">
        <v>278</v>
      </c>
      <c r="AJ2191" t="s">
        <v>279</v>
      </c>
      <c r="AK2191" t="s">
        <v>4354</v>
      </c>
      <c r="AN2191" t="s">
        <v>312</v>
      </c>
      <c r="AP2191">
        <v>0.4</v>
      </c>
      <c r="AQ2191" t="s">
        <v>116</v>
      </c>
      <c r="AS2191" t="s">
        <v>285</v>
      </c>
      <c r="AU2191" t="s">
        <v>286</v>
      </c>
      <c r="BE2191" t="s">
        <v>4240</v>
      </c>
      <c r="BO2191" t="s">
        <v>314</v>
      </c>
      <c r="BP2191" t="s">
        <v>301</v>
      </c>
      <c r="BQ2191" t="s">
        <v>315</v>
      </c>
      <c r="BS2191" t="s">
        <v>316</v>
      </c>
      <c r="BT2191" t="s">
        <v>291</v>
      </c>
      <c r="BU2191" s="1">
        <v>45596</v>
      </c>
      <c r="BW2191" t="s">
        <v>4355</v>
      </c>
      <c r="BX2191" t="s">
        <v>293</v>
      </c>
      <c r="BY2191">
        <v>0.2</v>
      </c>
      <c r="BZ2191" t="s">
        <v>116</v>
      </c>
      <c r="CB2191" t="s">
        <v>2752</v>
      </c>
      <c r="CC2191" t="s">
        <v>169</v>
      </c>
    </row>
    <row r="2192" spans="1:81" x14ac:dyDescent="0.35">
      <c r="A2192" t="s">
        <v>160</v>
      </c>
      <c r="B2192" t="s">
        <v>161</v>
      </c>
      <c r="C2192" t="s">
        <v>4206</v>
      </c>
      <c r="D2192" t="s">
        <v>1058</v>
      </c>
      <c r="E2192" t="s">
        <v>270</v>
      </c>
      <c r="F2192" t="s">
        <v>271</v>
      </c>
      <c r="G2192" s="1">
        <v>45592</v>
      </c>
      <c r="H2192" s="2">
        <v>0.4826388888888889</v>
      </c>
      <c r="I2192" t="s">
        <v>1059</v>
      </c>
      <c r="U2192" t="s">
        <v>273</v>
      </c>
      <c r="V2192" t="s">
        <v>274</v>
      </c>
      <c r="W2192" t="s">
        <v>2731</v>
      </c>
      <c r="X2192" t="s">
        <v>170</v>
      </c>
      <c r="Y2192" t="s">
        <v>11</v>
      </c>
      <c r="AD2192">
        <v>45.457799999999999</v>
      </c>
      <c r="AE2192">
        <v>-109.0801</v>
      </c>
      <c r="AK2192" t="s">
        <v>4356</v>
      </c>
      <c r="AN2192" t="s">
        <v>27</v>
      </c>
      <c r="AP2192">
        <v>8.7100000000000009</v>
      </c>
      <c r="AQ2192" t="s">
        <v>121</v>
      </c>
      <c r="AS2192" t="s">
        <v>285</v>
      </c>
      <c r="AU2192" t="s">
        <v>286</v>
      </c>
      <c r="BU2192" s="1">
        <v>45592</v>
      </c>
      <c r="CB2192" t="s">
        <v>2733</v>
      </c>
      <c r="CC2192" t="s">
        <v>169</v>
      </c>
    </row>
    <row r="2193" spans="1:81" x14ac:dyDescent="0.35">
      <c r="A2193" t="s">
        <v>160</v>
      </c>
      <c r="B2193" t="s">
        <v>161</v>
      </c>
      <c r="C2193" t="s">
        <v>4204</v>
      </c>
      <c r="D2193" t="s">
        <v>1058</v>
      </c>
      <c r="E2193" t="s">
        <v>270</v>
      </c>
      <c r="F2193" t="s">
        <v>271</v>
      </c>
      <c r="G2193" s="1">
        <v>45592</v>
      </c>
      <c r="H2193" s="2">
        <v>0.4548611111111111</v>
      </c>
      <c r="I2193" t="s">
        <v>1059</v>
      </c>
      <c r="U2193" t="s">
        <v>273</v>
      </c>
      <c r="V2193" t="s">
        <v>274</v>
      </c>
      <c r="W2193" t="s">
        <v>2731</v>
      </c>
      <c r="X2193" t="s">
        <v>162</v>
      </c>
      <c r="Y2193" t="s">
        <v>9</v>
      </c>
      <c r="AD2193">
        <v>45.373699999999999</v>
      </c>
      <c r="AE2193">
        <v>-109.14619999999999</v>
      </c>
      <c r="AK2193" t="s">
        <v>4357</v>
      </c>
      <c r="AN2193" t="s">
        <v>89</v>
      </c>
      <c r="AP2193">
        <v>4.78</v>
      </c>
      <c r="AQ2193" t="s">
        <v>122</v>
      </c>
      <c r="AS2193" t="s">
        <v>285</v>
      </c>
      <c r="AU2193" t="s">
        <v>286</v>
      </c>
      <c r="BU2193" s="1">
        <v>45592</v>
      </c>
      <c r="CB2193" t="s">
        <v>2736</v>
      </c>
      <c r="CC2193" t="s">
        <v>169</v>
      </c>
    </row>
    <row r="2194" spans="1:81" x14ac:dyDescent="0.35">
      <c r="A2194" t="s">
        <v>160</v>
      </c>
      <c r="B2194" t="s">
        <v>161</v>
      </c>
      <c r="C2194" t="s">
        <v>4273</v>
      </c>
      <c r="D2194" t="s">
        <v>269</v>
      </c>
      <c r="E2194" t="s">
        <v>270</v>
      </c>
      <c r="F2194" t="s">
        <v>271</v>
      </c>
      <c r="G2194" s="1">
        <v>45592</v>
      </c>
      <c r="H2194" s="2">
        <v>0.5625</v>
      </c>
      <c r="I2194" t="s">
        <v>1059</v>
      </c>
      <c r="U2194" t="s">
        <v>273</v>
      </c>
      <c r="V2194" t="s">
        <v>274</v>
      </c>
      <c r="W2194" t="s">
        <v>2731</v>
      </c>
      <c r="X2194" t="s">
        <v>176</v>
      </c>
      <c r="Y2194" t="s">
        <v>15</v>
      </c>
      <c r="AD2194">
        <v>45.520789999999998</v>
      </c>
      <c r="AE2194">
        <v>-108.83714000000001</v>
      </c>
      <c r="AF2194" t="s">
        <v>276</v>
      </c>
      <c r="AG2194" t="s">
        <v>277</v>
      </c>
      <c r="AH2194" t="s">
        <v>278</v>
      </c>
      <c r="AJ2194" t="s">
        <v>279</v>
      </c>
      <c r="AK2194" t="s">
        <v>4358</v>
      </c>
      <c r="AM2194" t="s">
        <v>281</v>
      </c>
      <c r="AN2194" t="s">
        <v>282</v>
      </c>
      <c r="AO2194" t="s">
        <v>283</v>
      </c>
      <c r="AP2194">
        <v>9.9</v>
      </c>
      <c r="AQ2194" t="s">
        <v>284</v>
      </c>
      <c r="AS2194" t="s">
        <v>285</v>
      </c>
      <c r="AU2194" t="s">
        <v>286</v>
      </c>
      <c r="BE2194" t="s">
        <v>4235</v>
      </c>
      <c r="BO2194">
        <v>365.1</v>
      </c>
      <c r="BP2194" t="s">
        <v>288</v>
      </c>
      <c r="BQ2194" t="s">
        <v>289</v>
      </c>
      <c r="BS2194" t="s">
        <v>290</v>
      </c>
      <c r="BT2194" t="s">
        <v>291</v>
      </c>
      <c r="BU2194" s="1">
        <v>45610</v>
      </c>
      <c r="BW2194" t="s">
        <v>4359</v>
      </c>
      <c r="BX2194" t="s">
        <v>293</v>
      </c>
      <c r="BY2194">
        <v>1.5</v>
      </c>
      <c r="BZ2194" t="s">
        <v>284</v>
      </c>
      <c r="CB2194" t="s">
        <v>2761</v>
      </c>
      <c r="CC2194" t="s">
        <v>169</v>
      </c>
    </row>
    <row r="2195" spans="1:81" x14ac:dyDescent="0.35">
      <c r="A2195" t="s">
        <v>160</v>
      </c>
      <c r="B2195" t="s">
        <v>161</v>
      </c>
      <c r="C2195" t="s">
        <v>4225</v>
      </c>
      <c r="D2195" t="s">
        <v>1058</v>
      </c>
      <c r="E2195" t="s">
        <v>270</v>
      </c>
      <c r="F2195" t="s">
        <v>271</v>
      </c>
      <c r="G2195" s="1">
        <v>45592</v>
      </c>
      <c r="H2195" s="2">
        <v>0.4201388888888889</v>
      </c>
      <c r="I2195" t="s">
        <v>1059</v>
      </c>
      <c r="U2195" t="s">
        <v>273</v>
      </c>
      <c r="V2195" t="s">
        <v>274</v>
      </c>
      <c r="W2195" t="s">
        <v>2731</v>
      </c>
      <c r="X2195" t="s">
        <v>172</v>
      </c>
      <c r="Y2195" t="s">
        <v>8</v>
      </c>
      <c r="AD2195">
        <v>45.277200000000001</v>
      </c>
      <c r="AE2195">
        <v>-109.20959999999999</v>
      </c>
      <c r="AK2195" t="s">
        <v>4360</v>
      </c>
      <c r="AN2195" t="s">
        <v>1292</v>
      </c>
      <c r="AP2195">
        <v>733.7</v>
      </c>
      <c r="AQ2195" t="s">
        <v>119</v>
      </c>
      <c r="AS2195" t="s">
        <v>285</v>
      </c>
      <c r="AU2195" t="s">
        <v>286</v>
      </c>
      <c r="BU2195" s="1">
        <v>45592</v>
      </c>
      <c r="CB2195" t="s">
        <v>2733</v>
      </c>
      <c r="CC2195" t="s">
        <v>169</v>
      </c>
    </row>
    <row r="2196" spans="1:81" x14ac:dyDescent="0.35">
      <c r="A2196" t="s">
        <v>160</v>
      </c>
      <c r="B2196" t="s">
        <v>161</v>
      </c>
      <c r="C2196" t="s">
        <v>4231</v>
      </c>
      <c r="D2196" t="s">
        <v>1058</v>
      </c>
      <c r="E2196" t="s">
        <v>270</v>
      </c>
      <c r="F2196" t="s">
        <v>271</v>
      </c>
      <c r="G2196" s="1">
        <v>45592</v>
      </c>
      <c r="H2196" s="2">
        <v>0.43402777777777779</v>
      </c>
      <c r="I2196" t="s">
        <v>1059</v>
      </c>
      <c r="U2196" t="s">
        <v>273</v>
      </c>
      <c r="V2196" t="s">
        <v>274</v>
      </c>
      <c r="W2196" t="s">
        <v>2731</v>
      </c>
      <c r="X2196" t="s">
        <v>182</v>
      </c>
      <c r="Y2196" t="s">
        <v>10</v>
      </c>
      <c r="AD2196">
        <v>45.384601000000004</v>
      </c>
      <c r="AE2196">
        <v>-109.14138199999999</v>
      </c>
      <c r="AK2196" t="s">
        <v>4361</v>
      </c>
      <c r="AN2196" t="s">
        <v>1292</v>
      </c>
      <c r="AP2196">
        <v>746.9</v>
      </c>
      <c r="AQ2196" t="s">
        <v>119</v>
      </c>
      <c r="AS2196" t="s">
        <v>285</v>
      </c>
      <c r="AU2196" t="s">
        <v>286</v>
      </c>
      <c r="BU2196" s="1">
        <v>45592</v>
      </c>
      <c r="CB2196" t="s">
        <v>2761</v>
      </c>
      <c r="CC2196" t="s">
        <v>169</v>
      </c>
    </row>
    <row r="2197" spans="1:81" x14ac:dyDescent="0.35">
      <c r="A2197" t="s">
        <v>160</v>
      </c>
      <c r="B2197" t="s">
        <v>161</v>
      </c>
      <c r="C2197" t="s">
        <v>4208</v>
      </c>
      <c r="D2197" t="s">
        <v>1058</v>
      </c>
      <c r="E2197" t="s">
        <v>270</v>
      </c>
      <c r="F2197" t="s">
        <v>271</v>
      </c>
      <c r="G2197" s="1">
        <v>45592</v>
      </c>
      <c r="H2197" s="2">
        <v>0.37847222222222221</v>
      </c>
      <c r="I2197" t="s">
        <v>1059</v>
      </c>
      <c r="U2197" t="s">
        <v>273</v>
      </c>
      <c r="V2197" t="s">
        <v>274</v>
      </c>
      <c r="W2197" t="s">
        <v>2731</v>
      </c>
      <c r="X2197" t="s">
        <v>188</v>
      </c>
      <c r="Y2197" t="s">
        <v>7</v>
      </c>
      <c r="AD2197">
        <v>45.157600000000002</v>
      </c>
      <c r="AE2197">
        <v>-109.2688</v>
      </c>
      <c r="AK2197" t="s">
        <v>4362</v>
      </c>
      <c r="AN2197" t="s">
        <v>1062</v>
      </c>
      <c r="AP2197">
        <v>58</v>
      </c>
      <c r="AQ2197" t="s">
        <v>117</v>
      </c>
      <c r="AS2197" t="s">
        <v>285</v>
      </c>
      <c r="AU2197" t="s">
        <v>286</v>
      </c>
      <c r="BU2197" s="1">
        <v>45592</v>
      </c>
      <c r="CB2197" t="s">
        <v>2747</v>
      </c>
      <c r="CC2197" t="s">
        <v>169</v>
      </c>
    </row>
    <row r="2198" spans="1:81" x14ac:dyDescent="0.35">
      <c r="A2198" t="s">
        <v>160</v>
      </c>
      <c r="B2198" t="s">
        <v>161</v>
      </c>
      <c r="C2198" t="s">
        <v>4212</v>
      </c>
      <c r="D2198" t="s">
        <v>269</v>
      </c>
      <c r="E2198" t="s">
        <v>270</v>
      </c>
      <c r="F2198" t="s">
        <v>271</v>
      </c>
      <c r="G2198" s="1">
        <v>45592</v>
      </c>
      <c r="H2198" s="2">
        <v>0.36458333333333331</v>
      </c>
      <c r="I2198" t="s">
        <v>1059</v>
      </c>
      <c r="U2198" t="s">
        <v>273</v>
      </c>
      <c r="V2198" t="s">
        <v>274</v>
      </c>
      <c r="W2198" t="s">
        <v>2731</v>
      </c>
      <c r="X2198" t="s">
        <v>174</v>
      </c>
      <c r="Y2198" t="s">
        <v>5</v>
      </c>
      <c r="AD2198">
        <v>45.085512000000001</v>
      </c>
      <c r="AE2198">
        <v>-109.329581</v>
      </c>
      <c r="AF2198" t="s">
        <v>276</v>
      </c>
      <c r="AG2198" t="s">
        <v>277</v>
      </c>
      <c r="AH2198" t="s">
        <v>278</v>
      </c>
      <c r="AJ2198" t="s">
        <v>279</v>
      </c>
      <c r="AK2198" t="s">
        <v>4363</v>
      </c>
      <c r="AM2198" t="s">
        <v>297</v>
      </c>
      <c r="AN2198" t="s">
        <v>298</v>
      </c>
      <c r="AO2198" t="s">
        <v>283</v>
      </c>
      <c r="AP2198">
        <v>246</v>
      </c>
      <c r="AQ2198" t="s">
        <v>284</v>
      </c>
      <c r="AS2198" t="s">
        <v>285</v>
      </c>
      <c r="AU2198" t="s">
        <v>286</v>
      </c>
      <c r="BE2198" t="s">
        <v>4214</v>
      </c>
      <c r="BO2198" t="s">
        <v>300</v>
      </c>
      <c r="BP2198" t="s">
        <v>301</v>
      </c>
      <c r="BQ2198" t="s">
        <v>302</v>
      </c>
      <c r="BT2198" t="s">
        <v>291</v>
      </c>
      <c r="BU2198" s="1">
        <v>45610</v>
      </c>
      <c r="BW2198" t="s">
        <v>4364</v>
      </c>
      <c r="BX2198" t="s">
        <v>293</v>
      </c>
      <c r="BY2198">
        <v>25</v>
      </c>
      <c r="BZ2198" t="s">
        <v>284</v>
      </c>
      <c r="CB2198" t="s">
        <v>2733</v>
      </c>
      <c r="CC2198" t="s">
        <v>169</v>
      </c>
    </row>
    <row r="2199" spans="1:81" x14ac:dyDescent="0.35">
      <c r="A2199" t="s">
        <v>160</v>
      </c>
      <c r="B2199" t="s">
        <v>161</v>
      </c>
      <c r="C2199" t="s">
        <v>4291</v>
      </c>
      <c r="D2199" t="s">
        <v>269</v>
      </c>
      <c r="E2199" t="s">
        <v>270</v>
      </c>
      <c r="F2199" t="s">
        <v>271</v>
      </c>
      <c r="G2199" s="1">
        <v>45592</v>
      </c>
      <c r="H2199" s="2">
        <v>0.47222222222222221</v>
      </c>
      <c r="I2199" t="s">
        <v>1059</v>
      </c>
      <c r="U2199" t="s">
        <v>273</v>
      </c>
      <c r="V2199" t="s">
        <v>274</v>
      </c>
      <c r="W2199" t="s">
        <v>2731</v>
      </c>
      <c r="X2199" t="s">
        <v>186</v>
      </c>
      <c r="Y2199" t="s">
        <v>12</v>
      </c>
      <c r="AD2199">
        <v>45.468200000000003</v>
      </c>
      <c r="AE2199">
        <v>-109.0895</v>
      </c>
      <c r="AF2199" t="s">
        <v>276</v>
      </c>
      <c r="AG2199" t="s">
        <v>277</v>
      </c>
      <c r="AH2199" t="s">
        <v>278</v>
      </c>
      <c r="AJ2199" t="s">
        <v>279</v>
      </c>
      <c r="AK2199" t="s">
        <v>4365</v>
      </c>
      <c r="AN2199" t="s">
        <v>312</v>
      </c>
      <c r="AP2199">
        <v>7.4</v>
      </c>
      <c r="AQ2199" t="s">
        <v>116</v>
      </c>
      <c r="AS2199" t="s">
        <v>285</v>
      </c>
      <c r="AU2199" t="s">
        <v>286</v>
      </c>
      <c r="BE2199" t="s">
        <v>4293</v>
      </c>
      <c r="BO2199" t="s">
        <v>314</v>
      </c>
      <c r="BP2199" t="s">
        <v>301</v>
      </c>
      <c r="BQ2199" t="s">
        <v>315</v>
      </c>
      <c r="BS2199" t="s">
        <v>316</v>
      </c>
      <c r="BT2199" t="s">
        <v>291</v>
      </c>
      <c r="BU2199" s="1">
        <v>45596</v>
      </c>
      <c r="BW2199" t="s">
        <v>4366</v>
      </c>
      <c r="BX2199" t="s">
        <v>293</v>
      </c>
      <c r="BY2199">
        <v>0.2</v>
      </c>
      <c r="BZ2199" t="s">
        <v>116</v>
      </c>
      <c r="CB2199" t="s">
        <v>2752</v>
      </c>
      <c r="CC2199" t="s">
        <v>169</v>
      </c>
    </row>
    <row r="2200" spans="1:81" x14ac:dyDescent="0.35">
      <c r="A2200" t="s">
        <v>160</v>
      </c>
      <c r="B2200" t="s">
        <v>161</v>
      </c>
      <c r="C2200" t="s">
        <v>4269</v>
      </c>
      <c r="D2200" t="s">
        <v>1058</v>
      </c>
      <c r="E2200" t="s">
        <v>270</v>
      </c>
      <c r="F2200" t="s">
        <v>271</v>
      </c>
      <c r="G2200" s="1">
        <v>45592</v>
      </c>
      <c r="H2200" s="2">
        <v>0.36458333333333331</v>
      </c>
      <c r="I2200" t="s">
        <v>1059</v>
      </c>
      <c r="U2200" t="s">
        <v>273</v>
      </c>
      <c r="V2200" t="s">
        <v>274</v>
      </c>
      <c r="W2200" t="s">
        <v>2731</v>
      </c>
      <c r="X2200" t="s">
        <v>174</v>
      </c>
      <c r="Y2200" t="s">
        <v>5</v>
      </c>
      <c r="AD2200">
        <v>45.085512000000001</v>
      </c>
      <c r="AE2200">
        <v>-109.329581</v>
      </c>
      <c r="AK2200" t="s">
        <v>4367</v>
      </c>
      <c r="AN2200" t="s">
        <v>1078</v>
      </c>
      <c r="AP2200">
        <v>3.35</v>
      </c>
      <c r="AQ2200" t="s">
        <v>118</v>
      </c>
      <c r="AS2200" t="s">
        <v>285</v>
      </c>
      <c r="AU2200" t="s">
        <v>286</v>
      </c>
      <c r="BU2200" s="1">
        <v>45592</v>
      </c>
      <c r="CB2200" t="s">
        <v>2733</v>
      </c>
      <c r="CC2200" t="s">
        <v>169</v>
      </c>
    </row>
    <row r="2201" spans="1:81" x14ac:dyDescent="0.35">
      <c r="A2201" t="s">
        <v>160</v>
      </c>
      <c r="B2201" t="s">
        <v>161</v>
      </c>
      <c r="C2201" t="s">
        <v>4273</v>
      </c>
      <c r="D2201" t="s">
        <v>269</v>
      </c>
      <c r="E2201" t="s">
        <v>270</v>
      </c>
      <c r="F2201" t="s">
        <v>271</v>
      </c>
      <c r="G2201" s="1">
        <v>45592</v>
      </c>
      <c r="H2201" s="2">
        <v>0.5625</v>
      </c>
      <c r="I2201" t="s">
        <v>1059</v>
      </c>
      <c r="U2201" t="s">
        <v>273</v>
      </c>
      <c r="V2201" t="s">
        <v>274</v>
      </c>
      <c r="W2201" t="s">
        <v>2731</v>
      </c>
      <c r="X2201" t="s">
        <v>176</v>
      </c>
      <c r="Y2201" t="s">
        <v>15</v>
      </c>
      <c r="AD2201">
        <v>45.520789999999998</v>
      </c>
      <c r="AE2201">
        <v>-108.83714000000001</v>
      </c>
      <c r="AF2201" t="s">
        <v>276</v>
      </c>
      <c r="AG2201" t="s">
        <v>277</v>
      </c>
      <c r="AH2201" t="s">
        <v>278</v>
      </c>
      <c r="AJ2201" t="s">
        <v>279</v>
      </c>
      <c r="AK2201" t="s">
        <v>4368</v>
      </c>
      <c r="AM2201" t="s">
        <v>297</v>
      </c>
      <c r="AN2201" t="s">
        <v>298</v>
      </c>
      <c r="AO2201" t="s">
        <v>283</v>
      </c>
      <c r="AP2201">
        <v>186</v>
      </c>
      <c r="AQ2201" t="s">
        <v>284</v>
      </c>
      <c r="AS2201" t="s">
        <v>285</v>
      </c>
      <c r="AU2201" t="s">
        <v>286</v>
      </c>
      <c r="BE2201" t="s">
        <v>4235</v>
      </c>
      <c r="BO2201" t="s">
        <v>300</v>
      </c>
      <c r="BP2201" t="s">
        <v>301</v>
      </c>
      <c r="BQ2201" t="s">
        <v>302</v>
      </c>
      <c r="BT2201" t="s">
        <v>291</v>
      </c>
      <c r="BU2201" s="1">
        <v>45610</v>
      </c>
      <c r="BW2201" t="s">
        <v>4369</v>
      </c>
      <c r="BX2201" t="s">
        <v>293</v>
      </c>
      <c r="BY2201">
        <v>25</v>
      </c>
      <c r="BZ2201" t="s">
        <v>284</v>
      </c>
      <c r="CB2201" t="s">
        <v>2761</v>
      </c>
      <c r="CC2201" t="s">
        <v>169</v>
      </c>
    </row>
    <row r="2202" spans="1:81" x14ac:dyDescent="0.35">
      <c r="A2202" t="s">
        <v>160</v>
      </c>
      <c r="B2202" t="s">
        <v>161</v>
      </c>
      <c r="C2202" t="s">
        <v>4295</v>
      </c>
      <c r="D2202" t="s">
        <v>320</v>
      </c>
      <c r="E2202" t="s">
        <v>270</v>
      </c>
      <c r="F2202" t="s">
        <v>271</v>
      </c>
      <c r="G2202" s="1">
        <v>45592</v>
      </c>
      <c r="H2202" s="2">
        <v>0.49930555555555556</v>
      </c>
      <c r="I2202" t="s">
        <v>1059</v>
      </c>
      <c r="U2202" t="s">
        <v>273</v>
      </c>
      <c r="V2202" t="s">
        <v>274</v>
      </c>
      <c r="W2202" t="s">
        <v>2731</v>
      </c>
      <c r="X2202" t="s">
        <v>180</v>
      </c>
      <c r="Y2202" t="s">
        <v>13</v>
      </c>
      <c r="AD2202">
        <v>45.483319000000002</v>
      </c>
      <c r="AE2202">
        <v>-108.961457</v>
      </c>
      <c r="AF2202" t="s">
        <v>276</v>
      </c>
      <c r="AG2202" t="s">
        <v>277</v>
      </c>
      <c r="AH2202" t="s">
        <v>278</v>
      </c>
      <c r="AJ2202" t="s">
        <v>279</v>
      </c>
      <c r="AK2202" t="s">
        <v>4370</v>
      </c>
      <c r="AM2202" t="s">
        <v>297</v>
      </c>
      <c r="AN2202" t="s">
        <v>298</v>
      </c>
      <c r="AO2202" t="s">
        <v>283</v>
      </c>
      <c r="AP2202">
        <v>185</v>
      </c>
      <c r="AQ2202" t="s">
        <v>284</v>
      </c>
      <c r="AS2202" t="s">
        <v>285</v>
      </c>
      <c r="AU2202" t="s">
        <v>286</v>
      </c>
      <c r="BE2202" t="s">
        <v>4229</v>
      </c>
      <c r="BO2202" t="s">
        <v>300</v>
      </c>
      <c r="BP2202" t="s">
        <v>301</v>
      </c>
      <c r="BQ2202" t="s">
        <v>302</v>
      </c>
      <c r="BT2202" t="s">
        <v>291</v>
      </c>
      <c r="BU2202" s="1">
        <v>45610</v>
      </c>
      <c r="BW2202" t="s">
        <v>4371</v>
      </c>
      <c r="BX2202" t="s">
        <v>293</v>
      </c>
      <c r="BY2202">
        <v>25</v>
      </c>
      <c r="BZ2202" t="s">
        <v>284</v>
      </c>
      <c r="CB2202" t="s">
        <v>2761</v>
      </c>
      <c r="CC2202" t="s">
        <v>169</v>
      </c>
    </row>
    <row r="2203" spans="1:81" x14ac:dyDescent="0.35">
      <c r="A2203" t="s">
        <v>160</v>
      </c>
      <c r="B2203" t="s">
        <v>161</v>
      </c>
      <c r="C2203" t="s">
        <v>4291</v>
      </c>
      <c r="D2203" t="s">
        <v>269</v>
      </c>
      <c r="E2203" t="s">
        <v>270</v>
      </c>
      <c r="F2203" t="s">
        <v>271</v>
      </c>
      <c r="G2203" s="1">
        <v>45592</v>
      </c>
      <c r="H2203" s="2">
        <v>0.47222222222222221</v>
      </c>
      <c r="I2203" t="s">
        <v>1059</v>
      </c>
      <c r="U2203" t="s">
        <v>273</v>
      </c>
      <c r="V2203" t="s">
        <v>274</v>
      </c>
      <c r="W2203" t="s">
        <v>2731</v>
      </c>
      <c r="X2203" t="s">
        <v>186</v>
      </c>
      <c r="Y2203" t="s">
        <v>12</v>
      </c>
      <c r="AD2203">
        <v>45.468200000000003</v>
      </c>
      <c r="AE2203">
        <v>-109.0895</v>
      </c>
      <c r="AF2203" t="s">
        <v>276</v>
      </c>
      <c r="AG2203" t="s">
        <v>277</v>
      </c>
      <c r="AH2203" t="s">
        <v>278</v>
      </c>
      <c r="AJ2203" t="s">
        <v>279</v>
      </c>
      <c r="AK2203" t="s">
        <v>4372</v>
      </c>
      <c r="AM2203" t="s">
        <v>297</v>
      </c>
      <c r="AN2203" t="s">
        <v>332</v>
      </c>
      <c r="AO2203" t="s">
        <v>333</v>
      </c>
      <c r="AP2203">
        <v>10.6</v>
      </c>
      <c r="AQ2203" t="s">
        <v>284</v>
      </c>
      <c r="AS2203" t="s">
        <v>285</v>
      </c>
      <c r="AU2203" t="s">
        <v>286</v>
      </c>
      <c r="BE2203" t="s">
        <v>4293</v>
      </c>
      <c r="BO2203">
        <v>353.2</v>
      </c>
      <c r="BP2203" t="s">
        <v>288</v>
      </c>
      <c r="BQ2203" t="s">
        <v>335</v>
      </c>
      <c r="BS2203" t="s">
        <v>336</v>
      </c>
      <c r="BT2203" t="s">
        <v>291</v>
      </c>
      <c r="BU2203" s="1">
        <v>45630</v>
      </c>
      <c r="BW2203" t="s">
        <v>4373</v>
      </c>
      <c r="BX2203" t="s">
        <v>293</v>
      </c>
      <c r="BY2203">
        <v>1.5</v>
      </c>
      <c r="BZ2203" t="s">
        <v>284</v>
      </c>
      <c r="CB2203" t="s">
        <v>2752</v>
      </c>
      <c r="CC2203" t="s">
        <v>169</v>
      </c>
    </row>
    <row r="2204" spans="1:81" x14ac:dyDescent="0.35">
      <c r="A2204" t="s">
        <v>160</v>
      </c>
      <c r="B2204" t="s">
        <v>161</v>
      </c>
      <c r="C2204" t="s">
        <v>4227</v>
      </c>
      <c r="D2204" t="s">
        <v>269</v>
      </c>
      <c r="E2204" t="s">
        <v>270</v>
      </c>
      <c r="F2204" t="s">
        <v>271</v>
      </c>
      <c r="G2204" s="1">
        <v>45592</v>
      </c>
      <c r="H2204" s="2">
        <v>0.49930555555555556</v>
      </c>
      <c r="I2204" t="s">
        <v>1059</v>
      </c>
      <c r="U2204" t="s">
        <v>273</v>
      </c>
      <c r="V2204" t="s">
        <v>274</v>
      </c>
      <c r="W2204" t="s">
        <v>2731</v>
      </c>
      <c r="X2204" t="s">
        <v>180</v>
      </c>
      <c r="Y2204" t="s">
        <v>13</v>
      </c>
      <c r="AD2204">
        <v>45.483319000000002</v>
      </c>
      <c r="AE2204">
        <v>-108.961457</v>
      </c>
      <c r="AF2204" t="s">
        <v>276</v>
      </c>
      <c r="AG2204" t="s">
        <v>277</v>
      </c>
      <c r="AH2204" t="s">
        <v>278</v>
      </c>
      <c r="AJ2204" t="s">
        <v>279</v>
      </c>
      <c r="AK2204" t="s">
        <v>4374</v>
      </c>
      <c r="AL2204" t="s">
        <v>375</v>
      </c>
      <c r="AM2204" t="s">
        <v>281</v>
      </c>
      <c r="AN2204" t="s">
        <v>1116</v>
      </c>
      <c r="AO2204" t="s">
        <v>333</v>
      </c>
      <c r="AS2204" t="s">
        <v>285</v>
      </c>
      <c r="AU2204" t="s">
        <v>286</v>
      </c>
      <c r="BE2204" t="s">
        <v>4229</v>
      </c>
      <c r="BO2204">
        <v>365.1</v>
      </c>
      <c r="BP2204" t="s">
        <v>288</v>
      </c>
      <c r="BQ2204" t="s">
        <v>289</v>
      </c>
      <c r="BS2204" t="s">
        <v>290</v>
      </c>
      <c r="BT2204" t="s">
        <v>291</v>
      </c>
      <c r="BU2204" s="1">
        <v>45630</v>
      </c>
      <c r="BW2204" t="s">
        <v>4375</v>
      </c>
      <c r="BX2204" t="s">
        <v>293</v>
      </c>
      <c r="BY2204">
        <v>0.8</v>
      </c>
      <c r="BZ2204" t="s">
        <v>284</v>
      </c>
      <c r="CB2204" t="s">
        <v>2761</v>
      </c>
      <c r="CC2204" t="s">
        <v>169</v>
      </c>
    </row>
    <row r="2205" spans="1:81" x14ac:dyDescent="0.35">
      <c r="A2205" t="s">
        <v>160</v>
      </c>
      <c r="B2205" t="s">
        <v>161</v>
      </c>
      <c r="C2205" t="s">
        <v>4238</v>
      </c>
      <c r="D2205" t="s">
        <v>269</v>
      </c>
      <c r="E2205" t="s">
        <v>270</v>
      </c>
      <c r="F2205" t="s">
        <v>271</v>
      </c>
      <c r="G2205" s="1">
        <v>45592</v>
      </c>
      <c r="H2205" s="2">
        <v>0.39583333333333331</v>
      </c>
      <c r="I2205" t="s">
        <v>1059</v>
      </c>
      <c r="U2205" t="s">
        <v>273</v>
      </c>
      <c r="V2205" t="s">
        <v>274</v>
      </c>
      <c r="W2205" t="s">
        <v>2731</v>
      </c>
      <c r="X2205" t="s">
        <v>190</v>
      </c>
      <c r="Y2205" t="s">
        <v>6</v>
      </c>
      <c r="AD2205">
        <v>45.150280000000002</v>
      </c>
      <c r="AE2205">
        <v>-109.34062</v>
      </c>
      <c r="AF2205" t="s">
        <v>276</v>
      </c>
      <c r="AG2205" t="s">
        <v>277</v>
      </c>
      <c r="AH2205" t="s">
        <v>278</v>
      </c>
      <c r="AJ2205" t="s">
        <v>279</v>
      </c>
      <c r="AK2205" t="s">
        <v>4376</v>
      </c>
      <c r="AL2205" t="s">
        <v>375</v>
      </c>
      <c r="AM2205" t="s">
        <v>281</v>
      </c>
      <c r="AN2205" t="s">
        <v>1116</v>
      </c>
      <c r="AO2205" t="s">
        <v>333</v>
      </c>
      <c r="AS2205" t="s">
        <v>285</v>
      </c>
      <c r="AU2205" t="s">
        <v>286</v>
      </c>
      <c r="BE2205" t="s">
        <v>4240</v>
      </c>
      <c r="BO2205">
        <v>365.1</v>
      </c>
      <c r="BP2205" t="s">
        <v>288</v>
      </c>
      <c r="BQ2205" t="s">
        <v>289</v>
      </c>
      <c r="BS2205" t="s">
        <v>290</v>
      </c>
      <c r="BT2205" t="s">
        <v>291</v>
      </c>
      <c r="BU2205" s="1">
        <v>45630</v>
      </c>
      <c r="BW2205" t="s">
        <v>4377</v>
      </c>
      <c r="BX2205" t="s">
        <v>293</v>
      </c>
      <c r="BY2205">
        <v>0.8</v>
      </c>
      <c r="BZ2205" t="s">
        <v>284</v>
      </c>
      <c r="CB2205" t="s">
        <v>2752</v>
      </c>
      <c r="CC2205" t="s">
        <v>169</v>
      </c>
    </row>
    <row r="2206" spans="1:81" x14ac:dyDescent="0.35">
      <c r="A2206" t="s">
        <v>160</v>
      </c>
      <c r="B2206" t="s">
        <v>161</v>
      </c>
      <c r="C2206" t="s">
        <v>4320</v>
      </c>
      <c r="D2206" t="s">
        <v>269</v>
      </c>
      <c r="E2206" t="s">
        <v>270</v>
      </c>
      <c r="F2206" t="s">
        <v>271</v>
      </c>
      <c r="G2206" s="1">
        <v>45592</v>
      </c>
      <c r="H2206" s="2">
        <v>0.4826388888888889</v>
      </c>
      <c r="I2206" t="s">
        <v>1059</v>
      </c>
      <c r="U2206" t="s">
        <v>273</v>
      </c>
      <c r="V2206" t="s">
        <v>274</v>
      </c>
      <c r="W2206" t="s">
        <v>2731</v>
      </c>
      <c r="X2206" t="s">
        <v>170</v>
      </c>
      <c r="Y2206" t="s">
        <v>11</v>
      </c>
      <c r="AD2206">
        <v>45.457799999999999</v>
      </c>
      <c r="AE2206">
        <v>-109.0801</v>
      </c>
      <c r="AF2206" t="s">
        <v>276</v>
      </c>
      <c r="AG2206" t="s">
        <v>277</v>
      </c>
      <c r="AH2206" t="s">
        <v>278</v>
      </c>
      <c r="AJ2206" t="s">
        <v>279</v>
      </c>
      <c r="AK2206" t="s">
        <v>4378</v>
      </c>
      <c r="AN2206" t="s">
        <v>312</v>
      </c>
      <c r="AP2206">
        <v>1.7</v>
      </c>
      <c r="AQ2206" t="s">
        <v>116</v>
      </c>
      <c r="AS2206" t="s">
        <v>285</v>
      </c>
      <c r="AU2206" t="s">
        <v>286</v>
      </c>
      <c r="BE2206" t="s">
        <v>4322</v>
      </c>
      <c r="BO2206" t="s">
        <v>314</v>
      </c>
      <c r="BP2206" t="s">
        <v>301</v>
      </c>
      <c r="BQ2206" t="s">
        <v>315</v>
      </c>
      <c r="BS2206" t="s">
        <v>316</v>
      </c>
      <c r="BT2206" t="s">
        <v>291</v>
      </c>
      <c r="BU2206" s="1">
        <v>45596</v>
      </c>
      <c r="BW2206" t="s">
        <v>4379</v>
      </c>
      <c r="BX2206" t="s">
        <v>293</v>
      </c>
      <c r="BY2206">
        <v>0.2</v>
      </c>
      <c r="BZ2206" t="s">
        <v>116</v>
      </c>
      <c r="CB2206" t="s">
        <v>2733</v>
      </c>
      <c r="CC2206" t="s">
        <v>169</v>
      </c>
    </row>
    <row r="2207" spans="1:81" x14ac:dyDescent="0.35">
      <c r="A2207" t="s">
        <v>160</v>
      </c>
      <c r="B2207" t="s">
        <v>161</v>
      </c>
      <c r="C2207" t="s">
        <v>4257</v>
      </c>
      <c r="D2207" t="s">
        <v>1058</v>
      </c>
      <c r="E2207" t="s">
        <v>270</v>
      </c>
      <c r="F2207" t="s">
        <v>271</v>
      </c>
      <c r="G2207" s="1">
        <v>45592</v>
      </c>
      <c r="H2207" s="2">
        <v>0.5625</v>
      </c>
      <c r="I2207" t="s">
        <v>1059</v>
      </c>
      <c r="U2207" t="s">
        <v>273</v>
      </c>
      <c r="V2207" t="s">
        <v>274</v>
      </c>
      <c r="W2207" t="s">
        <v>2731</v>
      </c>
      <c r="X2207" t="s">
        <v>176</v>
      </c>
      <c r="Y2207" t="s">
        <v>15</v>
      </c>
      <c r="AD2207">
        <v>45.520789999999998</v>
      </c>
      <c r="AE2207">
        <v>-108.83714000000001</v>
      </c>
      <c r="AK2207" t="s">
        <v>4380</v>
      </c>
      <c r="AN2207" t="s">
        <v>27</v>
      </c>
      <c r="AP2207">
        <v>8.67</v>
      </c>
      <c r="AQ2207" t="s">
        <v>121</v>
      </c>
      <c r="AS2207" t="s">
        <v>285</v>
      </c>
      <c r="AU2207" t="s">
        <v>286</v>
      </c>
      <c r="BU2207" s="1">
        <v>45592</v>
      </c>
      <c r="CB2207" t="s">
        <v>2761</v>
      </c>
      <c r="CC2207" t="s">
        <v>169</v>
      </c>
    </row>
    <row r="2208" spans="1:81" x14ac:dyDescent="0.35">
      <c r="A2208" t="s">
        <v>160</v>
      </c>
      <c r="B2208" t="s">
        <v>161</v>
      </c>
      <c r="C2208" t="s">
        <v>4269</v>
      </c>
      <c r="D2208" t="s">
        <v>1058</v>
      </c>
      <c r="E2208" t="s">
        <v>270</v>
      </c>
      <c r="F2208" t="s">
        <v>271</v>
      </c>
      <c r="G2208" s="1">
        <v>45592</v>
      </c>
      <c r="H2208" s="2">
        <v>0.36458333333333331</v>
      </c>
      <c r="I2208" t="s">
        <v>1059</v>
      </c>
      <c r="U2208" t="s">
        <v>273</v>
      </c>
      <c r="V2208" t="s">
        <v>274</v>
      </c>
      <c r="W2208" t="s">
        <v>2731</v>
      </c>
      <c r="X2208" t="s">
        <v>174</v>
      </c>
      <c r="Y2208" t="s">
        <v>5</v>
      </c>
      <c r="AD2208">
        <v>45.085512000000001</v>
      </c>
      <c r="AE2208">
        <v>-109.329581</v>
      </c>
      <c r="AK2208" t="s">
        <v>4381</v>
      </c>
      <c r="AN2208" t="s">
        <v>1292</v>
      </c>
      <c r="AP2208">
        <v>703.3</v>
      </c>
      <c r="AQ2208" t="s">
        <v>119</v>
      </c>
      <c r="AS2208" t="s">
        <v>285</v>
      </c>
      <c r="AU2208" t="s">
        <v>286</v>
      </c>
      <c r="BU2208" s="1">
        <v>45592</v>
      </c>
      <c r="CB2208" t="s">
        <v>2733</v>
      </c>
      <c r="CC2208" t="s">
        <v>169</v>
      </c>
    </row>
    <row r="2209" spans="1:81" x14ac:dyDescent="0.35">
      <c r="A2209" t="s">
        <v>160</v>
      </c>
      <c r="B2209" t="s">
        <v>161</v>
      </c>
      <c r="C2209" t="s">
        <v>4238</v>
      </c>
      <c r="D2209" t="s">
        <v>269</v>
      </c>
      <c r="E2209" t="s">
        <v>270</v>
      </c>
      <c r="F2209" t="s">
        <v>271</v>
      </c>
      <c r="G2209" s="1">
        <v>45592</v>
      </c>
      <c r="H2209" s="2">
        <v>0.39583333333333331</v>
      </c>
      <c r="I2209" t="s">
        <v>1059</v>
      </c>
      <c r="U2209" t="s">
        <v>273</v>
      </c>
      <c r="V2209" t="s">
        <v>274</v>
      </c>
      <c r="W2209" t="s">
        <v>2731</v>
      </c>
      <c r="X2209" t="s">
        <v>190</v>
      </c>
      <c r="Y2209" t="s">
        <v>6</v>
      </c>
      <c r="AD2209">
        <v>45.150280000000002</v>
      </c>
      <c r="AE2209">
        <v>-109.34062</v>
      </c>
      <c r="AF2209" t="s">
        <v>276</v>
      </c>
      <c r="AG2209" t="s">
        <v>277</v>
      </c>
      <c r="AH2209" t="s">
        <v>278</v>
      </c>
      <c r="AJ2209" t="s">
        <v>279</v>
      </c>
      <c r="AK2209" t="s">
        <v>4382</v>
      </c>
      <c r="AM2209" t="s">
        <v>297</v>
      </c>
      <c r="AN2209" t="s">
        <v>332</v>
      </c>
      <c r="AO2209" t="s">
        <v>333</v>
      </c>
      <c r="AP2209">
        <v>147</v>
      </c>
      <c r="AQ2209" t="s">
        <v>284</v>
      </c>
      <c r="AS2209" t="s">
        <v>285</v>
      </c>
      <c r="AU2209" t="s">
        <v>286</v>
      </c>
      <c r="BE2209" t="s">
        <v>4240</v>
      </c>
      <c r="BO2209">
        <v>353.2</v>
      </c>
      <c r="BP2209" t="s">
        <v>288</v>
      </c>
      <c r="BQ2209" t="s">
        <v>335</v>
      </c>
      <c r="BS2209" t="s">
        <v>336</v>
      </c>
      <c r="BT2209" t="s">
        <v>291</v>
      </c>
      <c r="BU2209" s="1">
        <v>45630</v>
      </c>
      <c r="BW2209" t="s">
        <v>4383</v>
      </c>
      <c r="BX2209" t="s">
        <v>293</v>
      </c>
      <c r="BY2209">
        <v>1.5</v>
      </c>
      <c r="BZ2209" t="s">
        <v>284</v>
      </c>
      <c r="CB2209" t="s">
        <v>2752</v>
      </c>
      <c r="CC2209" t="s">
        <v>169</v>
      </c>
    </row>
    <row r="2210" spans="1:81" x14ac:dyDescent="0.35">
      <c r="A2210" t="s">
        <v>160</v>
      </c>
      <c r="B2210" t="s">
        <v>161</v>
      </c>
      <c r="C2210" t="s">
        <v>4220</v>
      </c>
      <c r="D2210" t="s">
        <v>1058</v>
      </c>
      <c r="E2210" t="s">
        <v>270</v>
      </c>
      <c r="F2210" t="s">
        <v>271</v>
      </c>
      <c r="G2210" s="1">
        <v>45592</v>
      </c>
      <c r="H2210" s="2">
        <v>0.39583333333333331</v>
      </c>
      <c r="I2210" t="s">
        <v>1059</v>
      </c>
      <c r="U2210" t="s">
        <v>273</v>
      </c>
      <c r="V2210" t="s">
        <v>274</v>
      </c>
      <c r="W2210" t="s">
        <v>2731</v>
      </c>
      <c r="X2210" t="s">
        <v>190</v>
      </c>
      <c r="Y2210" t="s">
        <v>6</v>
      </c>
      <c r="AD2210">
        <v>45.150280000000002</v>
      </c>
      <c r="AE2210">
        <v>-109.34062</v>
      </c>
      <c r="AK2210" t="s">
        <v>4384</v>
      </c>
      <c r="AN2210" t="s">
        <v>89</v>
      </c>
      <c r="AP2210">
        <v>0.34</v>
      </c>
      <c r="AQ2210" t="s">
        <v>122</v>
      </c>
      <c r="AS2210" t="s">
        <v>285</v>
      </c>
      <c r="AU2210" t="s">
        <v>286</v>
      </c>
      <c r="BU2210" s="1">
        <v>45592</v>
      </c>
      <c r="CB2210" t="s">
        <v>2752</v>
      </c>
      <c r="CC2210" t="s">
        <v>169</v>
      </c>
    </row>
    <row r="2211" spans="1:81" x14ac:dyDescent="0.35">
      <c r="A2211" t="s">
        <v>160</v>
      </c>
      <c r="B2211" t="s">
        <v>161</v>
      </c>
      <c r="C2211" t="s">
        <v>4204</v>
      </c>
      <c r="D2211" t="s">
        <v>1058</v>
      </c>
      <c r="E2211" t="s">
        <v>270</v>
      </c>
      <c r="F2211" t="s">
        <v>271</v>
      </c>
      <c r="G2211" s="1">
        <v>45592</v>
      </c>
      <c r="H2211" s="2">
        <v>0.4548611111111111</v>
      </c>
      <c r="I2211" t="s">
        <v>1059</v>
      </c>
      <c r="U2211" t="s">
        <v>273</v>
      </c>
      <c r="V2211" t="s">
        <v>274</v>
      </c>
      <c r="W2211" t="s">
        <v>2731</v>
      </c>
      <c r="X2211" t="s">
        <v>162</v>
      </c>
      <c r="Y2211" t="s">
        <v>9</v>
      </c>
      <c r="AD2211">
        <v>45.373699999999999</v>
      </c>
      <c r="AE2211">
        <v>-109.14619999999999</v>
      </c>
      <c r="AK2211" t="s">
        <v>4385</v>
      </c>
      <c r="AN2211" t="s">
        <v>27</v>
      </c>
      <c r="AP2211">
        <v>8.4499999999999993</v>
      </c>
      <c r="AQ2211" t="s">
        <v>121</v>
      </c>
      <c r="AS2211" t="s">
        <v>285</v>
      </c>
      <c r="AU2211" t="s">
        <v>286</v>
      </c>
      <c r="BU2211" s="1">
        <v>45592</v>
      </c>
      <c r="CB2211" t="s">
        <v>2736</v>
      </c>
      <c r="CC2211" t="s">
        <v>169</v>
      </c>
    </row>
    <row r="2212" spans="1:81" x14ac:dyDescent="0.35">
      <c r="A2212" t="s">
        <v>160</v>
      </c>
      <c r="B2212" t="s">
        <v>161</v>
      </c>
      <c r="C2212" t="s">
        <v>4210</v>
      </c>
      <c r="D2212" t="s">
        <v>1058</v>
      </c>
      <c r="E2212" t="s">
        <v>270</v>
      </c>
      <c r="F2212" t="s">
        <v>271</v>
      </c>
      <c r="G2212" s="1">
        <v>45592</v>
      </c>
      <c r="H2212" s="2">
        <v>0.54861111111111116</v>
      </c>
      <c r="I2212" t="s">
        <v>1059</v>
      </c>
      <c r="U2212" t="s">
        <v>273</v>
      </c>
      <c r="V2212" t="s">
        <v>274</v>
      </c>
      <c r="W2212" t="s">
        <v>2731</v>
      </c>
      <c r="X2212" t="s">
        <v>184</v>
      </c>
      <c r="Y2212" t="s">
        <v>14</v>
      </c>
      <c r="AD2212">
        <v>45.517800000000001</v>
      </c>
      <c r="AE2212">
        <v>-108.8626</v>
      </c>
      <c r="AK2212" t="s">
        <v>4386</v>
      </c>
      <c r="AN2212" t="s">
        <v>89</v>
      </c>
      <c r="AP2212">
        <v>4.7</v>
      </c>
      <c r="AQ2212" t="s">
        <v>122</v>
      </c>
      <c r="AS2212" t="s">
        <v>285</v>
      </c>
      <c r="AU2212" t="s">
        <v>286</v>
      </c>
      <c r="BU2212" s="1">
        <v>45592</v>
      </c>
      <c r="CB2212" t="s">
        <v>2752</v>
      </c>
      <c r="CC2212" t="s">
        <v>169</v>
      </c>
    </row>
    <row r="2213" spans="1:81" x14ac:dyDescent="0.35">
      <c r="A2213" t="s">
        <v>160</v>
      </c>
      <c r="B2213" t="s">
        <v>161</v>
      </c>
      <c r="C2213" t="s">
        <v>4269</v>
      </c>
      <c r="D2213" t="s">
        <v>1058</v>
      </c>
      <c r="E2213" t="s">
        <v>270</v>
      </c>
      <c r="F2213" t="s">
        <v>271</v>
      </c>
      <c r="G2213" s="1">
        <v>45592</v>
      </c>
      <c r="H2213" s="2">
        <v>0.36458333333333331</v>
      </c>
      <c r="I2213" t="s">
        <v>1059</v>
      </c>
      <c r="U2213" t="s">
        <v>273</v>
      </c>
      <c r="V2213" t="s">
        <v>274</v>
      </c>
      <c r="W2213" t="s">
        <v>2731</v>
      </c>
      <c r="X2213" t="s">
        <v>174</v>
      </c>
      <c r="Y2213" t="s">
        <v>5</v>
      </c>
      <c r="AD2213">
        <v>45.085512000000001</v>
      </c>
      <c r="AE2213">
        <v>-109.329581</v>
      </c>
      <c r="AK2213" t="s">
        <v>4387</v>
      </c>
      <c r="AN2213" t="s">
        <v>27</v>
      </c>
      <c r="AP2213">
        <v>7.34</v>
      </c>
      <c r="AQ2213" t="s">
        <v>121</v>
      </c>
      <c r="AS2213" t="s">
        <v>285</v>
      </c>
      <c r="AU2213" t="s">
        <v>286</v>
      </c>
      <c r="BU2213" s="1">
        <v>45592</v>
      </c>
      <c r="CB2213" t="s">
        <v>2733</v>
      </c>
      <c r="CC2213" t="s">
        <v>169</v>
      </c>
    </row>
    <row r="2214" spans="1:81" x14ac:dyDescent="0.35">
      <c r="A2214" t="s">
        <v>160</v>
      </c>
      <c r="B2214" t="s">
        <v>161</v>
      </c>
      <c r="C2214" t="s">
        <v>4227</v>
      </c>
      <c r="D2214" t="s">
        <v>269</v>
      </c>
      <c r="E2214" t="s">
        <v>270</v>
      </c>
      <c r="F2214" t="s">
        <v>271</v>
      </c>
      <c r="G2214" s="1">
        <v>45592</v>
      </c>
      <c r="H2214" s="2">
        <v>0.49930555555555556</v>
      </c>
      <c r="I2214" t="s">
        <v>1059</v>
      </c>
      <c r="U2214" t="s">
        <v>273</v>
      </c>
      <c r="V2214" t="s">
        <v>274</v>
      </c>
      <c r="W2214" t="s">
        <v>2731</v>
      </c>
      <c r="X2214" t="s">
        <v>180</v>
      </c>
      <c r="Y2214" t="s">
        <v>13</v>
      </c>
      <c r="AD2214">
        <v>45.483319000000002</v>
      </c>
      <c r="AE2214">
        <v>-108.961457</v>
      </c>
      <c r="AF2214" t="s">
        <v>276</v>
      </c>
      <c r="AG2214" t="s">
        <v>277</v>
      </c>
      <c r="AH2214" t="s">
        <v>278</v>
      </c>
      <c r="AJ2214" t="s">
        <v>279</v>
      </c>
      <c r="AK2214" t="s">
        <v>4388</v>
      </c>
      <c r="AM2214" t="s">
        <v>281</v>
      </c>
      <c r="AN2214" t="s">
        <v>282</v>
      </c>
      <c r="AO2214" t="s">
        <v>283</v>
      </c>
      <c r="AP2214">
        <v>9.5</v>
      </c>
      <c r="AQ2214" t="s">
        <v>284</v>
      </c>
      <c r="AS2214" t="s">
        <v>285</v>
      </c>
      <c r="AU2214" t="s">
        <v>286</v>
      </c>
      <c r="BE2214" t="s">
        <v>4229</v>
      </c>
      <c r="BO2214">
        <v>365.1</v>
      </c>
      <c r="BP2214" t="s">
        <v>288</v>
      </c>
      <c r="BQ2214" t="s">
        <v>289</v>
      </c>
      <c r="BS2214" t="s">
        <v>290</v>
      </c>
      <c r="BT2214" t="s">
        <v>291</v>
      </c>
      <c r="BU2214" s="1">
        <v>45610</v>
      </c>
      <c r="BW2214" t="s">
        <v>4389</v>
      </c>
      <c r="BX2214" t="s">
        <v>293</v>
      </c>
      <c r="BY2214">
        <v>1.5</v>
      </c>
      <c r="BZ2214" t="s">
        <v>284</v>
      </c>
      <c r="CB2214" t="s">
        <v>2761</v>
      </c>
      <c r="CC2214" t="s">
        <v>169</v>
      </c>
    </row>
    <row r="2215" spans="1:81" x14ac:dyDescent="0.35">
      <c r="A2215" t="s">
        <v>160</v>
      </c>
      <c r="B2215" t="s">
        <v>161</v>
      </c>
      <c r="C2215" t="s">
        <v>4243</v>
      </c>
      <c r="D2215" t="s">
        <v>1058</v>
      </c>
      <c r="E2215" t="s">
        <v>270</v>
      </c>
      <c r="F2215" t="s">
        <v>271</v>
      </c>
      <c r="G2215" s="1">
        <v>45592</v>
      </c>
      <c r="H2215" s="2">
        <v>0.47222222222222221</v>
      </c>
      <c r="I2215" t="s">
        <v>1059</v>
      </c>
      <c r="U2215" t="s">
        <v>273</v>
      </c>
      <c r="V2215" t="s">
        <v>274</v>
      </c>
      <c r="W2215" t="s">
        <v>2731</v>
      </c>
      <c r="X2215" t="s">
        <v>186</v>
      </c>
      <c r="Y2215" t="s">
        <v>12</v>
      </c>
      <c r="AD2215">
        <v>45.468200000000003</v>
      </c>
      <c r="AE2215">
        <v>-109.0895</v>
      </c>
      <c r="AK2215" t="s">
        <v>4390</v>
      </c>
      <c r="AN2215" t="s">
        <v>1090</v>
      </c>
      <c r="AP2215">
        <v>13.05</v>
      </c>
      <c r="AQ2215" t="s">
        <v>116</v>
      </c>
      <c r="AS2215" t="s">
        <v>285</v>
      </c>
      <c r="AU2215" t="s">
        <v>286</v>
      </c>
      <c r="BU2215" s="1">
        <v>45592</v>
      </c>
      <c r="CB2215" t="s">
        <v>2752</v>
      </c>
      <c r="CC2215" t="s">
        <v>169</v>
      </c>
    </row>
    <row r="2216" spans="1:81" x14ac:dyDescent="0.35">
      <c r="A2216" t="s">
        <v>160</v>
      </c>
      <c r="B2216" t="s">
        <v>161</v>
      </c>
      <c r="C2216" t="s">
        <v>4208</v>
      </c>
      <c r="D2216" t="s">
        <v>1058</v>
      </c>
      <c r="E2216" t="s">
        <v>270</v>
      </c>
      <c r="F2216" t="s">
        <v>271</v>
      </c>
      <c r="G2216" s="1">
        <v>45592</v>
      </c>
      <c r="H2216" s="2">
        <v>0.37847222222222221</v>
      </c>
      <c r="I2216" t="s">
        <v>1059</v>
      </c>
      <c r="U2216" t="s">
        <v>273</v>
      </c>
      <c r="V2216" t="s">
        <v>274</v>
      </c>
      <c r="W2216" t="s">
        <v>2731</v>
      </c>
      <c r="X2216" t="s">
        <v>188</v>
      </c>
      <c r="Y2216" t="s">
        <v>7</v>
      </c>
      <c r="AD2216">
        <v>45.157600000000002</v>
      </c>
      <c r="AE2216">
        <v>-109.2688</v>
      </c>
      <c r="AK2216" t="s">
        <v>4391</v>
      </c>
      <c r="AN2216" t="s">
        <v>1090</v>
      </c>
      <c r="AP2216">
        <v>13.17</v>
      </c>
      <c r="AQ2216" t="s">
        <v>116</v>
      </c>
      <c r="AS2216" t="s">
        <v>285</v>
      </c>
      <c r="AU2216" t="s">
        <v>286</v>
      </c>
      <c r="BU2216" s="1">
        <v>45592</v>
      </c>
      <c r="CB2216" t="s">
        <v>2747</v>
      </c>
      <c r="CC2216" t="s">
        <v>169</v>
      </c>
    </row>
    <row r="2217" spans="1:81" x14ac:dyDescent="0.35">
      <c r="A2217" t="s">
        <v>160</v>
      </c>
      <c r="B2217" t="s">
        <v>161</v>
      </c>
      <c r="C2217" t="s">
        <v>4208</v>
      </c>
      <c r="D2217" t="s">
        <v>1058</v>
      </c>
      <c r="E2217" t="s">
        <v>270</v>
      </c>
      <c r="F2217" t="s">
        <v>271</v>
      </c>
      <c r="G2217" s="1">
        <v>45592</v>
      </c>
      <c r="H2217" s="2">
        <v>0.37847222222222221</v>
      </c>
      <c r="I2217" t="s">
        <v>1059</v>
      </c>
      <c r="U2217" t="s">
        <v>273</v>
      </c>
      <c r="V2217" t="s">
        <v>274</v>
      </c>
      <c r="W2217" t="s">
        <v>2731</v>
      </c>
      <c r="X2217" t="s">
        <v>188</v>
      </c>
      <c r="Y2217" t="s">
        <v>7</v>
      </c>
      <c r="AD2217">
        <v>45.157600000000002</v>
      </c>
      <c r="AE2217">
        <v>-109.2688</v>
      </c>
      <c r="AK2217" t="s">
        <v>4392</v>
      </c>
      <c r="AN2217" t="s">
        <v>1292</v>
      </c>
      <c r="AP2217">
        <v>701</v>
      </c>
      <c r="AQ2217" t="s">
        <v>119</v>
      </c>
      <c r="AS2217" t="s">
        <v>285</v>
      </c>
      <c r="AU2217" t="s">
        <v>286</v>
      </c>
      <c r="BU2217" s="1">
        <v>45592</v>
      </c>
      <c r="CB2217" t="s">
        <v>2747</v>
      </c>
      <c r="CC2217" t="s">
        <v>169</v>
      </c>
    </row>
    <row r="2218" spans="1:81" x14ac:dyDescent="0.35">
      <c r="A2218" t="s">
        <v>160</v>
      </c>
      <c r="B2218" t="s">
        <v>161</v>
      </c>
      <c r="C2218" t="s">
        <v>4257</v>
      </c>
      <c r="D2218" t="s">
        <v>1058</v>
      </c>
      <c r="E2218" t="s">
        <v>270</v>
      </c>
      <c r="F2218" t="s">
        <v>271</v>
      </c>
      <c r="G2218" s="1">
        <v>45592</v>
      </c>
      <c r="H2218" s="2">
        <v>0.5625</v>
      </c>
      <c r="I2218" t="s">
        <v>1059</v>
      </c>
      <c r="U2218" t="s">
        <v>273</v>
      </c>
      <c r="V2218" t="s">
        <v>274</v>
      </c>
      <c r="W2218" t="s">
        <v>2731</v>
      </c>
      <c r="X2218" t="s">
        <v>176</v>
      </c>
      <c r="Y2218" t="s">
        <v>15</v>
      </c>
      <c r="AD2218">
        <v>45.520789999999998</v>
      </c>
      <c r="AE2218">
        <v>-108.83714000000001</v>
      </c>
      <c r="AK2218" t="s">
        <v>4393</v>
      </c>
      <c r="AN2218" t="s">
        <v>1081</v>
      </c>
      <c r="AP2218">
        <v>117.3</v>
      </c>
      <c r="AQ2218" t="s">
        <v>120</v>
      </c>
      <c r="AS2218" t="s">
        <v>285</v>
      </c>
      <c r="AU2218" t="s">
        <v>286</v>
      </c>
      <c r="BU2218" s="1">
        <v>45592</v>
      </c>
      <c r="CB2218" t="s">
        <v>2761</v>
      </c>
      <c r="CC2218" t="s">
        <v>169</v>
      </c>
    </row>
    <row r="2219" spans="1:81" x14ac:dyDescent="0.35">
      <c r="A2219" t="s">
        <v>160</v>
      </c>
      <c r="B2219" t="s">
        <v>161</v>
      </c>
      <c r="C2219" t="s">
        <v>4269</v>
      </c>
      <c r="D2219" t="s">
        <v>1058</v>
      </c>
      <c r="E2219" t="s">
        <v>270</v>
      </c>
      <c r="F2219" t="s">
        <v>271</v>
      </c>
      <c r="G2219" s="1">
        <v>45592</v>
      </c>
      <c r="H2219" s="2">
        <v>0.36458333333333331</v>
      </c>
      <c r="I2219" t="s">
        <v>1059</v>
      </c>
      <c r="U2219" t="s">
        <v>273</v>
      </c>
      <c r="V2219" t="s">
        <v>274</v>
      </c>
      <c r="W2219" t="s">
        <v>2731</v>
      </c>
      <c r="X2219" t="s">
        <v>174</v>
      </c>
      <c r="Y2219" t="s">
        <v>5</v>
      </c>
      <c r="AD2219">
        <v>45.085512000000001</v>
      </c>
      <c r="AE2219">
        <v>-109.329581</v>
      </c>
      <c r="AK2219" t="s">
        <v>4394</v>
      </c>
      <c r="AN2219" t="s">
        <v>89</v>
      </c>
      <c r="AP2219">
        <v>0.25</v>
      </c>
      <c r="AQ2219" t="s">
        <v>122</v>
      </c>
      <c r="AS2219" t="s">
        <v>285</v>
      </c>
      <c r="AU2219" t="s">
        <v>286</v>
      </c>
      <c r="BU2219" s="1">
        <v>45592</v>
      </c>
      <c r="CB2219" t="s">
        <v>2733</v>
      </c>
      <c r="CC2219" t="s">
        <v>169</v>
      </c>
    </row>
    <row r="2220" spans="1:81" x14ac:dyDescent="0.35">
      <c r="A2220" t="s">
        <v>160</v>
      </c>
      <c r="B2220" t="s">
        <v>161</v>
      </c>
      <c r="C2220" t="s">
        <v>4200</v>
      </c>
      <c r="D2220" t="s">
        <v>269</v>
      </c>
      <c r="E2220" t="s">
        <v>270</v>
      </c>
      <c r="F2220" t="s">
        <v>271</v>
      </c>
      <c r="G2220" s="1">
        <v>45592</v>
      </c>
      <c r="H2220" s="2">
        <v>0.43402777777777779</v>
      </c>
      <c r="I2220" t="s">
        <v>1059</v>
      </c>
      <c r="U2220" t="s">
        <v>273</v>
      </c>
      <c r="V2220" t="s">
        <v>274</v>
      </c>
      <c r="W2220" t="s">
        <v>2731</v>
      </c>
      <c r="X2220" t="s">
        <v>182</v>
      </c>
      <c r="Y2220" t="s">
        <v>10</v>
      </c>
      <c r="AD2220">
        <v>45.384601000000004</v>
      </c>
      <c r="AE2220">
        <v>-109.14138199999999</v>
      </c>
      <c r="AF2220" t="s">
        <v>276</v>
      </c>
      <c r="AG2220" t="s">
        <v>277</v>
      </c>
      <c r="AH2220" t="s">
        <v>278</v>
      </c>
      <c r="AJ2220" t="s">
        <v>279</v>
      </c>
      <c r="AK2220" t="s">
        <v>4395</v>
      </c>
      <c r="AM2220" t="s">
        <v>297</v>
      </c>
      <c r="AN2220" t="s">
        <v>332</v>
      </c>
      <c r="AO2220" t="s">
        <v>333</v>
      </c>
      <c r="AP2220">
        <v>146</v>
      </c>
      <c r="AQ2220" t="s">
        <v>284</v>
      </c>
      <c r="AS2220" t="s">
        <v>285</v>
      </c>
      <c r="AU2220" t="s">
        <v>286</v>
      </c>
      <c r="BE2220" t="s">
        <v>4202</v>
      </c>
      <c r="BO2220">
        <v>353.2</v>
      </c>
      <c r="BP2220" t="s">
        <v>288</v>
      </c>
      <c r="BQ2220" t="s">
        <v>335</v>
      </c>
      <c r="BS2220" t="s">
        <v>336</v>
      </c>
      <c r="BT2220" t="s">
        <v>291</v>
      </c>
      <c r="BU2220" s="1">
        <v>45630</v>
      </c>
      <c r="BW2220" t="s">
        <v>4396</v>
      </c>
      <c r="BX2220" t="s">
        <v>293</v>
      </c>
      <c r="BY2220">
        <v>1.5</v>
      </c>
      <c r="BZ2220" t="s">
        <v>284</v>
      </c>
      <c r="CB2220" t="s">
        <v>2761</v>
      </c>
      <c r="CC2220" t="s">
        <v>169</v>
      </c>
    </row>
    <row r="2221" spans="1:81" x14ac:dyDescent="0.35">
      <c r="A2221" t="s">
        <v>160</v>
      </c>
      <c r="B2221" t="s">
        <v>161</v>
      </c>
      <c r="C2221" t="s">
        <v>4273</v>
      </c>
      <c r="D2221" t="s">
        <v>269</v>
      </c>
      <c r="E2221" t="s">
        <v>270</v>
      </c>
      <c r="F2221" t="s">
        <v>271</v>
      </c>
      <c r="G2221" s="1">
        <v>45592</v>
      </c>
      <c r="H2221" s="2">
        <v>0.5625</v>
      </c>
      <c r="I2221" t="s">
        <v>1059</v>
      </c>
      <c r="U2221" t="s">
        <v>273</v>
      </c>
      <c r="V2221" t="s">
        <v>274</v>
      </c>
      <c r="W2221" t="s">
        <v>2731</v>
      </c>
      <c r="X2221" t="s">
        <v>176</v>
      </c>
      <c r="Y2221" t="s">
        <v>15</v>
      </c>
      <c r="AD2221">
        <v>45.520789999999998</v>
      </c>
      <c r="AE2221">
        <v>-108.83714000000001</v>
      </c>
      <c r="AF2221" t="s">
        <v>276</v>
      </c>
      <c r="AG2221" t="s">
        <v>277</v>
      </c>
      <c r="AH2221" t="s">
        <v>278</v>
      </c>
      <c r="AJ2221" t="s">
        <v>279</v>
      </c>
      <c r="AK2221" t="s">
        <v>4397</v>
      </c>
      <c r="AM2221" t="s">
        <v>297</v>
      </c>
      <c r="AN2221" t="s">
        <v>332</v>
      </c>
      <c r="AO2221" t="s">
        <v>333</v>
      </c>
      <c r="AP2221">
        <v>2.2999999999999998</v>
      </c>
      <c r="AQ2221" t="s">
        <v>284</v>
      </c>
      <c r="AS2221" t="s">
        <v>285</v>
      </c>
      <c r="AU2221" t="s">
        <v>286</v>
      </c>
      <c r="BE2221" t="s">
        <v>4235</v>
      </c>
      <c r="BO2221">
        <v>353.2</v>
      </c>
      <c r="BP2221" t="s">
        <v>288</v>
      </c>
      <c r="BQ2221" t="s">
        <v>335</v>
      </c>
      <c r="BS2221" t="s">
        <v>336</v>
      </c>
      <c r="BT2221" t="s">
        <v>291</v>
      </c>
      <c r="BU2221" s="1">
        <v>45630</v>
      </c>
      <c r="BW2221" t="s">
        <v>4398</v>
      </c>
      <c r="BX2221" t="s">
        <v>293</v>
      </c>
      <c r="BY2221">
        <v>1.5</v>
      </c>
      <c r="BZ2221" t="s">
        <v>284</v>
      </c>
      <c r="CB2221" t="s">
        <v>2761</v>
      </c>
      <c r="CC2221" t="s">
        <v>169</v>
      </c>
    </row>
    <row r="2222" spans="1:81" x14ac:dyDescent="0.35">
      <c r="A2222" t="s">
        <v>160</v>
      </c>
      <c r="B2222" t="s">
        <v>161</v>
      </c>
      <c r="C2222" t="s">
        <v>4212</v>
      </c>
      <c r="D2222" t="s">
        <v>269</v>
      </c>
      <c r="E2222" t="s">
        <v>270</v>
      </c>
      <c r="F2222" t="s">
        <v>271</v>
      </c>
      <c r="G2222" s="1">
        <v>45592</v>
      </c>
      <c r="H2222" s="2">
        <v>0.36458333333333331</v>
      </c>
      <c r="I2222" t="s">
        <v>1059</v>
      </c>
      <c r="U2222" t="s">
        <v>273</v>
      </c>
      <c r="V2222" t="s">
        <v>274</v>
      </c>
      <c r="W2222" t="s">
        <v>2731</v>
      </c>
      <c r="X2222" t="s">
        <v>174</v>
      </c>
      <c r="Y2222" t="s">
        <v>5</v>
      </c>
      <c r="AD2222">
        <v>45.085512000000001</v>
      </c>
      <c r="AE2222">
        <v>-109.329581</v>
      </c>
      <c r="AF2222" t="s">
        <v>276</v>
      </c>
      <c r="AG2222" t="s">
        <v>277</v>
      </c>
      <c r="AH2222" t="s">
        <v>278</v>
      </c>
      <c r="AJ2222" t="s">
        <v>279</v>
      </c>
      <c r="AK2222" t="s">
        <v>4399</v>
      </c>
      <c r="AM2222" t="s">
        <v>297</v>
      </c>
      <c r="AN2222" t="s">
        <v>332</v>
      </c>
      <c r="AO2222" t="s">
        <v>333</v>
      </c>
      <c r="AP2222">
        <v>205</v>
      </c>
      <c r="AQ2222" t="s">
        <v>284</v>
      </c>
      <c r="AS2222" t="s">
        <v>285</v>
      </c>
      <c r="AU2222" t="s">
        <v>286</v>
      </c>
      <c r="BE2222" t="s">
        <v>4214</v>
      </c>
      <c r="BO2222">
        <v>353.2</v>
      </c>
      <c r="BP2222" t="s">
        <v>288</v>
      </c>
      <c r="BQ2222" t="s">
        <v>335</v>
      </c>
      <c r="BS2222" t="s">
        <v>336</v>
      </c>
      <c r="BT2222" t="s">
        <v>291</v>
      </c>
      <c r="BU2222" s="1">
        <v>45630</v>
      </c>
      <c r="BW2222" t="s">
        <v>4400</v>
      </c>
      <c r="BX2222" t="s">
        <v>293</v>
      </c>
      <c r="BY2222">
        <v>1.5</v>
      </c>
      <c r="BZ2222" t="s">
        <v>284</v>
      </c>
      <c r="CB2222" t="s">
        <v>2733</v>
      </c>
      <c r="CC2222" t="s">
        <v>169</v>
      </c>
    </row>
    <row r="2223" spans="1:81" x14ac:dyDescent="0.35">
      <c r="A2223" t="s">
        <v>160</v>
      </c>
      <c r="B2223" t="s">
        <v>161</v>
      </c>
      <c r="C2223" t="s">
        <v>4196</v>
      </c>
      <c r="D2223" t="s">
        <v>269</v>
      </c>
      <c r="E2223" t="s">
        <v>270</v>
      </c>
      <c r="F2223" t="s">
        <v>271</v>
      </c>
      <c r="G2223" s="1">
        <v>45592</v>
      </c>
      <c r="H2223" s="2">
        <v>0.4201388888888889</v>
      </c>
      <c r="I2223" t="s">
        <v>1059</v>
      </c>
      <c r="U2223" t="s">
        <v>273</v>
      </c>
      <c r="V2223" t="s">
        <v>274</v>
      </c>
      <c r="W2223" t="s">
        <v>2731</v>
      </c>
      <c r="X2223" t="s">
        <v>172</v>
      </c>
      <c r="Y2223" t="s">
        <v>8</v>
      </c>
      <c r="AD2223">
        <v>45.277200000000001</v>
      </c>
      <c r="AE2223">
        <v>-109.20959999999999</v>
      </c>
      <c r="AF2223" t="s">
        <v>276</v>
      </c>
      <c r="AG2223" t="s">
        <v>277</v>
      </c>
      <c r="AH2223" t="s">
        <v>278</v>
      </c>
      <c r="AJ2223" t="s">
        <v>279</v>
      </c>
      <c r="AK2223" t="s">
        <v>4401</v>
      </c>
      <c r="AM2223" t="s">
        <v>281</v>
      </c>
      <c r="AN2223" t="s">
        <v>282</v>
      </c>
      <c r="AO2223" t="s">
        <v>283</v>
      </c>
      <c r="AP2223">
        <v>8</v>
      </c>
      <c r="AQ2223" t="s">
        <v>284</v>
      </c>
      <c r="AS2223" t="s">
        <v>285</v>
      </c>
      <c r="AU2223" t="s">
        <v>286</v>
      </c>
      <c r="BE2223" t="s">
        <v>4198</v>
      </c>
      <c r="BO2223">
        <v>365.1</v>
      </c>
      <c r="BP2223" t="s">
        <v>288</v>
      </c>
      <c r="BQ2223" t="s">
        <v>289</v>
      </c>
      <c r="BS2223" t="s">
        <v>290</v>
      </c>
      <c r="BT2223" t="s">
        <v>291</v>
      </c>
      <c r="BU2223" s="1">
        <v>45610</v>
      </c>
      <c r="BW2223" t="s">
        <v>4402</v>
      </c>
      <c r="BX2223" t="s">
        <v>293</v>
      </c>
      <c r="BY2223">
        <v>1.5</v>
      </c>
      <c r="BZ2223" t="s">
        <v>284</v>
      </c>
      <c r="CB2223" t="s">
        <v>2733</v>
      </c>
      <c r="CC2223" t="s">
        <v>169</v>
      </c>
    </row>
    <row r="2224" spans="1:81" x14ac:dyDescent="0.35">
      <c r="A2224" t="s">
        <v>160</v>
      </c>
      <c r="B2224" t="s">
        <v>161</v>
      </c>
      <c r="C2224" t="s">
        <v>4204</v>
      </c>
      <c r="D2224" t="s">
        <v>1058</v>
      </c>
      <c r="E2224" t="s">
        <v>270</v>
      </c>
      <c r="F2224" t="s">
        <v>271</v>
      </c>
      <c r="G2224" s="1">
        <v>45592</v>
      </c>
      <c r="H2224" s="2">
        <v>0.4548611111111111</v>
      </c>
      <c r="I2224" t="s">
        <v>1059</v>
      </c>
      <c r="U2224" t="s">
        <v>273</v>
      </c>
      <c r="V2224" t="s">
        <v>274</v>
      </c>
      <c r="W2224" t="s">
        <v>2731</v>
      </c>
      <c r="X2224" t="s">
        <v>162</v>
      </c>
      <c r="Y2224" t="s">
        <v>9</v>
      </c>
      <c r="AD2224">
        <v>45.373699999999999</v>
      </c>
      <c r="AE2224">
        <v>-109.14619999999999</v>
      </c>
      <c r="AK2224" t="s">
        <v>4403</v>
      </c>
      <c r="AN2224" t="s">
        <v>1292</v>
      </c>
      <c r="AP2224">
        <v>745.4</v>
      </c>
      <c r="AQ2224" t="s">
        <v>119</v>
      </c>
      <c r="AS2224" t="s">
        <v>285</v>
      </c>
      <c r="AU2224" t="s">
        <v>286</v>
      </c>
      <c r="BU2224" s="1">
        <v>45592</v>
      </c>
      <c r="CB2224" t="s">
        <v>2736</v>
      </c>
      <c r="CC2224" t="s">
        <v>169</v>
      </c>
    </row>
    <row r="2225" spans="1:81" x14ac:dyDescent="0.35">
      <c r="A2225" t="s">
        <v>160</v>
      </c>
      <c r="B2225" t="s">
        <v>161</v>
      </c>
      <c r="C2225" t="s">
        <v>4243</v>
      </c>
      <c r="D2225" t="s">
        <v>1058</v>
      </c>
      <c r="E2225" t="s">
        <v>270</v>
      </c>
      <c r="F2225" t="s">
        <v>271</v>
      </c>
      <c r="G2225" s="1">
        <v>45592</v>
      </c>
      <c r="H2225" s="2">
        <v>0.47222222222222221</v>
      </c>
      <c r="I2225" t="s">
        <v>1059</v>
      </c>
      <c r="U2225" t="s">
        <v>273</v>
      </c>
      <c r="V2225" t="s">
        <v>274</v>
      </c>
      <c r="W2225" t="s">
        <v>2731</v>
      </c>
      <c r="X2225" t="s">
        <v>186</v>
      </c>
      <c r="Y2225" t="s">
        <v>12</v>
      </c>
      <c r="AD2225">
        <v>45.468200000000003</v>
      </c>
      <c r="AE2225">
        <v>-109.0895</v>
      </c>
      <c r="AK2225" t="s">
        <v>4404</v>
      </c>
      <c r="AN2225" t="s">
        <v>89</v>
      </c>
      <c r="AP2225">
        <v>7.97</v>
      </c>
      <c r="AQ2225" t="s">
        <v>122</v>
      </c>
      <c r="AS2225" t="s">
        <v>285</v>
      </c>
      <c r="AU2225" t="s">
        <v>286</v>
      </c>
      <c r="BU2225" s="1">
        <v>45592</v>
      </c>
      <c r="CB2225" t="s">
        <v>2752</v>
      </c>
      <c r="CC2225" t="s">
        <v>169</v>
      </c>
    </row>
    <row r="2226" spans="1:81" x14ac:dyDescent="0.35">
      <c r="A2226" t="s">
        <v>160</v>
      </c>
      <c r="B2226" t="s">
        <v>161</v>
      </c>
      <c r="C2226" t="s">
        <v>4227</v>
      </c>
      <c r="D2226" t="s">
        <v>269</v>
      </c>
      <c r="E2226" t="s">
        <v>270</v>
      </c>
      <c r="F2226" t="s">
        <v>271</v>
      </c>
      <c r="G2226" s="1">
        <v>45592</v>
      </c>
      <c r="H2226" s="2">
        <v>0.49930555555555556</v>
      </c>
      <c r="I2226" t="s">
        <v>1059</v>
      </c>
      <c r="U2226" t="s">
        <v>273</v>
      </c>
      <c r="V2226" t="s">
        <v>274</v>
      </c>
      <c r="W2226" t="s">
        <v>2731</v>
      </c>
      <c r="X2226" t="s">
        <v>180</v>
      </c>
      <c r="Y2226" t="s">
        <v>13</v>
      </c>
      <c r="AD2226">
        <v>45.483319000000002</v>
      </c>
      <c r="AE2226">
        <v>-108.961457</v>
      </c>
      <c r="AF2226" t="s">
        <v>276</v>
      </c>
      <c r="AG2226" t="s">
        <v>277</v>
      </c>
      <c r="AH2226" t="s">
        <v>278</v>
      </c>
      <c r="AJ2226" t="s">
        <v>279</v>
      </c>
      <c r="AK2226" t="s">
        <v>4405</v>
      </c>
      <c r="AN2226" t="s">
        <v>312</v>
      </c>
      <c r="AP2226">
        <v>7.6</v>
      </c>
      <c r="AQ2226" t="s">
        <v>116</v>
      </c>
      <c r="AS2226" t="s">
        <v>285</v>
      </c>
      <c r="AU2226" t="s">
        <v>286</v>
      </c>
      <c r="BE2226" t="s">
        <v>4229</v>
      </c>
      <c r="BO2226" t="s">
        <v>314</v>
      </c>
      <c r="BP2226" t="s">
        <v>301</v>
      </c>
      <c r="BQ2226" t="s">
        <v>315</v>
      </c>
      <c r="BS2226" t="s">
        <v>316</v>
      </c>
      <c r="BT2226" t="s">
        <v>291</v>
      </c>
      <c r="BU2226" s="1">
        <v>45596</v>
      </c>
      <c r="BW2226" t="s">
        <v>4406</v>
      </c>
      <c r="BX2226" t="s">
        <v>293</v>
      </c>
      <c r="BY2226">
        <v>0.2</v>
      </c>
      <c r="BZ2226" t="s">
        <v>116</v>
      </c>
      <c r="CB2226" t="s">
        <v>2761</v>
      </c>
      <c r="CC2226" t="s">
        <v>169</v>
      </c>
    </row>
    <row r="2227" spans="1:81" x14ac:dyDescent="0.35">
      <c r="A2227" t="s">
        <v>160</v>
      </c>
      <c r="B2227" t="s">
        <v>161</v>
      </c>
      <c r="C2227" t="s">
        <v>4233</v>
      </c>
      <c r="D2227" t="s">
        <v>373</v>
      </c>
      <c r="E2227" t="s">
        <v>270</v>
      </c>
      <c r="F2227" t="s">
        <v>271</v>
      </c>
      <c r="G2227" s="1">
        <v>45592</v>
      </c>
      <c r="H2227" s="2">
        <v>0.5625</v>
      </c>
      <c r="I2227" t="s">
        <v>1059</v>
      </c>
      <c r="U2227" t="s">
        <v>273</v>
      </c>
      <c r="V2227" t="s">
        <v>274</v>
      </c>
      <c r="W2227" t="s">
        <v>2731</v>
      </c>
      <c r="X2227" t="s">
        <v>176</v>
      </c>
      <c r="Y2227" t="s">
        <v>15</v>
      </c>
      <c r="AD2227">
        <v>45.520789999999998</v>
      </c>
      <c r="AE2227">
        <v>-108.83714000000001</v>
      </c>
      <c r="AF2227" t="s">
        <v>276</v>
      </c>
      <c r="AG2227" t="s">
        <v>277</v>
      </c>
      <c r="AH2227" t="s">
        <v>278</v>
      </c>
      <c r="AJ2227" t="s">
        <v>279</v>
      </c>
      <c r="AK2227" t="s">
        <v>4407</v>
      </c>
      <c r="AL2227" t="s">
        <v>375</v>
      </c>
      <c r="AM2227" t="s">
        <v>281</v>
      </c>
      <c r="AN2227" t="s">
        <v>282</v>
      </c>
      <c r="AO2227" t="s">
        <v>283</v>
      </c>
      <c r="AS2227" t="s">
        <v>285</v>
      </c>
      <c r="AU2227" t="s">
        <v>286</v>
      </c>
      <c r="BE2227" t="s">
        <v>4235</v>
      </c>
      <c r="BO2227">
        <v>365.1</v>
      </c>
      <c r="BP2227" t="s">
        <v>288</v>
      </c>
      <c r="BQ2227" t="s">
        <v>289</v>
      </c>
      <c r="BS2227" t="s">
        <v>290</v>
      </c>
      <c r="BT2227" t="s">
        <v>291</v>
      </c>
      <c r="BU2227" s="1">
        <v>45610</v>
      </c>
      <c r="BW2227" t="s">
        <v>4408</v>
      </c>
      <c r="BX2227" t="s">
        <v>293</v>
      </c>
      <c r="BY2227">
        <v>1.5</v>
      </c>
      <c r="BZ2227" t="s">
        <v>284</v>
      </c>
      <c r="CB2227" t="s">
        <v>2761</v>
      </c>
      <c r="CC2227" t="s">
        <v>169</v>
      </c>
    </row>
    <row r="2228" spans="1:81" x14ac:dyDescent="0.35">
      <c r="A2228" t="s">
        <v>160</v>
      </c>
      <c r="B2228" t="s">
        <v>161</v>
      </c>
      <c r="C2228" t="s">
        <v>4210</v>
      </c>
      <c r="D2228" t="s">
        <v>1058</v>
      </c>
      <c r="E2228" t="s">
        <v>270</v>
      </c>
      <c r="F2228" t="s">
        <v>271</v>
      </c>
      <c r="G2228" s="1">
        <v>45592</v>
      </c>
      <c r="H2228" s="2">
        <v>0.54861111111111116</v>
      </c>
      <c r="I2228" t="s">
        <v>1059</v>
      </c>
      <c r="U2228" t="s">
        <v>273</v>
      </c>
      <c r="V2228" t="s">
        <v>274</v>
      </c>
      <c r="W2228" t="s">
        <v>2731</v>
      </c>
      <c r="X2228" t="s">
        <v>184</v>
      </c>
      <c r="Y2228" t="s">
        <v>14</v>
      </c>
      <c r="AD2228">
        <v>45.517800000000001</v>
      </c>
      <c r="AE2228">
        <v>-108.8626</v>
      </c>
      <c r="AK2228" t="s">
        <v>4409</v>
      </c>
      <c r="AN2228" t="s">
        <v>1081</v>
      </c>
      <c r="AP2228">
        <v>116.6</v>
      </c>
      <c r="AQ2228" t="s">
        <v>120</v>
      </c>
      <c r="AS2228" t="s">
        <v>285</v>
      </c>
      <c r="AU2228" t="s">
        <v>286</v>
      </c>
      <c r="BU2228" s="1">
        <v>45592</v>
      </c>
      <c r="CB2228" t="s">
        <v>2752</v>
      </c>
      <c r="CC2228" t="s">
        <v>169</v>
      </c>
    </row>
    <row r="2229" spans="1:81" x14ac:dyDescent="0.35">
      <c r="A2229" t="s">
        <v>160</v>
      </c>
      <c r="B2229" t="s">
        <v>161</v>
      </c>
      <c r="C2229" t="s">
        <v>4257</v>
      </c>
      <c r="D2229" t="s">
        <v>1058</v>
      </c>
      <c r="E2229" t="s">
        <v>270</v>
      </c>
      <c r="F2229" t="s">
        <v>271</v>
      </c>
      <c r="G2229" s="1">
        <v>45592</v>
      </c>
      <c r="H2229" s="2">
        <v>0.5625</v>
      </c>
      <c r="I2229" t="s">
        <v>1059</v>
      </c>
      <c r="U2229" t="s">
        <v>273</v>
      </c>
      <c r="V2229" t="s">
        <v>274</v>
      </c>
      <c r="W2229" t="s">
        <v>2731</v>
      </c>
      <c r="X2229" t="s">
        <v>176</v>
      </c>
      <c r="Y2229" t="s">
        <v>15</v>
      </c>
      <c r="AD2229">
        <v>45.520789999999998</v>
      </c>
      <c r="AE2229">
        <v>-108.83714000000001</v>
      </c>
      <c r="AK2229" t="s">
        <v>4410</v>
      </c>
      <c r="AN2229" t="s">
        <v>89</v>
      </c>
      <c r="AP2229">
        <v>4.05</v>
      </c>
      <c r="AQ2229" t="s">
        <v>122</v>
      </c>
      <c r="AS2229" t="s">
        <v>285</v>
      </c>
      <c r="AU2229" t="s">
        <v>286</v>
      </c>
      <c r="BU2229" s="1">
        <v>45592</v>
      </c>
      <c r="CB2229" t="s">
        <v>2761</v>
      </c>
      <c r="CC2229" t="s">
        <v>169</v>
      </c>
    </row>
    <row r="2230" spans="1:81" x14ac:dyDescent="0.35">
      <c r="A2230" t="s">
        <v>160</v>
      </c>
      <c r="B2230" t="s">
        <v>161</v>
      </c>
      <c r="C2230" t="s">
        <v>4210</v>
      </c>
      <c r="D2230" t="s">
        <v>1058</v>
      </c>
      <c r="E2230" t="s">
        <v>270</v>
      </c>
      <c r="F2230" t="s">
        <v>271</v>
      </c>
      <c r="G2230" s="1">
        <v>45592</v>
      </c>
      <c r="H2230" s="2">
        <v>0.54861111111111116</v>
      </c>
      <c r="I2230" t="s">
        <v>1059</v>
      </c>
      <c r="U2230" t="s">
        <v>273</v>
      </c>
      <c r="V2230" t="s">
        <v>274</v>
      </c>
      <c r="W2230" t="s">
        <v>2731</v>
      </c>
      <c r="X2230" t="s">
        <v>184</v>
      </c>
      <c r="Y2230" t="s">
        <v>14</v>
      </c>
      <c r="AD2230">
        <v>45.517800000000001</v>
      </c>
      <c r="AE2230">
        <v>-108.8626</v>
      </c>
      <c r="AK2230" t="s">
        <v>4411</v>
      </c>
      <c r="AN2230" t="s">
        <v>1078</v>
      </c>
      <c r="AP2230">
        <v>8.42</v>
      </c>
      <c r="AQ2230" t="s">
        <v>118</v>
      </c>
      <c r="AS2230" t="s">
        <v>285</v>
      </c>
      <c r="AU2230" t="s">
        <v>286</v>
      </c>
      <c r="BU2230" s="1">
        <v>45592</v>
      </c>
      <c r="CB2230" t="s">
        <v>2752</v>
      </c>
      <c r="CC2230" t="s">
        <v>169</v>
      </c>
    </row>
    <row r="2231" spans="1:81" x14ac:dyDescent="0.35">
      <c r="A2231" t="s">
        <v>160</v>
      </c>
      <c r="B2231" t="s">
        <v>161</v>
      </c>
      <c r="C2231" t="s">
        <v>4257</v>
      </c>
      <c r="D2231" t="s">
        <v>1058</v>
      </c>
      <c r="E2231" t="s">
        <v>270</v>
      </c>
      <c r="F2231" t="s">
        <v>271</v>
      </c>
      <c r="G2231" s="1">
        <v>45592</v>
      </c>
      <c r="H2231" s="2">
        <v>0.5625</v>
      </c>
      <c r="I2231" t="s">
        <v>1059</v>
      </c>
      <c r="U2231" t="s">
        <v>273</v>
      </c>
      <c r="V2231" t="s">
        <v>274</v>
      </c>
      <c r="W2231" t="s">
        <v>2731</v>
      </c>
      <c r="X2231" t="s">
        <v>176</v>
      </c>
      <c r="Y2231" t="s">
        <v>15</v>
      </c>
      <c r="AD2231">
        <v>45.520789999999998</v>
      </c>
      <c r="AE2231">
        <v>-108.83714000000001</v>
      </c>
      <c r="AK2231" t="s">
        <v>4412</v>
      </c>
      <c r="AN2231" t="s">
        <v>1292</v>
      </c>
      <c r="AP2231">
        <v>767.4</v>
      </c>
      <c r="AQ2231" t="s">
        <v>119</v>
      </c>
      <c r="AS2231" t="s">
        <v>285</v>
      </c>
      <c r="AU2231" t="s">
        <v>286</v>
      </c>
      <c r="BU2231" s="1">
        <v>45592</v>
      </c>
      <c r="CB2231" t="s">
        <v>2761</v>
      </c>
      <c r="CC2231" t="s">
        <v>169</v>
      </c>
    </row>
    <row r="2232" spans="1:81" x14ac:dyDescent="0.35">
      <c r="A2232" t="s">
        <v>160</v>
      </c>
      <c r="B2232" t="s">
        <v>161</v>
      </c>
      <c r="C2232" t="s">
        <v>4231</v>
      </c>
      <c r="D2232" t="s">
        <v>1058</v>
      </c>
      <c r="E2232" t="s">
        <v>270</v>
      </c>
      <c r="F2232" t="s">
        <v>271</v>
      </c>
      <c r="G2232" s="1">
        <v>45592</v>
      </c>
      <c r="H2232" s="2">
        <v>0.43402777777777779</v>
      </c>
      <c r="I2232" t="s">
        <v>1059</v>
      </c>
      <c r="U2232" t="s">
        <v>273</v>
      </c>
      <c r="V2232" t="s">
        <v>274</v>
      </c>
      <c r="W2232" t="s">
        <v>2731</v>
      </c>
      <c r="X2232" t="s">
        <v>182</v>
      </c>
      <c r="Y2232" t="s">
        <v>10</v>
      </c>
      <c r="AD2232">
        <v>45.384601000000004</v>
      </c>
      <c r="AE2232">
        <v>-109.14138199999999</v>
      </c>
      <c r="AK2232" t="s">
        <v>4413</v>
      </c>
      <c r="AN2232" t="s">
        <v>89</v>
      </c>
      <c r="AP2232">
        <v>2.16</v>
      </c>
      <c r="AQ2232" t="s">
        <v>122</v>
      </c>
      <c r="AS2232" t="s">
        <v>285</v>
      </c>
      <c r="AU2232" t="s">
        <v>286</v>
      </c>
      <c r="BU2232" s="1">
        <v>45592</v>
      </c>
      <c r="CB2232" t="s">
        <v>2761</v>
      </c>
      <c r="CC2232" t="s">
        <v>169</v>
      </c>
    </row>
    <row r="2233" spans="1:81" x14ac:dyDescent="0.35">
      <c r="A2233" t="s">
        <v>160</v>
      </c>
      <c r="B2233" t="s">
        <v>161</v>
      </c>
      <c r="C2233" t="s">
        <v>4257</v>
      </c>
      <c r="D2233" t="s">
        <v>1058</v>
      </c>
      <c r="E2233" t="s">
        <v>270</v>
      </c>
      <c r="F2233" t="s">
        <v>271</v>
      </c>
      <c r="G2233" s="1">
        <v>45592</v>
      </c>
      <c r="H2233" s="2">
        <v>0.5625</v>
      </c>
      <c r="I2233" t="s">
        <v>1059</v>
      </c>
      <c r="U2233" t="s">
        <v>273</v>
      </c>
      <c r="V2233" t="s">
        <v>274</v>
      </c>
      <c r="W2233" t="s">
        <v>2731</v>
      </c>
      <c r="X2233" t="s">
        <v>176</v>
      </c>
      <c r="Y2233" t="s">
        <v>15</v>
      </c>
      <c r="AD2233">
        <v>45.520789999999998</v>
      </c>
      <c r="AE2233">
        <v>-108.83714000000001</v>
      </c>
      <c r="AK2233" t="s">
        <v>4414</v>
      </c>
      <c r="AN2233" t="s">
        <v>1078</v>
      </c>
      <c r="AP2233">
        <v>8.67</v>
      </c>
      <c r="AQ2233" t="s">
        <v>118</v>
      </c>
      <c r="AS2233" t="s">
        <v>285</v>
      </c>
      <c r="AU2233" t="s">
        <v>286</v>
      </c>
      <c r="BU2233" s="1">
        <v>45592</v>
      </c>
      <c r="CB2233" t="s">
        <v>2761</v>
      </c>
      <c r="CC2233" t="s">
        <v>169</v>
      </c>
    </row>
    <row r="2234" spans="1:81" x14ac:dyDescent="0.35">
      <c r="A2234" t="s">
        <v>160</v>
      </c>
      <c r="B2234" t="s">
        <v>161</v>
      </c>
      <c r="C2234" t="s">
        <v>4220</v>
      </c>
      <c r="D2234" t="s">
        <v>1058</v>
      </c>
      <c r="E2234" t="s">
        <v>270</v>
      </c>
      <c r="F2234" t="s">
        <v>271</v>
      </c>
      <c r="G2234" s="1">
        <v>45592</v>
      </c>
      <c r="H2234" s="2">
        <v>0.39583333333333331</v>
      </c>
      <c r="I2234" t="s">
        <v>1059</v>
      </c>
      <c r="U2234" t="s">
        <v>273</v>
      </c>
      <c r="V2234" t="s">
        <v>274</v>
      </c>
      <c r="W2234" t="s">
        <v>2731</v>
      </c>
      <c r="X2234" t="s">
        <v>190</v>
      </c>
      <c r="Y2234" t="s">
        <v>6</v>
      </c>
      <c r="AD2234">
        <v>45.150280000000002</v>
      </c>
      <c r="AE2234">
        <v>-109.34062</v>
      </c>
      <c r="AK2234" t="s">
        <v>4415</v>
      </c>
      <c r="AN2234" t="s">
        <v>1090</v>
      </c>
      <c r="AP2234">
        <v>12.22</v>
      </c>
      <c r="AQ2234" t="s">
        <v>116</v>
      </c>
      <c r="AS2234" t="s">
        <v>285</v>
      </c>
      <c r="AU2234" t="s">
        <v>286</v>
      </c>
      <c r="BU2234" s="1">
        <v>45592</v>
      </c>
      <c r="CB2234" t="s">
        <v>2752</v>
      </c>
      <c r="CC2234" t="s">
        <v>169</v>
      </c>
    </row>
    <row r="2235" spans="1:81" x14ac:dyDescent="0.35">
      <c r="A2235" t="s">
        <v>160</v>
      </c>
      <c r="B2235" t="s">
        <v>161</v>
      </c>
      <c r="C2235" t="s">
        <v>4243</v>
      </c>
      <c r="D2235" t="s">
        <v>1058</v>
      </c>
      <c r="E2235" t="s">
        <v>270</v>
      </c>
      <c r="F2235" t="s">
        <v>271</v>
      </c>
      <c r="G2235" s="1">
        <v>45592</v>
      </c>
      <c r="H2235" s="2">
        <v>0.47222222222222221</v>
      </c>
      <c r="I2235" t="s">
        <v>1059</v>
      </c>
      <c r="U2235" t="s">
        <v>273</v>
      </c>
      <c r="V2235" t="s">
        <v>274</v>
      </c>
      <c r="W2235" t="s">
        <v>2731</v>
      </c>
      <c r="X2235" t="s">
        <v>186</v>
      </c>
      <c r="Y2235" t="s">
        <v>12</v>
      </c>
      <c r="AD2235">
        <v>45.468200000000003</v>
      </c>
      <c r="AE2235">
        <v>-109.0895</v>
      </c>
      <c r="AK2235" t="s">
        <v>4416</v>
      </c>
      <c r="AN2235" t="s">
        <v>1292</v>
      </c>
      <c r="AP2235">
        <v>756.3</v>
      </c>
      <c r="AQ2235" t="s">
        <v>119</v>
      </c>
      <c r="AS2235" t="s">
        <v>285</v>
      </c>
      <c r="AU2235" t="s">
        <v>286</v>
      </c>
      <c r="BU2235" s="1">
        <v>45592</v>
      </c>
      <c r="CB2235" t="s">
        <v>2752</v>
      </c>
      <c r="CC2235" t="s">
        <v>169</v>
      </c>
    </row>
    <row r="2236" spans="1:81" x14ac:dyDescent="0.35">
      <c r="A2236" t="s">
        <v>160</v>
      </c>
      <c r="B2236" t="s">
        <v>161</v>
      </c>
      <c r="C2236" t="s">
        <v>4206</v>
      </c>
      <c r="D2236" t="s">
        <v>1058</v>
      </c>
      <c r="E2236" t="s">
        <v>270</v>
      </c>
      <c r="F2236" t="s">
        <v>271</v>
      </c>
      <c r="G2236" s="1">
        <v>45592</v>
      </c>
      <c r="H2236" s="2">
        <v>0.4826388888888889</v>
      </c>
      <c r="I2236" t="s">
        <v>1059</v>
      </c>
      <c r="U2236" t="s">
        <v>273</v>
      </c>
      <c r="V2236" t="s">
        <v>274</v>
      </c>
      <c r="W2236" t="s">
        <v>2731</v>
      </c>
      <c r="X2236" t="s">
        <v>170</v>
      </c>
      <c r="Y2236" t="s">
        <v>11</v>
      </c>
      <c r="AD2236">
        <v>45.457799999999999</v>
      </c>
      <c r="AE2236">
        <v>-109.0801</v>
      </c>
      <c r="AK2236" t="s">
        <v>4417</v>
      </c>
      <c r="AN2236" t="s">
        <v>1078</v>
      </c>
      <c r="AP2236">
        <v>15.86</v>
      </c>
      <c r="AQ2236" t="s">
        <v>118</v>
      </c>
      <c r="AS2236" t="s">
        <v>285</v>
      </c>
      <c r="AU2236" t="s">
        <v>286</v>
      </c>
      <c r="BU2236" s="1">
        <v>45592</v>
      </c>
      <c r="CB2236" t="s">
        <v>2733</v>
      </c>
      <c r="CC2236" t="s">
        <v>169</v>
      </c>
    </row>
    <row r="2237" spans="1:81" x14ac:dyDescent="0.35">
      <c r="A2237" t="s">
        <v>160</v>
      </c>
      <c r="B2237" t="s">
        <v>161</v>
      </c>
      <c r="C2237" t="s">
        <v>4320</v>
      </c>
      <c r="D2237" t="s">
        <v>269</v>
      </c>
      <c r="E2237" t="s">
        <v>270</v>
      </c>
      <c r="F2237" t="s">
        <v>271</v>
      </c>
      <c r="G2237" s="1">
        <v>45592</v>
      </c>
      <c r="H2237" s="2">
        <v>0.4826388888888889</v>
      </c>
      <c r="I2237" t="s">
        <v>1059</v>
      </c>
      <c r="U2237" t="s">
        <v>273</v>
      </c>
      <c r="V2237" t="s">
        <v>274</v>
      </c>
      <c r="W2237" t="s">
        <v>2731</v>
      </c>
      <c r="X2237" t="s">
        <v>170</v>
      </c>
      <c r="Y2237" t="s">
        <v>11</v>
      </c>
      <c r="AD2237">
        <v>45.457799999999999</v>
      </c>
      <c r="AE2237">
        <v>-109.0801</v>
      </c>
      <c r="AF2237" t="s">
        <v>276</v>
      </c>
      <c r="AG2237" t="s">
        <v>277</v>
      </c>
      <c r="AH2237" t="s">
        <v>278</v>
      </c>
      <c r="AJ2237" t="s">
        <v>279</v>
      </c>
      <c r="AK2237" t="s">
        <v>4418</v>
      </c>
      <c r="AM2237" t="s">
        <v>281</v>
      </c>
      <c r="AN2237" t="s">
        <v>1116</v>
      </c>
      <c r="AO2237" t="s">
        <v>333</v>
      </c>
      <c r="AP2237">
        <v>1.2</v>
      </c>
      <c r="AQ2237" t="s">
        <v>284</v>
      </c>
      <c r="AS2237" t="s">
        <v>285</v>
      </c>
      <c r="AU2237" t="s">
        <v>286</v>
      </c>
      <c r="BE2237" t="s">
        <v>4322</v>
      </c>
      <c r="BO2237">
        <v>365.1</v>
      </c>
      <c r="BP2237" t="s">
        <v>288</v>
      </c>
      <c r="BQ2237" t="s">
        <v>289</v>
      </c>
      <c r="BS2237" t="s">
        <v>290</v>
      </c>
      <c r="BT2237" t="s">
        <v>291</v>
      </c>
      <c r="BU2237" s="1">
        <v>45630</v>
      </c>
      <c r="BW2237" t="s">
        <v>4419</v>
      </c>
      <c r="BX2237" t="s">
        <v>293</v>
      </c>
      <c r="BY2237">
        <v>0.8</v>
      </c>
      <c r="BZ2237" t="s">
        <v>284</v>
      </c>
      <c r="CB2237" t="s">
        <v>2733</v>
      </c>
      <c r="CC2237" t="s">
        <v>169</v>
      </c>
    </row>
    <row r="2238" spans="1:81" x14ac:dyDescent="0.35">
      <c r="A2238" t="s">
        <v>160</v>
      </c>
      <c r="B2238" t="s">
        <v>161</v>
      </c>
      <c r="C2238" t="s">
        <v>4200</v>
      </c>
      <c r="D2238" t="s">
        <v>269</v>
      </c>
      <c r="E2238" t="s">
        <v>270</v>
      </c>
      <c r="F2238" t="s">
        <v>271</v>
      </c>
      <c r="G2238" s="1">
        <v>45592</v>
      </c>
      <c r="H2238" s="2">
        <v>0.43402777777777779</v>
      </c>
      <c r="I2238" t="s">
        <v>1059</v>
      </c>
      <c r="U2238" t="s">
        <v>273</v>
      </c>
      <c r="V2238" t="s">
        <v>274</v>
      </c>
      <c r="W2238" t="s">
        <v>2731</v>
      </c>
      <c r="X2238" t="s">
        <v>182</v>
      </c>
      <c r="Y2238" t="s">
        <v>10</v>
      </c>
      <c r="AD2238">
        <v>45.384601000000004</v>
      </c>
      <c r="AE2238">
        <v>-109.14138199999999</v>
      </c>
      <c r="AF2238" t="s">
        <v>276</v>
      </c>
      <c r="AG2238" t="s">
        <v>277</v>
      </c>
      <c r="AH2238" t="s">
        <v>278</v>
      </c>
      <c r="AJ2238" t="s">
        <v>279</v>
      </c>
      <c r="AK2238" t="s">
        <v>4420</v>
      </c>
      <c r="AN2238" t="s">
        <v>312</v>
      </c>
      <c r="AP2238">
        <v>2.2999999999999998</v>
      </c>
      <c r="AQ2238" t="s">
        <v>116</v>
      </c>
      <c r="AS2238" t="s">
        <v>285</v>
      </c>
      <c r="AU2238" t="s">
        <v>286</v>
      </c>
      <c r="BE2238" t="s">
        <v>4202</v>
      </c>
      <c r="BO2238" t="s">
        <v>314</v>
      </c>
      <c r="BP2238" t="s">
        <v>301</v>
      </c>
      <c r="BQ2238" t="s">
        <v>315</v>
      </c>
      <c r="BS2238" t="s">
        <v>316</v>
      </c>
      <c r="BT2238" t="s">
        <v>291</v>
      </c>
      <c r="BU2238" s="1">
        <v>45596</v>
      </c>
      <c r="BW2238" t="s">
        <v>4421</v>
      </c>
      <c r="BX2238" t="s">
        <v>293</v>
      </c>
      <c r="BY2238">
        <v>0.2</v>
      </c>
      <c r="BZ2238" t="s">
        <v>116</v>
      </c>
      <c r="CB2238" t="s">
        <v>2761</v>
      </c>
      <c r="CC2238" t="s">
        <v>169</v>
      </c>
    </row>
    <row r="2239" spans="1:81" x14ac:dyDescent="0.35">
      <c r="A2239" t="s">
        <v>160</v>
      </c>
      <c r="B2239" t="s">
        <v>161</v>
      </c>
      <c r="C2239" t="s">
        <v>4196</v>
      </c>
      <c r="D2239" t="s">
        <v>269</v>
      </c>
      <c r="E2239" t="s">
        <v>270</v>
      </c>
      <c r="F2239" t="s">
        <v>271</v>
      </c>
      <c r="G2239" s="1">
        <v>45592</v>
      </c>
      <c r="H2239" s="2">
        <v>0.4201388888888889</v>
      </c>
      <c r="I2239" t="s">
        <v>1059</v>
      </c>
      <c r="U2239" t="s">
        <v>273</v>
      </c>
      <c r="V2239" t="s">
        <v>274</v>
      </c>
      <c r="W2239" t="s">
        <v>2731</v>
      </c>
      <c r="X2239" t="s">
        <v>172</v>
      </c>
      <c r="Y2239" t="s">
        <v>8</v>
      </c>
      <c r="AD2239">
        <v>45.277200000000001</v>
      </c>
      <c r="AE2239">
        <v>-109.20959999999999</v>
      </c>
      <c r="AF2239" t="s">
        <v>276</v>
      </c>
      <c r="AG2239" t="s">
        <v>277</v>
      </c>
      <c r="AH2239" t="s">
        <v>278</v>
      </c>
      <c r="AJ2239" t="s">
        <v>279</v>
      </c>
      <c r="AK2239" t="s">
        <v>4422</v>
      </c>
      <c r="AM2239" t="s">
        <v>297</v>
      </c>
      <c r="AN2239" t="s">
        <v>298</v>
      </c>
      <c r="AO2239" t="s">
        <v>283</v>
      </c>
      <c r="AP2239">
        <v>271</v>
      </c>
      <c r="AQ2239" t="s">
        <v>284</v>
      </c>
      <c r="AS2239" t="s">
        <v>285</v>
      </c>
      <c r="AU2239" t="s">
        <v>286</v>
      </c>
      <c r="BE2239" t="s">
        <v>4198</v>
      </c>
      <c r="BO2239" t="s">
        <v>300</v>
      </c>
      <c r="BP2239" t="s">
        <v>301</v>
      </c>
      <c r="BQ2239" t="s">
        <v>302</v>
      </c>
      <c r="BT2239" t="s">
        <v>291</v>
      </c>
      <c r="BU2239" s="1">
        <v>45610</v>
      </c>
      <c r="BW2239" t="s">
        <v>4423</v>
      </c>
      <c r="BX2239" t="s">
        <v>293</v>
      </c>
      <c r="BY2239">
        <v>25</v>
      </c>
      <c r="BZ2239" t="s">
        <v>284</v>
      </c>
      <c r="CB2239" t="s">
        <v>2733</v>
      </c>
      <c r="CC2239" t="s">
        <v>169</v>
      </c>
    </row>
    <row r="2240" spans="1:81" x14ac:dyDescent="0.35">
      <c r="A2240" t="s">
        <v>160</v>
      </c>
      <c r="B2240" t="s">
        <v>161</v>
      </c>
      <c r="C2240" t="s">
        <v>4233</v>
      </c>
      <c r="D2240" t="s">
        <v>373</v>
      </c>
      <c r="E2240" t="s">
        <v>270</v>
      </c>
      <c r="F2240" t="s">
        <v>271</v>
      </c>
      <c r="G2240" s="1">
        <v>45592</v>
      </c>
      <c r="H2240" s="2">
        <v>0.5625</v>
      </c>
      <c r="I2240" t="s">
        <v>1059</v>
      </c>
      <c r="U2240" t="s">
        <v>273</v>
      </c>
      <c r="V2240" t="s">
        <v>274</v>
      </c>
      <c r="W2240" t="s">
        <v>2731</v>
      </c>
      <c r="X2240" t="s">
        <v>176</v>
      </c>
      <c r="Y2240" t="s">
        <v>15</v>
      </c>
      <c r="AD2240">
        <v>45.520789999999998</v>
      </c>
      <c r="AE2240">
        <v>-108.83714000000001</v>
      </c>
      <c r="AF2240" t="s">
        <v>276</v>
      </c>
      <c r="AG2240" t="s">
        <v>277</v>
      </c>
      <c r="AH2240" t="s">
        <v>278</v>
      </c>
      <c r="AJ2240" t="s">
        <v>279</v>
      </c>
      <c r="AK2240" t="s">
        <v>4424</v>
      </c>
      <c r="AL2240" t="s">
        <v>375</v>
      </c>
      <c r="AN2240" t="s">
        <v>312</v>
      </c>
      <c r="AS2240" t="s">
        <v>285</v>
      </c>
      <c r="AU2240" t="s">
        <v>286</v>
      </c>
      <c r="BE2240" t="s">
        <v>4235</v>
      </c>
      <c r="BO2240" t="s">
        <v>314</v>
      </c>
      <c r="BP2240" t="s">
        <v>301</v>
      </c>
      <c r="BQ2240" t="s">
        <v>315</v>
      </c>
      <c r="BS2240" t="s">
        <v>316</v>
      </c>
      <c r="BT2240" t="s">
        <v>291</v>
      </c>
      <c r="BU2240" s="1">
        <v>45596</v>
      </c>
      <c r="BW2240" t="s">
        <v>4425</v>
      </c>
      <c r="BX2240" t="s">
        <v>293</v>
      </c>
      <c r="BY2240">
        <v>0.2</v>
      </c>
      <c r="BZ2240" t="s">
        <v>116</v>
      </c>
      <c r="CB2240" t="s">
        <v>2761</v>
      </c>
      <c r="CC2240" t="s">
        <v>169</v>
      </c>
    </row>
    <row r="2241" spans="1:81" x14ac:dyDescent="0.35">
      <c r="A2241" t="s">
        <v>160</v>
      </c>
      <c r="B2241" t="s">
        <v>161</v>
      </c>
      <c r="C2241" t="s">
        <v>4259</v>
      </c>
      <c r="D2241" t="s">
        <v>269</v>
      </c>
      <c r="E2241" t="s">
        <v>270</v>
      </c>
      <c r="F2241" t="s">
        <v>271</v>
      </c>
      <c r="G2241" s="1">
        <v>45592</v>
      </c>
      <c r="H2241" s="2">
        <v>0.54861111111111116</v>
      </c>
      <c r="I2241" t="s">
        <v>1059</v>
      </c>
      <c r="U2241" t="s">
        <v>273</v>
      </c>
      <c r="V2241" t="s">
        <v>274</v>
      </c>
      <c r="W2241" t="s">
        <v>2731</v>
      </c>
      <c r="X2241" t="s">
        <v>184</v>
      </c>
      <c r="Y2241" t="s">
        <v>14</v>
      </c>
      <c r="AD2241">
        <v>45.517800000000001</v>
      </c>
      <c r="AE2241">
        <v>-108.8626</v>
      </c>
      <c r="AF2241" t="s">
        <v>276</v>
      </c>
      <c r="AG2241" t="s">
        <v>277</v>
      </c>
      <c r="AH2241" t="s">
        <v>278</v>
      </c>
      <c r="AJ2241" t="s">
        <v>279</v>
      </c>
      <c r="AK2241" t="s">
        <v>4426</v>
      </c>
      <c r="AM2241" t="s">
        <v>297</v>
      </c>
      <c r="AN2241" t="s">
        <v>332</v>
      </c>
      <c r="AO2241" t="s">
        <v>333</v>
      </c>
      <c r="AP2241">
        <v>11.2</v>
      </c>
      <c r="AQ2241" t="s">
        <v>284</v>
      </c>
      <c r="AS2241" t="s">
        <v>285</v>
      </c>
      <c r="AU2241" t="s">
        <v>286</v>
      </c>
      <c r="BE2241" t="s">
        <v>4261</v>
      </c>
      <c r="BO2241">
        <v>353.2</v>
      </c>
      <c r="BP2241" t="s">
        <v>288</v>
      </c>
      <c r="BQ2241" t="s">
        <v>335</v>
      </c>
      <c r="BS2241" t="s">
        <v>336</v>
      </c>
      <c r="BT2241" t="s">
        <v>291</v>
      </c>
      <c r="BU2241" s="1">
        <v>45630</v>
      </c>
      <c r="BW2241" t="s">
        <v>4427</v>
      </c>
      <c r="BX2241" t="s">
        <v>293</v>
      </c>
      <c r="BY2241">
        <v>1.5</v>
      </c>
      <c r="BZ2241" t="s">
        <v>284</v>
      </c>
      <c r="CB2241" t="s">
        <v>2752</v>
      </c>
      <c r="CC2241" t="s">
        <v>169</v>
      </c>
    </row>
    <row r="2242" spans="1:81" x14ac:dyDescent="0.35">
      <c r="A2242" t="s">
        <v>160</v>
      </c>
      <c r="B2242" t="s">
        <v>161</v>
      </c>
      <c r="C2242" t="s">
        <v>4257</v>
      </c>
      <c r="D2242" t="s">
        <v>1058</v>
      </c>
      <c r="E2242" t="s">
        <v>270</v>
      </c>
      <c r="F2242" t="s">
        <v>271</v>
      </c>
      <c r="G2242" s="1">
        <v>45592</v>
      </c>
      <c r="H2242" s="2">
        <v>0.5625</v>
      </c>
      <c r="I2242" t="s">
        <v>1059</v>
      </c>
      <c r="U2242" t="s">
        <v>273</v>
      </c>
      <c r="V2242" t="s">
        <v>274</v>
      </c>
      <c r="W2242" t="s">
        <v>2731</v>
      </c>
      <c r="X2242" t="s">
        <v>176</v>
      </c>
      <c r="Y2242" t="s">
        <v>15</v>
      </c>
      <c r="AD2242">
        <v>45.520789999999998</v>
      </c>
      <c r="AE2242">
        <v>-108.83714000000001</v>
      </c>
      <c r="AK2242" t="s">
        <v>4428</v>
      </c>
      <c r="AN2242" t="s">
        <v>1062</v>
      </c>
      <c r="AP2242">
        <v>307</v>
      </c>
      <c r="AQ2242" t="s">
        <v>117</v>
      </c>
      <c r="AS2242" t="s">
        <v>285</v>
      </c>
      <c r="AU2242" t="s">
        <v>286</v>
      </c>
      <c r="BU2242" s="1">
        <v>45592</v>
      </c>
      <c r="CB2242" t="s">
        <v>2761</v>
      </c>
      <c r="CC2242" t="s">
        <v>169</v>
      </c>
    </row>
    <row r="2243" spans="1:81" x14ac:dyDescent="0.35">
      <c r="A2243" t="s">
        <v>160</v>
      </c>
      <c r="B2243" t="s">
        <v>161</v>
      </c>
      <c r="C2243" t="s">
        <v>4295</v>
      </c>
      <c r="D2243" t="s">
        <v>320</v>
      </c>
      <c r="E2243" t="s">
        <v>270</v>
      </c>
      <c r="F2243" t="s">
        <v>271</v>
      </c>
      <c r="G2243" s="1">
        <v>45592</v>
      </c>
      <c r="H2243" s="2">
        <v>0.49930555555555556</v>
      </c>
      <c r="I2243" t="s">
        <v>1059</v>
      </c>
      <c r="U2243" t="s">
        <v>273</v>
      </c>
      <c r="V2243" t="s">
        <v>274</v>
      </c>
      <c r="W2243" t="s">
        <v>2731</v>
      </c>
      <c r="X2243" t="s">
        <v>180</v>
      </c>
      <c r="Y2243" t="s">
        <v>13</v>
      </c>
      <c r="AD2243">
        <v>45.483319000000002</v>
      </c>
      <c r="AE2243">
        <v>-108.961457</v>
      </c>
      <c r="AF2243" t="s">
        <v>276</v>
      </c>
      <c r="AG2243" t="s">
        <v>277</v>
      </c>
      <c r="AH2243" t="s">
        <v>278</v>
      </c>
      <c r="AJ2243" t="s">
        <v>279</v>
      </c>
      <c r="AK2243" t="s">
        <v>4429</v>
      </c>
      <c r="AN2243" t="s">
        <v>312</v>
      </c>
      <c r="AP2243">
        <v>5.9</v>
      </c>
      <c r="AQ2243" t="s">
        <v>116</v>
      </c>
      <c r="AS2243" t="s">
        <v>285</v>
      </c>
      <c r="AU2243" t="s">
        <v>286</v>
      </c>
      <c r="BE2243" t="s">
        <v>4229</v>
      </c>
      <c r="BO2243" t="s">
        <v>314</v>
      </c>
      <c r="BP2243" t="s">
        <v>301</v>
      </c>
      <c r="BQ2243" t="s">
        <v>315</v>
      </c>
      <c r="BS2243" t="s">
        <v>316</v>
      </c>
      <c r="BT2243" t="s">
        <v>291</v>
      </c>
      <c r="BU2243" s="1">
        <v>45596</v>
      </c>
      <c r="BW2243" t="s">
        <v>4430</v>
      </c>
      <c r="BX2243" t="s">
        <v>293</v>
      </c>
      <c r="BY2243">
        <v>0.2</v>
      </c>
      <c r="BZ2243" t="s">
        <v>116</v>
      </c>
      <c r="CB2243" t="s">
        <v>2761</v>
      </c>
      <c r="CC2243" t="s">
        <v>169</v>
      </c>
    </row>
    <row r="2244" spans="1:81" x14ac:dyDescent="0.35">
      <c r="A2244" t="s">
        <v>160</v>
      </c>
      <c r="B2244" t="s">
        <v>161</v>
      </c>
      <c r="C2244" t="s">
        <v>4320</v>
      </c>
      <c r="D2244" t="s">
        <v>269</v>
      </c>
      <c r="E2244" t="s">
        <v>270</v>
      </c>
      <c r="F2244" t="s">
        <v>271</v>
      </c>
      <c r="G2244" s="1">
        <v>45592</v>
      </c>
      <c r="H2244" s="2">
        <v>0.4826388888888889</v>
      </c>
      <c r="I2244" t="s">
        <v>1059</v>
      </c>
      <c r="U2244" t="s">
        <v>273</v>
      </c>
      <c r="V2244" t="s">
        <v>274</v>
      </c>
      <c r="W2244" t="s">
        <v>2731</v>
      </c>
      <c r="X2244" t="s">
        <v>170</v>
      </c>
      <c r="Y2244" t="s">
        <v>11</v>
      </c>
      <c r="AD2244">
        <v>45.457799999999999</v>
      </c>
      <c r="AE2244">
        <v>-109.0801</v>
      </c>
      <c r="AF2244" t="s">
        <v>276</v>
      </c>
      <c r="AG2244" t="s">
        <v>277</v>
      </c>
      <c r="AH2244" t="s">
        <v>278</v>
      </c>
      <c r="AJ2244" t="s">
        <v>279</v>
      </c>
      <c r="AK2244" t="s">
        <v>4431</v>
      </c>
      <c r="AM2244" t="s">
        <v>297</v>
      </c>
      <c r="AN2244" t="s">
        <v>332</v>
      </c>
      <c r="AO2244" t="s">
        <v>333</v>
      </c>
      <c r="AP2244">
        <v>21.2</v>
      </c>
      <c r="AQ2244" t="s">
        <v>284</v>
      </c>
      <c r="AS2244" t="s">
        <v>285</v>
      </c>
      <c r="AU2244" t="s">
        <v>286</v>
      </c>
      <c r="BE2244" t="s">
        <v>4322</v>
      </c>
      <c r="BO2244">
        <v>353.2</v>
      </c>
      <c r="BP2244" t="s">
        <v>288</v>
      </c>
      <c r="BQ2244" t="s">
        <v>335</v>
      </c>
      <c r="BS2244" t="s">
        <v>336</v>
      </c>
      <c r="BT2244" t="s">
        <v>291</v>
      </c>
      <c r="BU2244" s="1">
        <v>45631</v>
      </c>
      <c r="BW2244" t="s">
        <v>4432</v>
      </c>
      <c r="BX2244" t="s">
        <v>293</v>
      </c>
      <c r="BY2244">
        <v>1.5</v>
      </c>
      <c r="BZ2244" t="s">
        <v>284</v>
      </c>
      <c r="CB2244" t="s">
        <v>2733</v>
      </c>
      <c r="CC2244" t="s">
        <v>169</v>
      </c>
    </row>
    <row r="2245" spans="1:81" x14ac:dyDescent="0.35">
      <c r="A2245" t="s">
        <v>160</v>
      </c>
      <c r="B2245" t="s">
        <v>161</v>
      </c>
      <c r="C2245" t="s">
        <v>4233</v>
      </c>
      <c r="D2245" t="s">
        <v>373</v>
      </c>
      <c r="E2245" t="s">
        <v>270</v>
      </c>
      <c r="F2245" t="s">
        <v>271</v>
      </c>
      <c r="G2245" s="1">
        <v>45592</v>
      </c>
      <c r="H2245" s="2">
        <v>0.5625</v>
      </c>
      <c r="I2245" t="s">
        <v>1059</v>
      </c>
      <c r="U2245" t="s">
        <v>273</v>
      </c>
      <c r="V2245" t="s">
        <v>274</v>
      </c>
      <c r="W2245" t="s">
        <v>2731</v>
      </c>
      <c r="X2245" t="s">
        <v>176</v>
      </c>
      <c r="Y2245" t="s">
        <v>15</v>
      </c>
      <c r="AD2245">
        <v>45.520789999999998</v>
      </c>
      <c r="AE2245">
        <v>-108.83714000000001</v>
      </c>
      <c r="AF2245" t="s">
        <v>276</v>
      </c>
      <c r="AG2245" t="s">
        <v>277</v>
      </c>
      <c r="AH2245" t="s">
        <v>278</v>
      </c>
      <c r="AJ2245" t="s">
        <v>279</v>
      </c>
      <c r="AK2245" t="s">
        <v>4433</v>
      </c>
      <c r="AL2245" t="s">
        <v>375</v>
      </c>
      <c r="AM2245" t="s">
        <v>281</v>
      </c>
      <c r="AN2245" t="s">
        <v>1116</v>
      </c>
      <c r="AO2245" t="s">
        <v>333</v>
      </c>
      <c r="AS2245" t="s">
        <v>285</v>
      </c>
      <c r="AU2245" t="s">
        <v>286</v>
      </c>
      <c r="BE2245" t="s">
        <v>4235</v>
      </c>
      <c r="BO2245">
        <v>365.1</v>
      </c>
      <c r="BP2245" t="s">
        <v>288</v>
      </c>
      <c r="BQ2245" t="s">
        <v>289</v>
      </c>
      <c r="BS2245" t="s">
        <v>290</v>
      </c>
      <c r="BT2245" t="s">
        <v>291</v>
      </c>
      <c r="BU2245" s="1">
        <v>45630</v>
      </c>
      <c r="BW2245" t="s">
        <v>4434</v>
      </c>
      <c r="BX2245" t="s">
        <v>293</v>
      </c>
      <c r="BY2245">
        <v>0.8</v>
      </c>
      <c r="BZ2245" t="s">
        <v>284</v>
      </c>
      <c r="CB2245" t="s">
        <v>2761</v>
      </c>
      <c r="CC2245" t="s">
        <v>169</v>
      </c>
    </row>
    <row r="2246" spans="1:81" x14ac:dyDescent="0.35">
      <c r="A2246" t="s">
        <v>160</v>
      </c>
      <c r="B2246" t="s">
        <v>161</v>
      </c>
      <c r="C2246" t="s">
        <v>4216</v>
      </c>
      <c r="D2246" t="s">
        <v>269</v>
      </c>
      <c r="E2246" t="s">
        <v>270</v>
      </c>
      <c r="F2246" t="s">
        <v>271</v>
      </c>
      <c r="G2246" s="1">
        <v>45592</v>
      </c>
      <c r="H2246" s="2">
        <v>0.37847222222222221</v>
      </c>
      <c r="I2246" t="s">
        <v>1059</v>
      </c>
      <c r="U2246" t="s">
        <v>273</v>
      </c>
      <c r="V2246" t="s">
        <v>274</v>
      </c>
      <c r="W2246" t="s">
        <v>2731</v>
      </c>
      <c r="X2246" t="s">
        <v>188</v>
      </c>
      <c r="Y2246" t="s">
        <v>7</v>
      </c>
      <c r="AD2246">
        <v>45.157600000000002</v>
      </c>
      <c r="AE2246">
        <v>-109.2688</v>
      </c>
      <c r="AF2246" t="s">
        <v>276</v>
      </c>
      <c r="AG2246" t="s">
        <v>277</v>
      </c>
      <c r="AH2246" t="s">
        <v>278</v>
      </c>
      <c r="AJ2246" t="s">
        <v>279</v>
      </c>
      <c r="AK2246" t="s">
        <v>4435</v>
      </c>
      <c r="AM2246" t="s">
        <v>297</v>
      </c>
      <c r="AN2246" t="s">
        <v>298</v>
      </c>
      <c r="AO2246" t="s">
        <v>283</v>
      </c>
      <c r="AP2246">
        <v>188</v>
      </c>
      <c r="AQ2246" t="s">
        <v>284</v>
      </c>
      <c r="AS2246" t="s">
        <v>285</v>
      </c>
      <c r="AU2246" t="s">
        <v>286</v>
      </c>
      <c r="BE2246" t="s">
        <v>4218</v>
      </c>
      <c r="BO2246" t="s">
        <v>300</v>
      </c>
      <c r="BP2246" t="s">
        <v>301</v>
      </c>
      <c r="BQ2246" t="s">
        <v>302</v>
      </c>
      <c r="BT2246" t="s">
        <v>291</v>
      </c>
      <c r="BU2246" s="1">
        <v>45610</v>
      </c>
      <c r="BW2246" t="s">
        <v>4436</v>
      </c>
      <c r="BX2246" t="s">
        <v>293</v>
      </c>
      <c r="BY2246">
        <v>25</v>
      </c>
      <c r="BZ2246" t="s">
        <v>284</v>
      </c>
      <c r="CB2246" t="s">
        <v>2747</v>
      </c>
      <c r="CC2246" t="s">
        <v>169</v>
      </c>
    </row>
    <row r="2247" spans="1:81" x14ac:dyDescent="0.35">
      <c r="A2247" t="s">
        <v>160</v>
      </c>
      <c r="B2247" t="s">
        <v>161</v>
      </c>
      <c r="C2247" t="s">
        <v>4231</v>
      </c>
      <c r="D2247" t="s">
        <v>1058</v>
      </c>
      <c r="E2247" t="s">
        <v>270</v>
      </c>
      <c r="F2247" t="s">
        <v>271</v>
      </c>
      <c r="G2247" s="1">
        <v>45592</v>
      </c>
      <c r="H2247" s="2">
        <v>0.43402777777777779</v>
      </c>
      <c r="I2247" t="s">
        <v>1059</v>
      </c>
      <c r="U2247" t="s">
        <v>273</v>
      </c>
      <c r="V2247" t="s">
        <v>274</v>
      </c>
      <c r="W2247" t="s">
        <v>2731</v>
      </c>
      <c r="X2247" t="s">
        <v>182</v>
      </c>
      <c r="Y2247" t="s">
        <v>10</v>
      </c>
      <c r="AD2247">
        <v>45.384601000000004</v>
      </c>
      <c r="AE2247">
        <v>-109.14138199999999</v>
      </c>
      <c r="AK2247" t="s">
        <v>4437</v>
      </c>
      <c r="AN2247" t="s">
        <v>1062</v>
      </c>
      <c r="AP2247">
        <v>196</v>
      </c>
      <c r="AQ2247" t="s">
        <v>117</v>
      </c>
      <c r="AS2247" t="s">
        <v>285</v>
      </c>
      <c r="AU2247" t="s">
        <v>286</v>
      </c>
      <c r="BU2247" s="1">
        <v>45592</v>
      </c>
      <c r="CB2247" t="s">
        <v>2761</v>
      </c>
      <c r="CC2247" t="s">
        <v>169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38A41-3F94-4D51-A42D-02DBDFB78595}">
  <dimension ref="A1:B2"/>
  <sheetViews>
    <sheetView topLeftCell="A170" zoomScale="84" zoomScaleNormal="84" workbookViewId="0">
      <selection activeCell="O179" sqref="O179"/>
    </sheetView>
  </sheetViews>
  <sheetFormatPr defaultRowHeight="14.5" x14ac:dyDescent="0.35"/>
  <sheetData>
    <row r="1" spans="1:2" x14ac:dyDescent="0.35">
      <c r="A1">
        <v>0</v>
      </c>
      <c r="B1">
        <v>2.5</v>
      </c>
    </row>
    <row r="2" spans="1:2" x14ac:dyDescent="0.35">
      <c r="A2">
        <v>0</v>
      </c>
      <c r="B2">
        <v>2.5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F582-5019-48B9-BCE6-11B699953813}">
  <dimension ref="A1:G22"/>
  <sheetViews>
    <sheetView workbookViewId="0">
      <selection activeCell="E25" sqref="E25"/>
    </sheetView>
  </sheetViews>
  <sheetFormatPr defaultRowHeight="14.5" x14ac:dyDescent="0.35"/>
  <cols>
    <col min="1" max="1" width="30" bestFit="1" customWidth="1"/>
    <col min="2" max="2" width="10.08984375" bestFit="1" customWidth="1"/>
    <col min="3" max="3" width="18.36328125" bestFit="1" customWidth="1"/>
    <col min="4" max="4" width="19" bestFit="1" customWidth="1"/>
    <col min="5" max="5" width="28.6328125" bestFit="1" customWidth="1"/>
    <col min="6" max="6" width="31.36328125" bestFit="1" customWidth="1"/>
    <col min="7" max="7" width="24.632812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16</v>
      </c>
      <c r="E1" t="s">
        <v>3</v>
      </c>
      <c r="F1" t="s">
        <v>17</v>
      </c>
      <c r="G1" t="s">
        <v>18</v>
      </c>
    </row>
    <row r="2" spans="1:7" x14ac:dyDescent="0.35">
      <c r="A2" t="s">
        <v>9</v>
      </c>
      <c r="B2" s="1">
        <v>44683</v>
      </c>
      <c r="C2">
        <v>0.222</v>
      </c>
      <c r="D2" t="e">
        <v>#N/A</v>
      </c>
      <c r="E2">
        <v>0.55200000000000005</v>
      </c>
      <c r="F2">
        <v>3.5299999999999998E-2</v>
      </c>
      <c r="G2">
        <v>16.3</v>
      </c>
    </row>
    <row r="3" spans="1:7" x14ac:dyDescent="0.35">
      <c r="A3" t="s">
        <v>9</v>
      </c>
      <c r="B3" s="1">
        <v>44711</v>
      </c>
      <c r="C3">
        <v>0.26100000000000001</v>
      </c>
      <c r="D3" t="e">
        <v>#N/A</v>
      </c>
      <c r="E3">
        <v>2.2200000000000002</v>
      </c>
      <c r="F3">
        <v>0.45</v>
      </c>
      <c r="G3">
        <v>562</v>
      </c>
    </row>
    <row r="4" spans="1:7" x14ac:dyDescent="0.35">
      <c r="A4" t="s">
        <v>9</v>
      </c>
      <c r="B4" s="1">
        <v>44745</v>
      </c>
      <c r="C4">
        <v>8.9300000000000004E-2</v>
      </c>
      <c r="D4" t="e">
        <v>#N/A</v>
      </c>
      <c r="E4">
        <v>0.39300000000000002</v>
      </c>
      <c r="F4">
        <v>5.5399999999999998E-2</v>
      </c>
      <c r="G4">
        <v>23</v>
      </c>
    </row>
    <row r="5" spans="1:7" x14ac:dyDescent="0.35">
      <c r="A5" t="s">
        <v>9</v>
      </c>
      <c r="B5" s="1">
        <v>44781</v>
      </c>
      <c r="C5">
        <v>0.19800000000000001</v>
      </c>
      <c r="D5" t="e">
        <v>#N/A</v>
      </c>
      <c r="E5">
        <v>0.45100000000000001</v>
      </c>
      <c r="F5">
        <v>3.7600000000000001E-2</v>
      </c>
      <c r="G5">
        <v>15.5</v>
      </c>
    </row>
    <row r="6" spans="1:7" x14ac:dyDescent="0.35">
      <c r="A6" t="s">
        <v>9</v>
      </c>
      <c r="B6" s="1">
        <v>44801</v>
      </c>
      <c r="C6">
        <v>0.39600000000000002</v>
      </c>
      <c r="D6" t="e">
        <v>#N/A</v>
      </c>
      <c r="E6">
        <v>0.67600000000000005</v>
      </c>
      <c r="F6">
        <v>4.5900000000000003E-2</v>
      </c>
      <c r="G6">
        <v>15.8</v>
      </c>
    </row>
    <row r="7" spans="1:7" x14ac:dyDescent="0.35">
      <c r="A7" t="s">
        <v>9</v>
      </c>
      <c r="B7" s="1">
        <v>44829</v>
      </c>
      <c r="C7">
        <v>0.42899999999999999</v>
      </c>
      <c r="D7" t="e">
        <v>#N/A</v>
      </c>
      <c r="E7">
        <v>0.65500000000000003</v>
      </c>
      <c r="F7">
        <v>3.9E-2</v>
      </c>
      <c r="G7">
        <v>16.3</v>
      </c>
    </row>
    <row r="8" spans="1:7" x14ac:dyDescent="0.35">
      <c r="A8" t="s">
        <v>9</v>
      </c>
      <c r="B8" s="1">
        <v>44858</v>
      </c>
      <c r="C8">
        <v>0.40899999999999997</v>
      </c>
      <c r="D8" t="e">
        <v>#N/A</v>
      </c>
      <c r="E8">
        <v>0.56499999999999995</v>
      </c>
      <c r="F8">
        <v>1.4800000000000001E-2</v>
      </c>
      <c r="G8">
        <v>8.3000000000000007</v>
      </c>
    </row>
    <row r="9" spans="1:7" x14ac:dyDescent="0.35">
      <c r="A9" t="s">
        <v>9</v>
      </c>
      <c r="B9" s="1">
        <v>45039</v>
      </c>
      <c r="C9">
        <v>0.63300000000000001</v>
      </c>
      <c r="D9">
        <v>5.8999999999999999E-3</v>
      </c>
      <c r="E9">
        <v>1.02</v>
      </c>
      <c r="F9">
        <v>5.1200000000000002E-2</v>
      </c>
      <c r="G9">
        <v>16.899999999999999</v>
      </c>
    </row>
    <row r="10" spans="1:7" x14ac:dyDescent="0.35">
      <c r="A10" t="s">
        <v>9</v>
      </c>
      <c r="B10" s="1">
        <v>45074</v>
      </c>
      <c r="C10">
        <v>0.23100000000000001</v>
      </c>
      <c r="D10">
        <v>8.9999999999999993E-3</v>
      </c>
      <c r="E10">
        <v>0.77600000000000002</v>
      </c>
      <c r="F10">
        <v>0.11700000000000001</v>
      </c>
      <c r="G10">
        <v>76.599999999999994</v>
      </c>
    </row>
    <row r="11" spans="1:7" x14ac:dyDescent="0.35">
      <c r="A11" t="s">
        <v>9</v>
      </c>
      <c r="B11" s="1">
        <v>45102</v>
      </c>
      <c r="C11">
        <v>0.20200000000000001</v>
      </c>
      <c r="D11">
        <v>1.0999999999999999E-2</v>
      </c>
      <c r="E11">
        <v>0.61</v>
      </c>
      <c r="F11">
        <v>8.3299999999999999E-2</v>
      </c>
      <c r="G11">
        <v>72.400000000000006</v>
      </c>
    </row>
    <row r="12" spans="1:7" x14ac:dyDescent="0.35">
      <c r="A12" t="s">
        <v>9</v>
      </c>
      <c r="B12" s="1">
        <v>45137</v>
      </c>
      <c r="C12">
        <v>0.20799999999999999</v>
      </c>
      <c r="D12">
        <v>1.1900000000000001E-2</v>
      </c>
      <c r="E12">
        <v>0.52</v>
      </c>
      <c r="F12">
        <v>5.8599999999999999E-2</v>
      </c>
      <c r="G12">
        <v>30.2</v>
      </c>
    </row>
    <row r="13" spans="1:7" x14ac:dyDescent="0.35">
      <c r="A13" t="s">
        <v>9</v>
      </c>
      <c r="B13" s="1">
        <v>45166</v>
      </c>
      <c r="C13">
        <v>0.26100000000000001</v>
      </c>
      <c r="D13">
        <v>1.3299999999999999E-2</v>
      </c>
      <c r="E13">
        <v>0.56299999999999994</v>
      </c>
      <c r="F13">
        <v>4.9500000000000002E-2</v>
      </c>
      <c r="G13">
        <v>24.6</v>
      </c>
    </row>
    <row r="14" spans="1:7" x14ac:dyDescent="0.35">
      <c r="A14" t="s">
        <v>9</v>
      </c>
      <c r="B14" s="1">
        <v>45194</v>
      </c>
      <c r="C14">
        <v>0.214</v>
      </c>
      <c r="D14">
        <v>5.3E-3</v>
      </c>
      <c r="E14">
        <v>0.435</v>
      </c>
      <c r="F14">
        <v>3.27E-2</v>
      </c>
      <c r="G14">
        <v>16.3</v>
      </c>
    </row>
    <row r="15" spans="1:7" x14ac:dyDescent="0.35">
      <c r="A15" t="s">
        <v>9</v>
      </c>
      <c r="B15" s="1">
        <v>45236</v>
      </c>
      <c r="C15">
        <v>0.46</v>
      </c>
      <c r="D15">
        <v>2.3999999999999998E-3</v>
      </c>
      <c r="E15">
        <v>0.63200000000000001</v>
      </c>
      <c r="F15">
        <v>1.9300000000000001E-2</v>
      </c>
      <c r="G15">
        <v>6.1</v>
      </c>
    </row>
    <row r="16" spans="1:7" x14ac:dyDescent="0.35">
      <c r="A16" t="s">
        <v>9</v>
      </c>
      <c r="B16" s="1">
        <v>45411</v>
      </c>
      <c r="C16">
        <v>0.22500000000000001</v>
      </c>
      <c r="D16">
        <v>2.7000000000000001E-3</v>
      </c>
      <c r="E16">
        <v>0.68</v>
      </c>
      <c r="F16">
        <v>2.29E-2</v>
      </c>
      <c r="G16">
        <v>8.1</v>
      </c>
    </row>
    <row r="17" spans="1:7" x14ac:dyDescent="0.35">
      <c r="A17" t="s">
        <v>9</v>
      </c>
      <c r="B17" s="1">
        <v>45439</v>
      </c>
      <c r="C17">
        <v>0.249</v>
      </c>
      <c r="D17">
        <v>5.5999999999999999E-3</v>
      </c>
      <c r="E17">
        <v>0.67600000000000005</v>
      </c>
      <c r="F17">
        <v>4.7600000000000003E-2</v>
      </c>
      <c r="G17">
        <v>28.6</v>
      </c>
    </row>
    <row r="18" spans="1:7" x14ac:dyDescent="0.35">
      <c r="A18" t="s">
        <v>9</v>
      </c>
      <c r="B18" s="1">
        <v>45467</v>
      </c>
      <c r="C18">
        <v>2.3400000000000001E-2</v>
      </c>
      <c r="D18">
        <v>1.6999999999999999E-3</v>
      </c>
      <c r="E18">
        <v>0.374</v>
      </c>
      <c r="F18">
        <v>3.2000000000000001E-2</v>
      </c>
      <c r="G18">
        <v>17.899999999999999</v>
      </c>
    </row>
    <row r="19" spans="1:7" x14ac:dyDescent="0.35">
      <c r="A19" t="s">
        <v>9</v>
      </c>
      <c r="B19" s="1">
        <v>45501</v>
      </c>
      <c r="C19">
        <v>0.308</v>
      </c>
      <c r="D19">
        <v>8.6E-3</v>
      </c>
      <c r="E19">
        <v>0.621</v>
      </c>
      <c r="F19">
        <v>6.6799999999999998E-2</v>
      </c>
      <c r="G19">
        <v>47.6</v>
      </c>
    </row>
    <row r="20" spans="1:7" x14ac:dyDescent="0.35">
      <c r="A20" t="s">
        <v>9</v>
      </c>
      <c r="B20" s="1">
        <v>45530</v>
      </c>
      <c r="C20">
        <v>0.222</v>
      </c>
      <c r="D20">
        <v>5.1000000000000004E-3</v>
      </c>
      <c r="E20">
        <v>0.48699999999999999</v>
      </c>
      <c r="F20">
        <v>3.8699999999999998E-2</v>
      </c>
      <c r="G20">
        <v>18.3</v>
      </c>
    </row>
    <row r="21" spans="1:7" x14ac:dyDescent="0.35">
      <c r="A21" t="s">
        <v>9</v>
      </c>
      <c r="B21" s="1">
        <v>45564</v>
      </c>
      <c r="C21">
        <v>0.16600000000000001</v>
      </c>
      <c r="D21">
        <v>3.7000000000000002E-3</v>
      </c>
      <c r="E21">
        <v>0.38200000000000001</v>
      </c>
      <c r="F21">
        <v>2.24E-2</v>
      </c>
      <c r="G21">
        <v>5.5</v>
      </c>
    </row>
    <row r="22" spans="1:7" x14ac:dyDescent="0.35">
      <c r="A22" t="s">
        <v>9</v>
      </c>
      <c r="B22" s="1">
        <v>45592</v>
      </c>
      <c r="C22">
        <v>0.30099999999999999</v>
      </c>
      <c r="D22">
        <v>1.6000000000000001E-3</v>
      </c>
      <c r="E22">
        <v>0.47099999999999997</v>
      </c>
      <c r="F22">
        <v>1.9099999999999999E-2</v>
      </c>
      <c r="G22">
        <v>7.4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8F786-6E41-43EE-A8F3-4243A37F7E70}">
  <dimension ref="A1:F15"/>
  <sheetViews>
    <sheetView zoomScale="86" workbookViewId="0">
      <selection activeCell="E20" sqref="E20"/>
    </sheetView>
  </sheetViews>
  <sheetFormatPr defaultRowHeight="14.5" x14ac:dyDescent="0.35"/>
  <cols>
    <col min="1" max="1" width="30.08984375" bestFit="1" customWidth="1"/>
    <col min="2" max="2" width="10.36328125" bestFit="1" customWidth="1"/>
    <col min="3" max="3" width="29.36328125" bestFit="1" customWidth="1"/>
    <col min="4" max="5" width="24.36328125" customWidth="1"/>
  </cols>
  <sheetData>
    <row r="1" spans="1:6" x14ac:dyDescent="0.35">
      <c r="A1" t="s">
        <v>0</v>
      </c>
      <c r="B1" t="s">
        <v>1</v>
      </c>
      <c r="C1" t="s">
        <v>3</v>
      </c>
      <c r="D1" t="s">
        <v>18</v>
      </c>
      <c r="E1" t="s">
        <v>2</v>
      </c>
      <c r="F1" t="s">
        <v>4</v>
      </c>
    </row>
    <row r="2" spans="1:6" x14ac:dyDescent="0.35">
      <c r="A2" t="s">
        <v>6</v>
      </c>
      <c r="B2" s="1">
        <v>45039</v>
      </c>
      <c r="C2">
        <v>0.17799999999999999</v>
      </c>
      <c r="D2">
        <v>0.4</v>
      </c>
      <c r="E2">
        <v>0.14599999999999999</v>
      </c>
      <c r="F2">
        <f>VLOOKUP(B2,FlowDNRC!A$2:B$950,2)</f>
        <v>19.77</v>
      </c>
    </row>
    <row r="3" spans="1:6" x14ac:dyDescent="0.35">
      <c r="A3" t="s">
        <v>6</v>
      </c>
      <c r="B3" s="1">
        <v>45074</v>
      </c>
      <c r="C3">
        <v>0.215</v>
      </c>
      <c r="D3">
        <v>2.6</v>
      </c>
      <c r="E3">
        <v>0.14199999999999999</v>
      </c>
      <c r="F3">
        <f>VLOOKUP(B3,FlowDNRC!A$2:B$950,2)</f>
        <v>338.4</v>
      </c>
    </row>
    <row r="4" spans="1:6" x14ac:dyDescent="0.35">
      <c r="A4" t="s">
        <v>6</v>
      </c>
      <c r="B4" s="1">
        <v>45102</v>
      </c>
      <c r="C4">
        <v>0.19500000000000001</v>
      </c>
      <c r="D4">
        <v>2.2000000000000002</v>
      </c>
      <c r="E4">
        <v>0.11</v>
      </c>
      <c r="F4">
        <f>VLOOKUP(B4,FlowDNRC!A$2:B$950,2)</f>
        <v>385.3</v>
      </c>
    </row>
    <row r="5" spans="1:6" x14ac:dyDescent="0.35">
      <c r="A5" t="s">
        <v>6</v>
      </c>
      <c r="B5" s="1">
        <v>45137</v>
      </c>
      <c r="C5">
        <v>0.129</v>
      </c>
      <c r="D5">
        <v>1.8</v>
      </c>
      <c r="E5">
        <v>8.0100000000000005E-2</v>
      </c>
      <c r="F5">
        <f>VLOOKUP(B5,FlowDNRC!A$2:B$950,2)</f>
        <v>158.19999999999999</v>
      </c>
    </row>
    <row r="6" spans="1:6" x14ac:dyDescent="0.35">
      <c r="A6" t="s">
        <v>6</v>
      </c>
      <c r="B6" s="1">
        <v>45166</v>
      </c>
      <c r="C6">
        <v>0.20300000000000001</v>
      </c>
      <c r="D6">
        <v>1.3</v>
      </c>
      <c r="E6">
        <v>0.14799999999999999</v>
      </c>
      <c r="F6">
        <f>VLOOKUP(B6,FlowDNRC!A$2:B$950,2)</f>
        <v>105.8</v>
      </c>
    </row>
    <row r="7" spans="1:6" x14ac:dyDescent="0.35">
      <c r="A7" t="s">
        <v>6</v>
      </c>
      <c r="B7" s="1">
        <v>45194</v>
      </c>
      <c r="C7">
        <v>0.21199999999999999</v>
      </c>
      <c r="D7">
        <v>1</v>
      </c>
      <c r="E7">
        <v>0.16600000000000001</v>
      </c>
      <c r="F7">
        <f>VLOOKUP(B7,FlowDNRC!A$2:B$950,2)</f>
        <v>86.8</v>
      </c>
    </row>
    <row r="8" spans="1:6" x14ac:dyDescent="0.35">
      <c r="A8" t="s">
        <v>6</v>
      </c>
      <c r="B8" s="1">
        <v>45236</v>
      </c>
      <c r="C8">
        <v>0.20499999999999999</v>
      </c>
      <c r="D8">
        <v>0.6</v>
      </c>
      <c r="E8">
        <v>0.153</v>
      </c>
      <c r="F8">
        <f>VLOOKUP(B8,FlowDNRC!A$2:B$950,2)</f>
        <v>71.7</v>
      </c>
    </row>
    <row r="9" spans="1:6" x14ac:dyDescent="0.35">
      <c r="A9" t="s">
        <v>6</v>
      </c>
      <c r="B9" s="1">
        <v>45411</v>
      </c>
      <c r="C9">
        <v>0.16800000000000001</v>
      </c>
      <c r="D9">
        <v>1.4</v>
      </c>
      <c r="E9">
        <v>0.115</v>
      </c>
      <c r="F9">
        <f>VLOOKUP(B9,FlowDNRC!A$2:B$950,2)</f>
        <v>39.33</v>
      </c>
    </row>
    <row r="10" spans="1:6" x14ac:dyDescent="0.35">
      <c r="A10" t="s">
        <v>6</v>
      </c>
      <c r="B10" s="1">
        <v>45439</v>
      </c>
      <c r="C10">
        <v>0.157</v>
      </c>
      <c r="D10">
        <v>2.1</v>
      </c>
      <c r="E10">
        <v>8.5000000000000006E-2</v>
      </c>
      <c r="F10">
        <f>VLOOKUP(B10,FlowDNRC!A$2:B$950,2)</f>
        <v>136.5</v>
      </c>
    </row>
    <row r="11" spans="1:6" x14ac:dyDescent="0.35">
      <c r="A11" t="s">
        <v>6</v>
      </c>
      <c r="B11" s="1">
        <v>45467</v>
      </c>
      <c r="C11">
        <v>0.21099999999999999</v>
      </c>
      <c r="D11">
        <v>7.2</v>
      </c>
      <c r="E11">
        <v>0.14199999999999999</v>
      </c>
      <c r="F11">
        <f>VLOOKUP(B11,FlowDNRC!A$2:B$950,2)</f>
        <v>427.7</v>
      </c>
    </row>
    <row r="12" spans="1:6" x14ac:dyDescent="0.35">
      <c r="A12" t="s">
        <v>6</v>
      </c>
      <c r="B12" s="1">
        <v>45501</v>
      </c>
      <c r="C12">
        <v>0.161</v>
      </c>
      <c r="D12">
        <v>1.2</v>
      </c>
      <c r="E12">
        <v>0.105</v>
      </c>
      <c r="F12">
        <f>VLOOKUP(B12,FlowDNRC!A$2:B$950,2)</f>
        <v>159.80000000000001</v>
      </c>
    </row>
    <row r="13" spans="1:6" x14ac:dyDescent="0.35">
      <c r="A13" t="s">
        <v>6</v>
      </c>
      <c r="B13" s="1">
        <v>45530</v>
      </c>
      <c r="C13">
        <v>0.17799999999999999</v>
      </c>
      <c r="D13">
        <v>1.5</v>
      </c>
      <c r="E13">
        <v>0.12</v>
      </c>
      <c r="F13">
        <f>VLOOKUP(B13,FlowDNRC!A$2:B$950,2)</f>
        <v>76.680000000000007</v>
      </c>
    </row>
    <row r="14" spans="1:6" x14ac:dyDescent="0.35">
      <c r="A14" t="s">
        <v>6</v>
      </c>
      <c r="B14" s="1">
        <v>45564</v>
      </c>
      <c r="C14">
        <v>0.19600000000000001</v>
      </c>
      <c r="D14">
        <v>0.4</v>
      </c>
      <c r="E14">
        <v>0.16200000000000001</v>
      </c>
      <c r="F14">
        <f>VLOOKUP(B14,FlowDNRC!A$2:B$950,2)</f>
        <v>37.06</v>
      </c>
    </row>
    <row r="15" spans="1:6" x14ac:dyDescent="0.35">
      <c r="A15" t="s">
        <v>6</v>
      </c>
      <c r="B15" s="1">
        <v>45592</v>
      </c>
      <c r="C15">
        <v>0.17599999999999999</v>
      </c>
      <c r="D15">
        <v>0.4</v>
      </c>
      <c r="E15">
        <v>0.14699999999999999</v>
      </c>
      <c r="F15">
        <f>VLOOKUP(B15,FlowDNRC!A$2:B$950,2)</f>
        <v>28.69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946C-63AD-45FF-B715-9AAEA3FAA5C1}">
  <dimension ref="A1:E22"/>
  <sheetViews>
    <sheetView workbookViewId="0">
      <pane ySplit="1" topLeftCell="A2" activePane="bottomLeft" state="frozen"/>
      <selection pane="bottomLeft" activeCell="E29" sqref="E29"/>
    </sheetView>
  </sheetViews>
  <sheetFormatPr defaultRowHeight="14.5" x14ac:dyDescent="0.35"/>
  <cols>
    <col min="1" max="1" width="25.6328125" bestFit="1" customWidth="1"/>
    <col min="2" max="2" width="10.08984375" bestFit="1" customWidth="1"/>
    <col min="3" max="3" width="18.36328125" bestFit="1" customWidth="1"/>
    <col min="4" max="4" width="28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23</v>
      </c>
    </row>
    <row r="2" spans="1:5" x14ac:dyDescent="0.35">
      <c r="A2" t="s">
        <v>5</v>
      </c>
      <c r="B2" s="1">
        <v>44683</v>
      </c>
      <c r="C2">
        <v>0.19</v>
      </c>
      <c r="D2">
        <v>0.23899999999999999</v>
      </c>
      <c r="E2">
        <f>VLOOKUP(B2,UsgsFlowClean!A$2:B$1376,2)</f>
        <v>26.9</v>
      </c>
    </row>
    <row r="3" spans="1:5" x14ac:dyDescent="0.35">
      <c r="A3" t="s">
        <v>5</v>
      </c>
      <c r="B3" s="1">
        <v>44711</v>
      </c>
      <c r="C3">
        <v>0.17499999999999999</v>
      </c>
      <c r="D3">
        <v>0.33200000000000002</v>
      </c>
      <c r="E3">
        <f>VLOOKUP(B3,UsgsFlowClean!A$2:B$1376,2)</f>
        <v>221</v>
      </c>
    </row>
    <row r="4" spans="1:5" x14ac:dyDescent="0.35">
      <c r="A4" t="s">
        <v>5</v>
      </c>
      <c r="B4" s="1">
        <v>44745</v>
      </c>
      <c r="C4">
        <v>0.122</v>
      </c>
      <c r="D4">
        <v>0.19500000000000001</v>
      </c>
      <c r="E4">
        <f>VLOOKUP(B4,UsgsFlowClean!A$2:B$1376,2)</f>
        <v>716</v>
      </c>
    </row>
    <row r="5" spans="1:5" x14ac:dyDescent="0.35">
      <c r="A5" t="s">
        <v>5</v>
      </c>
      <c r="B5" s="1">
        <v>44781</v>
      </c>
      <c r="C5">
        <v>0.11899999999999999</v>
      </c>
      <c r="D5">
        <v>0.17100000000000001</v>
      </c>
      <c r="E5">
        <f>VLOOKUP(B5,UsgsFlowClean!A$2:B$1376,2)</f>
        <v>249</v>
      </c>
    </row>
    <row r="6" spans="1:5" x14ac:dyDescent="0.35">
      <c r="A6" t="s">
        <v>5</v>
      </c>
      <c r="B6" s="1">
        <v>44801</v>
      </c>
      <c r="C6">
        <v>0.125</v>
      </c>
      <c r="D6">
        <v>0.191</v>
      </c>
      <c r="E6">
        <f>VLOOKUP(B6,UsgsFlowClean!A$2:B$1376,2)</f>
        <v>251</v>
      </c>
    </row>
    <row r="7" spans="1:5" x14ac:dyDescent="0.35">
      <c r="A7" t="s">
        <v>5</v>
      </c>
      <c r="B7" s="1">
        <v>44829</v>
      </c>
      <c r="C7">
        <v>0.13700000000000001</v>
      </c>
      <c r="D7">
        <v>0.17799999999999999</v>
      </c>
      <c r="E7">
        <f>VLOOKUP(B7,UsgsFlowClean!A$2:B$1376,2)</f>
        <v>136</v>
      </c>
    </row>
    <row r="8" spans="1:5" x14ac:dyDescent="0.35">
      <c r="A8" t="s">
        <v>5</v>
      </c>
      <c r="B8" s="1">
        <v>44858</v>
      </c>
      <c r="C8">
        <v>0.17100000000000001</v>
      </c>
      <c r="D8">
        <v>0.19700000000000001</v>
      </c>
      <c r="E8">
        <f>VLOOKUP(B8,UsgsFlowClean!A$2:B$1376,2)</f>
        <v>66.3</v>
      </c>
    </row>
    <row r="9" spans="1:5" x14ac:dyDescent="0.35">
      <c r="A9" t="s">
        <v>5</v>
      </c>
      <c r="B9" s="1">
        <v>45039</v>
      </c>
      <c r="C9">
        <v>0.24</v>
      </c>
      <c r="D9">
        <v>0.28299999999999997</v>
      </c>
      <c r="E9">
        <f>VLOOKUP(B9,UsgsFlowClean!A$2:B$1376,2)</f>
        <v>24.3</v>
      </c>
    </row>
    <row r="10" spans="1:5" x14ac:dyDescent="0.35">
      <c r="A10" t="s">
        <v>5</v>
      </c>
      <c r="B10" s="1">
        <v>45074</v>
      </c>
      <c r="C10">
        <v>0.14899999999999999</v>
      </c>
      <c r="D10">
        <v>0.23100000000000001</v>
      </c>
      <c r="E10">
        <f>VLOOKUP(B10,UsgsFlowClean!A$2:B$1376,2)</f>
        <v>407</v>
      </c>
    </row>
    <row r="11" spans="1:5" x14ac:dyDescent="0.35">
      <c r="A11" t="s">
        <v>5</v>
      </c>
      <c r="B11" s="1">
        <v>45102</v>
      </c>
      <c r="C11">
        <v>0.113</v>
      </c>
      <c r="D11">
        <v>0.188</v>
      </c>
      <c r="E11">
        <f>VLOOKUP(B11,UsgsFlowClean!A$2:B$1376,2)</f>
        <v>484</v>
      </c>
    </row>
    <row r="12" spans="1:5" x14ac:dyDescent="0.35">
      <c r="A12" t="s">
        <v>5</v>
      </c>
      <c r="B12" s="1">
        <v>45137</v>
      </c>
      <c r="C12">
        <v>0.12</v>
      </c>
      <c r="D12">
        <v>0.184</v>
      </c>
      <c r="E12">
        <f>VLOOKUP(B12,UsgsFlowClean!A$2:B$1376,2)</f>
        <v>330</v>
      </c>
    </row>
    <row r="13" spans="1:5" x14ac:dyDescent="0.35">
      <c r="A13" t="s">
        <v>5</v>
      </c>
      <c r="B13" s="1">
        <v>45166</v>
      </c>
      <c r="C13">
        <v>0.13900000000000001</v>
      </c>
      <c r="D13">
        <v>0.20399999999999999</v>
      </c>
      <c r="E13">
        <f>VLOOKUP(B13,UsgsFlowClean!A$2:B$1376,2)</f>
        <v>254</v>
      </c>
    </row>
    <row r="14" spans="1:5" x14ac:dyDescent="0.35">
      <c r="A14" t="s">
        <v>5</v>
      </c>
      <c r="B14" s="1">
        <v>45194</v>
      </c>
      <c r="C14">
        <v>0.155</v>
      </c>
      <c r="D14">
        <v>0.20399999999999999</v>
      </c>
      <c r="E14">
        <f>VLOOKUP(B14,UsgsFlowClean!A$2:B$1376,2)</f>
        <v>148</v>
      </c>
    </row>
    <row r="15" spans="1:5" x14ac:dyDescent="0.35">
      <c r="A15" t="s">
        <v>5</v>
      </c>
      <c r="B15" s="1">
        <v>45236</v>
      </c>
      <c r="C15">
        <v>0.21299999999999999</v>
      </c>
      <c r="D15">
        <v>0.26</v>
      </c>
      <c r="E15">
        <f>VLOOKUP(B15,UsgsFlowClean!A$2:B$1376,2)</f>
        <v>71.599999999999994</v>
      </c>
    </row>
    <row r="16" spans="1:5" x14ac:dyDescent="0.35">
      <c r="A16" t="s">
        <v>5</v>
      </c>
      <c r="B16" s="1">
        <v>45411</v>
      </c>
      <c r="C16">
        <v>0.22</v>
      </c>
      <c r="D16">
        <v>0.26600000000000001</v>
      </c>
      <c r="E16">
        <f>VLOOKUP(B16,UsgsFlowClean!A$2:B$1376,2)</f>
        <v>43.5</v>
      </c>
    </row>
    <row r="17" spans="1:5" x14ac:dyDescent="0.35">
      <c r="A17" t="s">
        <v>5</v>
      </c>
      <c r="B17" s="1">
        <v>45439</v>
      </c>
      <c r="C17">
        <v>0.16900000000000001</v>
      </c>
      <c r="D17">
        <v>0.23799999999999999</v>
      </c>
      <c r="E17">
        <f>VLOOKUP(B17,UsgsFlowClean!A$2:B$1376,2)</f>
        <v>101</v>
      </c>
    </row>
    <row r="18" spans="1:5" x14ac:dyDescent="0.35">
      <c r="A18" t="s">
        <v>5</v>
      </c>
      <c r="B18" s="1">
        <v>45467</v>
      </c>
      <c r="C18">
        <v>0.13200000000000001</v>
      </c>
      <c r="D18">
        <v>0.20499999999999999</v>
      </c>
      <c r="E18">
        <f>VLOOKUP(B18,UsgsFlowClean!A$2:B$1376,2)</f>
        <v>444</v>
      </c>
    </row>
    <row r="19" spans="1:5" x14ac:dyDescent="0.35">
      <c r="A19" t="s">
        <v>5</v>
      </c>
      <c r="B19" s="1">
        <v>45501</v>
      </c>
      <c r="C19">
        <v>0.13</v>
      </c>
      <c r="D19">
        <v>0.184</v>
      </c>
      <c r="E19">
        <f>VLOOKUP(B19,UsgsFlowClean!A$2:B$1376,2)</f>
        <v>225</v>
      </c>
    </row>
    <row r="20" spans="1:5" x14ac:dyDescent="0.35">
      <c r="A20" t="s">
        <v>5</v>
      </c>
      <c r="B20" s="1">
        <v>45530</v>
      </c>
      <c r="C20">
        <v>0.13</v>
      </c>
      <c r="D20">
        <v>0.187</v>
      </c>
      <c r="E20">
        <f>VLOOKUP(B20,UsgsFlowClean!A$2:B$1376,2)</f>
        <v>160</v>
      </c>
    </row>
    <row r="21" spans="1:5" x14ac:dyDescent="0.35">
      <c r="A21" t="s">
        <v>5</v>
      </c>
      <c r="B21" s="1">
        <v>45564</v>
      </c>
      <c r="C21">
        <v>0.188</v>
      </c>
      <c r="D21">
        <v>0.221</v>
      </c>
      <c r="E21">
        <f>VLOOKUP(B21,UsgsFlowClean!A$2:B$1376,2)</f>
        <v>76.599999999999994</v>
      </c>
    </row>
    <row r="22" spans="1:5" x14ac:dyDescent="0.35">
      <c r="A22" t="s">
        <v>5</v>
      </c>
      <c r="B22" s="1">
        <v>45592</v>
      </c>
      <c r="C22">
        <v>0.20499999999999999</v>
      </c>
      <c r="D22">
        <v>0.246</v>
      </c>
      <c r="E22">
        <f>VLOOKUP(B22,UsgsFlowClean!A$2:B$1376,2)</f>
        <v>49.1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7CC0-98E2-46B2-9FF9-0BD2E00892A8}">
  <dimension ref="A1:I62"/>
  <sheetViews>
    <sheetView tabSelected="1" workbookViewId="0">
      <selection activeCell="E62" sqref="E62"/>
    </sheetView>
  </sheetViews>
  <sheetFormatPr defaultRowHeight="14.5" x14ac:dyDescent="0.35"/>
  <cols>
    <col min="1" max="1" width="27.36328125" bestFit="1" customWidth="1"/>
    <col min="2" max="2" width="15.08984375" bestFit="1" customWidth="1"/>
    <col min="3" max="3" width="14.6328125" bestFit="1" customWidth="1"/>
    <col min="4" max="4" width="12.6328125" bestFit="1" customWidth="1"/>
    <col min="5" max="5" width="12" bestFit="1" customWidth="1"/>
    <col min="6" max="6" width="13.6328125" bestFit="1" customWidth="1"/>
    <col min="7" max="7" width="12" bestFit="1" customWidth="1"/>
    <col min="8" max="9" width="12.90625" bestFit="1" customWidth="1"/>
  </cols>
  <sheetData>
    <row r="1" spans="1:9" s="9" customFormat="1" x14ac:dyDescent="0.35">
      <c r="A1" s="17" t="s">
        <v>4466</v>
      </c>
      <c r="B1" s="16"/>
      <c r="C1" s="16"/>
      <c r="D1" s="16"/>
      <c r="E1" s="16"/>
      <c r="F1" s="16"/>
      <c r="G1" s="16"/>
      <c r="H1" s="16"/>
      <c r="I1" s="18"/>
    </row>
    <row r="2" spans="1:9" ht="15" thickBot="1" x14ac:dyDescent="0.4">
      <c r="I2" s="19"/>
    </row>
    <row r="3" spans="1:9" x14ac:dyDescent="0.35">
      <c r="A3" s="15" t="s">
        <v>4443</v>
      </c>
      <c r="B3" s="15"/>
      <c r="I3" s="19"/>
    </row>
    <row r="4" spans="1:9" x14ac:dyDescent="0.35">
      <c r="A4" t="s">
        <v>4444</v>
      </c>
      <c r="B4">
        <v>0.15498458056844425</v>
      </c>
      <c r="I4" s="19"/>
    </row>
    <row r="5" spans="1:9" x14ac:dyDescent="0.35">
      <c r="A5" t="s">
        <v>4445</v>
      </c>
      <c r="B5">
        <v>2.4020220213976585E-2</v>
      </c>
      <c r="I5" s="19"/>
    </row>
    <row r="6" spans="1:9" x14ac:dyDescent="0.35">
      <c r="A6" t="s">
        <v>4446</v>
      </c>
      <c r="B6">
        <v>-6.4705214312025541E-2</v>
      </c>
      <c r="I6" s="19"/>
    </row>
    <row r="7" spans="1:9" x14ac:dyDescent="0.35">
      <c r="A7" t="s">
        <v>4447</v>
      </c>
      <c r="B7">
        <v>2.9181855913412262E-2</v>
      </c>
      <c r="I7" s="19"/>
    </row>
    <row r="8" spans="1:9" ht="15" thickBot="1" x14ac:dyDescent="0.4">
      <c r="A8" s="13" t="s">
        <v>4448</v>
      </c>
      <c r="B8" s="13">
        <v>13</v>
      </c>
      <c r="I8" s="19"/>
    </row>
    <row r="9" spans="1:9" x14ac:dyDescent="0.35">
      <c r="I9" s="19"/>
    </row>
    <row r="10" spans="1:9" ht="15" thickBot="1" x14ac:dyDescent="0.4">
      <c r="A10" t="s">
        <v>4449</v>
      </c>
      <c r="I10" s="19"/>
    </row>
    <row r="11" spans="1:9" x14ac:dyDescent="0.35">
      <c r="A11" s="14"/>
      <c r="B11" s="14" t="s">
        <v>4454</v>
      </c>
      <c r="C11" s="14" t="s">
        <v>4455</v>
      </c>
      <c r="D11" s="14" t="s">
        <v>4456</v>
      </c>
      <c r="E11" s="14" t="s">
        <v>4457</v>
      </c>
      <c r="F11" s="14" t="s">
        <v>4458</v>
      </c>
      <c r="I11" s="19"/>
    </row>
    <row r="12" spans="1:9" x14ac:dyDescent="0.35">
      <c r="A12" t="s">
        <v>4450</v>
      </c>
      <c r="B12">
        <v>1</v>
      </c>
      <c r="C12">
        <v>2.3054444762960966E-4</v>
      </c>
      <c r="D12">
        <v>2.3054444762960966E-4</v>
      </c>
      <c r="E12">
        <v>0.27072530376773923</v>
      </c>
      <c r="F12">
        <v>0.61315694199946913</v>
      </c>
      <c r="I12" s="19"/>
    </row>
    <row r="13" spans="1:9" x14ac:dyDescent="0.35">
      <c r="A13" t="s">
        <v>4451</v>
      </c>
      <c r="B13">
        <v>11</v>
      </c>
      <c r="C13">
        <v>9.367387860062696E-3</v>
      </c>
      <c r="D13">
        <v>8.5158071455115414E-4</v>
      </c>
      <c r="I13" s="19"/>
    </row>
    <row r="14" spans="1:9" ht="15" thickBot="1" x14ac:dyDescent="0.4">
      <c r="A14" s="13" t="s">
        <v>4452</v>
      </c>
      <c r="B14" s="13">
        <v>12</v>
      </c>
      <c r="C14" s="13">
        <v>9.5979323076923057E-3</v>
      </c>
      <c r="D14" s="13"/>
      <c r="E14" s="13"/>
      <c r="F14" s="13"/>
      <c r="I14" s="19"/>
    </row>
    <row r="15" spans="1:9" ht="15" thickBot="1" x14ac:dyDescent="0.4">
      <c r="I15" s="19"/>
    </row>
    <row r="16" spans="1:9" x14ac:dyDescent="0.35">
      <c r="A16" s="14"/>
      <c r="B16" s="14" t="s">
        <v>4459</v>
      </c>
      <c r="C16" s="14" t="s">
        <v>4447</v>
      </c>
      <c r="D16" s="14" t="s">
        <v>4460</v>
      </c>
      <c r="E16" s="14" t="s">
        <v>4461</v>
      </c>
      <c r="F16" s="14" t="s">
        <v>4462</v>
      </c>
      <c r="G16" s="14" t="s">
        <v>4463</v>
      </c>
      <c r="H16" s="14" t="s">
        <v>4464</v>
      </c>
      <c r="I16" s="20" t="s">
        <v>4465</v>
      </c>
    </row>
    <row r="17" spans="1:9" x14ac:dyDescent="0.35">
      <c r="A17" t="s">
        <v>4453</v>
      </c>
      <c r="B17">
        <v>0.13390980430488716</v>
      </c>
      <c r="C17">
        <v>1.2646314614639317E-2</v>
      </c>
      <c r="D17">
        <v>10.588840178772223</v>
      </c>
      <c r="E17">
        <v>4.1616535861688604E-7</v>
      </c>
      <c r="F17">
        <v>0.10607545350821602</v>
      </c>
      <c r="G17">
        <v>0.16174415510155832</v>
      </c>
      <c r="H17">
        <v>0.10607545350821602</v>
      </c>
      <c r="I17" s="19">
        <v>0.16174415510155832</v>
      </c>
    </row>
    <row r="18" spans="1:9" ht="15" thickBot="1" x14ac:dyDescent="0.4">
      <c r="A18" s="13">
        <v>19.77</v>
      </c>
      <c r="B18" s="13">
        <v>-3.2031548355490978E-5</v>
      </c>
      <c r="C18" s="13">
        <v>6.1562111542943289E-5</v>
      </c>
      <c r="D18" s="13">
        <v>-0.52031269806505964</v>
      </c>
      <c r="E18" s="25">
        <v>0.61315694199946735</v>
      </c>
      <c r="F18" s="13">
        <v>-1.6752884228541531E-4</v>
      </c>
      <c r="G18" s="13">
        <v>1.0346574557443337E-4</v>
      </c>
      <c r="H18" s="13">
        <v>-1.6752884228541531E-4</v>
      </c>
      <c r="I18" s="21">
        <v>1.0346574557443337E-4</v>
      </c>
    </row>
    <row r="23" spans="1:9" s="9" customFormat="1" x14ac:dyDescent="0.35">
      <c r="A23" s="17" t="s">
        <v>4467</v>
      </c>
      <c r="B23" s="17"/>
      <c r="C23" s="17"/>
      <c r="D23" s="17"/>
      <c r="E23" s="17"/>
      <c r="F23" s="17"/>
      <c r="G23" s="17"/>
      <c r="H23" s="17"/>
      <c r="I23" s="24"/>
    </row>
    <row r="24" spans="1:9" ht="15" thickBot="1" x14ac:dyDescent="0.4">
      <c r="I24" s="19"/>
    </row>
    <row r="25" spans="1:9" x14ac:dyDescent="0.35">
      <c r="A25" s="15" t="s">
        <v>4443</v>
      </c>
      <c r="B25" s="15"/>
      <c r="I25" s="19"/>
    </row>
    <row r="26" spans="1:9" x14ac:dyDescent="0.35">
      <c r="A26" t="s">
        <v>4444</v>
      </c>
      <c r="B26">
        <v>0.70208068744166463</v>
      </c>
      <c r="I26" s="19"/>
    </row>
    <row r="27" spans="1:9" x14ac:dyDescent="0.35">
      <c r="A27" t="s">
        <v>4445</v>
      </c>
      <c r="B27">
        <v>0.49291729167856035</v>
      </c>
      <c r="I27" s="19"/>
    </row>
    <row r="28" spans="1:9" x14ac:dyDescent="0.35">
      <c r="A28" t="s">
        <v>4446</v>
      </c>
      <c r="B28">
        <v>0.46474603010514698</v>
      </c>
      <c r="I28" s="19"/>
    </row>
    <row r="29" spans="1:9" x14ac:dyDescent="0.35">
      <c r="A29" t="s">
        <v>4447</v>
      </c>
      <c r="B29">
        <v>2.7979377291342058E-2</v>
      </c>
      <c r="I29" s="19"/>
    </row>
    <row r="30" spans="1:9" ht="15" thickBot="1" x14ac:dyDescent="0.4">
      <c r="A30" s="13" t="s">
        <v>4448</v>
      </c>
      <c r="B30" s="13">
        <v>20</v>
      </c>
      <c r="I30" s="19"/>
    </row>
    <row r="31" spans="1:9" x14ac:dyDescent="0.35">
      <c r="I31" s="19"/>
    </row>
    <row r="32" spans="1:9" ht="15" thickBot="1" x14ac:dyDescent="0.4">
      <c r="A32" t="s">
        <v>4449</v>
      </c>
      <c r="I32" s="19"/>
    </row>
    <row r="33" spans="1:9" x14ac:dyDescent="0.35">
      <c r="A33" s="14"/>
      <c r="B33" s="14" t="s">
        <v>4454</v>
      </c>
      <c r="C33" s="14" t="s">
        <v>4455</v>
      </c>
      <c r="D33" s="14" t="s">
        <v>4456</v>
      </c>
      <c r="E33" s="14" t="s">
        <v>4457</v>
      </c>
      <c r="F33" s="14" t="s">
        <v>4458</v>
      </c>
      <c r="I33" s="19"/>
    </row>
    <row r="34" spans="1:9" x14ac:dyDescent="0.35">
      <c r="A34" t="s">
        <v>4450</v>
      </c>
      <c r="B34">
        <v>1</v>
      </c>
      <c r="C34">
        <v>1.3697580034997174E-2</v>
      </c>
      <c r="D34">
        <v>1.3697580034997174E-2</v>
      </c>
      <c r="E34">
        <v>17.497167828073135</v>
      </c>
      <c r="F34">
        <v>5.5898360965263392E-4</v>
      </c>
      <c r="I34" s="19"/>
    </row>
    <row r="35" spans="1:9" x14ac:dyDescent="0.35">
      <c r="A35" t="s">
        <v>4451</v>
      </c>
      <c r="B35">
        <v>18</v>
      </c>
      <c r="C35">
        <v>1.4091219965002818E-2</v>
      </c>
      <c r="D35">
        <v>7.8284555361126762E-4</v>
      </c>
      <c r="I35" s="19"/>
    </row>
    <row r="36" spans="1:9" ht="15" thickBot="1" x14ac:dyDescent="0.4">
      <c r="A36" s="13" t="s">
        <v>4452</v>
      </c>
      <c r="B36" s="13">
        <v>19</v>
      </c>
      <c r="C36" s="13">
        <v>2.7788799999999992E-2</v>
      </c>
      <c r="D36" s="13"/>
      <c r="E36" s="13"/>
      <c r="F36" s="13"/>
      <c r="I36" s="19"/>
    </row>
    <row r="37" spans="1:9" ht="15" thickBot="1" x14ac:dyDescent="0.4">
      <c r="I37" s="19"/>
    </row>
    <row r="38" spans="1:9" x14ac:dyDescent="0.35">
      <c r="A38" s="14"/>
      <c r="B38" s="14" t="s">
        <v>4459</v>
      </c>
      <c r="C38" s="14" t="s">
        <v>4447</v>
      </c>
      <c r="D38" s="14" t="s">
        <v>4460</v>
      </c>
      <c r="E38" s="14" t="s">
        <v>4461</v>
      </c>
      <c r="F38" s="14" t="s">
        <v>4462</v>
      </c>
      <c r="G38" s="14" t="s">
        <v>4463</v>
      </c>
      <c r="H38" s="14" t="s">
        <v>4464</v>
      </c>
      <c r="I38" s="20" t="s">
        <v>4465</v>
      </c>
    </row>
    <row r="39" spans="1:9" x14ac:dyDescent="0.35">
      <c r="A39" t="s">
        <v>4453</v>
      </c>
      <c r="B39">
        <v>0.19097945704662248</v>
      </c>
      <c r="C39">
        <v>1.0140043278993633E-2</v>
      </c>
      <c r="D39">
        <v>18.834185593887977</v>
      </c>
      <c r="E39">
        <v>2.7093633340637181E-13</v>
      </c>
      <c r="F39">
        <v>0.16967601663278675</v>
      </c>
      <c r="G39">
        <v>0.2122828974604582</v>
      </c>
      <c r="H39">
        <v>0.16967601663278675</v>
      </c>
      <c r="I39" s="19">
        <v>0.2122828974604582</v>
      </c>
    </row>
    <row r="40" spans="1:9" ht="15" thickBot="1" x14ac:dyDescent="0.4">
      <c r="A40" s="13">
        <v>26.9</v>
      </c>
      <c r="B40" s="13">
        <v>-1.4977097431965921E-4</v>
      </c>
      <c r="C40" s="13">
        <v>3.5805008100718955E-5</v>
      </c>
      <c r="D40" s="13">
        <v>-4.1829616096819668</v>
      </c>
      <c r="E40" s="25">
        <v>5.5898360965263142E-4</v>
      </c>
      <c r="F40" s="13">
        <v>-2.2499450498946857E-4</v>
      </c>
      <c r="G40" s="13">
        <v>-7.4547443649849852E-5</v>
      </c>
      <c r="H40" s="13">
        <v>-2.2499450498946857E-4</v>
      </c>
      <c r="I40" s="21">
        <v>-7.4547443649849852E-5</v>
      </c>
    </row>
    <row r="45" spans="1:9" x14ac:dyDescent="0.35">
      <c r="A45" s="64" t="s">
        <v>4470</v>
      </c>
      <c r="B45" s="65"/>
      <c r="C45" s="65"/>
      <c r="D45" s="65"/>
      <c r="E45" s="65"/>
      <c r="F45" s="65"/>
      <c r="G45" s="65"/>
      <c r="H45" s="65"/>
      <c r="I45" s="66"/>
    </row>
    <row r="46" spans="1:9" ht="15" thickBot="1" x14ac:dyDescent="0.4">
      <c r="A46" s="62"/>
      <c r="B46" s="63"/>
      <c r="C46" s="63"/>
      <c r="D46" s="63"/>
      <c r="E46" s="63"/>
      <c r="F46" s="63"/>
      <c r="G46" s="63"/>
      <c r="H46" s="63"/>
      <c r="I46" s="19"/>
    </row>
    <row r="47" spans="1:9" x14ac:dyDescent="0.35">
      <c r="A47" s="67" t="s">
        <v>4443</v>
      </c>
      <c r="B47" s="61"/>
      <c r="C47" s="63"/>
      <c r="D47" s="63"/>
      <c r="E47" s="63"/>
      <c r="F47" s="63"/>
      <c r="G47" s="63"/>
      <c r="H47" s="63"/>
      <c r="I47" s="19"/>
    </row>
    <row r="48" spans="1:9" x14ac:dyDescent="0.35">
      <c r="A48" s="68" t="s">
        <v>4444</v>
      </c>
      <c r="B48" s="58">
        <v>0.93044054060328096</v>
      </c>
      <c r="C48" s="63"/>
      <c r="D48" s="63"/>
      <c r="E48" s="63"/>
      <c r="F48" s="63"/>
      <c r="G48" s="63"/>
      <c r="H48" s="63"/>
      <c r="I48" s="19"/>
    </row>
    <row r="49" spans="1:9" x14ac:dyDescent="0.35">
      <c r="A49" s="68" t="s">
        <v>4445</v>
      </c>
      <c r="B49" s="58">
        <v>0.86571959959812572</v>
      </c>
      <c r="C49" s="63"/>
      <c r="D49" s="63"/>
      <c r="E49" s="63"/>
      <c r="F49" s="63"/>
      <c r="G49" s="63"/>
      <c r="H49" s="63"/>
      <c r="I49" s="19"/>
    </row>
    <row r="50" spans="1:9" x14ac:dyDescent="0.35">
      <c r="A50" s="68" t="s">
        <v>4446</v>
      </c>
      <c r="B50" s="58">
        <v>0.86508620148302251</v>
      </c>
      <c r="C50" s="63"/>
      <c r="D50" s="63"/>
      <c r="E50" s="63"/>
      <c r="F50" s="63"/>
      <c r="G50" s="63"/>
      <c r="H50" s="63"/>
      <c r="I50" s="19"/>
    </row>
    <row r="51" spans="1:9" x14ac:dyDescent="0.35">
      <c r="A51" s="68" t="s">
        <v>4447</v>
      </c>
      <c r="B51" s="58">
        <v>1.9808320576569394E-2</v>
      </c>
      <c r="C51" s="63"/>
      <c r="D51" s="63"/>
      <c r="E51" s="63"/>
      <c r="F51" s="63"/>
      <c r="G51" s="63"/>
      <c r="H51" s="63"/>
      <c r="I51" s="19"/>
    </row>
    <row r="52" spans="1:9" ht="15" thickBot="1" x14ac:dyDescent="0.4">
      <c r="A52" s="69" t="s">
        <v>4448</v>
      </c>
      <c r="B52" s="59">
        <v>214</v>
      </c>
      <c r="C52" s="63"/>
      <c r="D52" s="63"/>
      <c r="E52" s="63"/>
      <c r="F52" s="63"/>
      <c r="G52" s="63"/>
      <c r="H52" s="63"/>
      <c r="I52" s="19"/>
    </row>
    <row r="53" spans="1:9" x14ac:dyDescent="0.35">
      <c r="A53" s="62"/>
      <c r="B53" s="63"/>
      <c r="C53" s="63"/>
      <c r="D53" s="63"/>
      <c r="E53" s="63"/>
      <c r="F53" s="63"/>
      <c r="G53" s="63"/>
      <c r="H53" s="63"/>
      <c r="I53" s="19"/>
    </row>
    <row r="54" spans="1:9" ht="15" thickBot="1" x14ac:dyDescent="0.4">
      <c r="A54" s="62" t="s">
        <v>4449</v>
      </c>
      <c r="B54" s="63"/>
      <c r="C54" s="63"/>
      <c r="D54" s="63"/>
      <c r="E54" s="63"/>
      <c r="F54" s="63"/>
      <c r="G54" s="63"/>
      <c r="H54" s="63"/>
      <c r="I54" s="19"/>
    </row>
    <row r="55" spans="1:9" x14ac:dyDescent="0.35">
      <c r="A55" s="70"/>
      <c r="B55" s="60" t="s">
        <v>4454</v>
      </c>
      <c r="C55" s="60" t="s">
        <v>4455</v>
      </c>
      <c r="D55" s="60" t="s">
        <v>4456</v>
      </c>
      <c r="E55" s="60" t="s">
        <v>4457</v>
      </c>
      <c r="F55" s="60" t="s">
        <v>4458</v>
      </c>
      <c r="G55" s="63"/>
      <c r="H55" s="63"/>
      <c r="I55" s="19"/>
    </row>
    <row r="56" spans="1:9" x14ac:dyDescent="0.35">
      <c r="A56" s="68" t="s">
        <v>4450</v>
      </c>
      <c r="B56" s="58">
        <v>1</v>
      </c>
      <c r="C56" s="58">
        <v>0.53628517956793487</v>
      </c>
      <c r="D56" s="58">
        <v>0.53628517956793487</v>
      </c>
      <c r="E56" s="58">
        <v>1366.7858791419048</v>
      </c>
      <c r="F56" s="58">
        <v>2.1806987460045164E-94</v>
      </c>
      <c r="G56" s="63"/>
      <c r="H56" s="63"/>
      <c r="I56" s="19"/>
    </row>
    <row r="57" spans="1:9" x14ac:dyDescent="0.35">
      <c r="A57" s="68" t="s">
        <v>4451</v>
      </c>
      <c r="B57" s="58">
        <v>212</v>
      </c>
      <c r="C57" s="58">
        <v>8.3182347581598204E-2</v>
      </c>
      <c r="D57" s="58">
        <v>3.9236956406414245E-4</v>
      </c>
      <c r="E57" s="58"/>
      <c r="F57" s="58"/>
      <c r="G57" s="63"/>
      <c r="H57" s="63"/>
      <c r="I57" s="19"/>
    </row>
    <row r="58" spans="1:9" ht="15" thickBot="1" x14ac:dyDescent="0.4">
      <c r="A58" s="69" t="s">
        <v>4452</v>
      </c>
      <c r="B58" s="59">
        <v>213</v>
      </c>
      <c r="C58" s="59">
        <v>0.61946752714953313</v>
      </c>
      <c r="D58" s="59"/>
      <c r="E58" s="59"/>
      <c r="F58" s="59"/>
      <c r="G58" s="63"/>
      <c r="H58" s="63"/>
      <c r="I58" s="19"/>
    </row>
    <row r="59" spans="1:9" ht="15" thickBot="1" x14ac:dyDescent="0.4">
      <c r="A59" s="62"/>
      <c r="B59" s="63"/>
      <c r="C59" s="63"/>
      <c r="D59" s="63"/>
      <c r="E59" s="63"/>
      <c r="F59" s="63"/>
      <c r="G59" s="63"/>
      <c r="H59" s="63"/>
      <c r="I59" s="19"/>
    </row>
    <row r="60" spans="1:9" x14ac:dyDescent="0.35">
      <c r="A60" s="70"/>
      <c r="B60" s="60" t="s">
        <v>4459</v>
      </c>
      <c r="C60" s="60" t="s">
        <v>4447</v>
      </c>
      <c r="D60" s="60" t="s">
        <v>4460</v>
      </c>
      <c r="E60" s="60" t="s">
        <v>4461</v>
      </c>
      <c r="F60" s="60" t="s">
        <v>4462</v>
      </c>
      <c r="G60" s="60" t="s">
        <v>4463</v>
      </c>
      <c r="H60" s="60" t="s">
        <v>4464</v>
      </c>
      <c r="I60" s="71" t="s">
        <v>4465</v>
      </c>
    </row>
    <row r="61" spans="1:9" x14ac:dyDescent="0.35">
      <c r="A61" s="68" t="s">
        <v>4453</v>
      </c>
      <c r="B61" s="58">
        <v>1.0954331401377155E-2</v>
      </c>
      <c r="C61" s="58">
        <v>1.440603662984815E-3</v>
      </c>
      <c r="D61" s="58">
        <v>7.6039869138473941</v>
      </c>
      <c r="E61" s="58">
        <v>9.1884969788197405E-13</v>
      </c>
      <c r="F61" s="58">
        <v>8.1145889525628748E-3</v>
      </c>
      <c r="G61" s="58">
        <v>1.3794073850191435E-2</v>
      </c>
      <c r="H61" s="58">
        <v>8.1145889525628748E-3</v>
      </c>
      <c r="I61" s="72">
        <v>1.3794073850191435E-2</v>
      </c>
    </row>
    <row r="62" spans="1:9" x14ac:dyDescent="0.35">
      <c r="A62" s="73">
        <v>0.6</v>
      </c>
      <c r="B62" s="74">
        <v>6.9860537960663794E-4</v>
      </c>
      <c r="C62" s="74">
        <v>1.8896513581576213E-5</v>
      </c>
      <c r="D62" s="74">
        <v>36.970067340240298</v>
      </c>
      <c r="E62" s="76">
        <v>2.1806987460048887E-94</v>
      </c>
      <c r="F62" s="74">
        <v>6.6135625055679524E-4</v>
      </c>
      <c r="G62" s="74">
        <v>7.3585450865648063E-4</v>
      </c>
      <c r="H62" s="74">
        <v>6.6135625055679524E-4</v>
      </c>
      <c r="I62" s="75">
        <v>7.3585450865648063E-4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9FB3-05B3-493C-83D0-ECDEF8811B9A}">
  <dimension ref="A1:U67"/>
  <sheetViews>
    <sheetView zoomScale="90" zoomScaleNormal="90" workbookViewId="0">
      <pane ySplit="1" topLeftCell="A30" activePane="bottomLeft" state="frozen"/>
      <selection pane="bottomLeft" activeCell="I31" sqref="I31:U43"/>
    </sheetView>
  </sheetViews>
  <sheetFormatPr defaultRowHeight="14.5" x14ac:dyDescent="0.35"/>
  <cols>
    <col min="1" max="1" width="27.453125" bestFit="1" customWidth="1"/>
    <col min="2" max="2" width="32.6328125" bestFit="1" customWidth="1"/>
    <col min="3" max="3" width="16.36328125" bestFit="1" customWidth="1"/>
    <col min="4" max="4" width="15.54296875" bestFit="1" customWidth="1"/>
    <col min="5" max="5" width="20.90625" bestFit="1" customWidth="1"/>
    <col min="6" max="6" width="10.54296875" bestFit="1" customWidth="1"/>
    <col min="8" max="8" width="7.6328125" bestFit="1" customWidth="1"/>
    <col min="9" max="9" width="8.453125" customWidth="1"/>
    <col min="10" max="10" width="5.08984375" customWidth="1"/>
    <col min="11" max="11" width="4.90625" customWidth="1"/>
    <col min="12" max="12" width="5" customWidth="1"/>
    <col min="13" max="13" width="5.453125" customWidth="1"/>
    <col min="14" max="14" width="5.36328125" customWidth="1"/>
    <col min="15" max="15" width="4.90625" customWidth="1"/>
    <col min="16" max="16" width="5.08984375" customWidth="1"/>
    <col min="17" max="17" width="4.90625" customWidth="1"/>
    <col min="18" max="18" width="5" customWidth="1"/>
    <col min="19" max="19" width="5.36328125" customWidth="1"/>
    <col min="20" max="20" width="4.6328125" customWidth="1"/>
    <col min="21" max="21" width="5.08984375" customWidth="1"/>
  </cols>
  <sheetData>
    <row r="1" spans="1:19" s="9" customFormat="1" x14ac:dyDescent="0.35">
      <c r="A1" s="7" t="s">
        <v>4442</v>
      </c>
      <c r="B1" s="7" t="s">
        <v>0</v>
      </c>
      <c r="C1" s="8" t="s">
        <v>4438</v>
      </c>
      <c r="D1" s="8" t="s">
        <v>4439</v>
      </c>
      <c r="E1" s="7" t="s">
        <v>4440</v>
      </c>
      <c r="F1" s="9" t="s">
        <v>4441</v>
      </c>
    </row>
    <row r="2" spans="1:19" x14ac:dyDescent="0.35">
      <c r="A2" s="56" t="s">
        <v>79</v>
      </c>
      <c r="B2" t="s">
        <v>5</v>
      </c>
      <c r="C2" s="10">
        <f>AVERAGE(CrossTabClean!$G$2:$G$22)</f>
        <v>0.15914285714285717</v>
      </c>
      <c r="D2" s="10">
        <f>MEDIAN(CrossTabClean!$G$2:$G$22)</f>
        <v>0.14899999999999999</v>
      </c>
      <c r="E2" s="10">
        <f>MIN(CrossTabClean!$G$2:$G$22)</f>
        <v>0.113</v>
      </c>
      <c r="F2" s="10">
        <f>MAX(CrossTabClean!$G$2:$G$22)</f>
        <v>0.24</v>
      </c>
    </row>
    <row r="3" spans="1:19" x14ac:dyDescent="0.35">
      <c r="A3" s="56"/>
      <c r="B3" t="s">
        <v>6</v>
      </c>
      <c r="C3" s="10">
        <f>AVERAGE(CrossTabClean!$G$23:$G$36)</f>
        <v>0.1300785714285714</v>
      </c>
      <c r="D3" s="10">
        <f>MEDIAN(CrossTabClean!G$23:G$36)</f>
        <v>0.14199999999999999</v>
      </c>
      <c r="E3" s="10">
        <f>MIN(CrossTabClean!$G$23:$G$36)</f>
        <v>8.0100000000000005E-2</v>
      </c>
      <c r="F3" s="10">
        <f>MAX(CrossTabClean!$G$23:$G$36)</f>
        <v>0.16600000000000001</v>
      </c>
    </row>
    <row r="4" spans="1:19" x14ac:dyDescent="0.35">
      <c r="A4" s="56"/>
      <c r="B4" t="s">
        <v>7</v>
      </c>
      <c r="C4" s="10">
        <f>AVERAGE(CrossTabClean!$G$37:$G$57)</f>
        <v>0.12299523809523809</v>
      </c>
      <c r="D4" s="10">
        <f>MEDIAN(CrossTabClean!G$37:G$57)</f>
        <v>0.126</v>
      </c>
      <c r="E4" s="10">
        <f>MIN(CrossTabClean!$G$37:$G$57)</f>
        <v>7.9200000000000007E-2</v>
      </c>
      <c r="F4" s="10">
        <f>MAX(CrossTabClean!$G$37:$G$57)</f>
        <v>0.157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x14ac:dyDescent="0.35">
      <c r="A5" s="56"/>
      <c r="B5" t="s">
        <v>8</v>
      </c>
      <c r="C5" s="10">
        <f>AVERAGE(CrossTabClean!$G$58:$G$78)</f>
        <v>0.17238095238095238</v>
      </c>
      <c r="D5" s="10">
        <f>MEDIAN(CrossTabClean!G$58:G$78)</f>
        <v>0.152</v>
      </c>
      <c r="E5" s="10">
        <f>MIN(CrossTabClean!$G$58:$G$78)</f>
        <v>0.11</v>
      </c>
      <c r="F5" s="10">
        <f>MAX(CrossTabClean!$G$58:$G$78)</f>
        <v>0.30599999999999999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x14ac:dyDescent="0.35">
      <c r="A6" s="56"/>
      <c r="B6" t="s">
        <v>9</v>
      </c>
      <c r="C6" s="10">
        <f>AVERAGE(CrossTabClean!$G$79:$G$99)</f>
        <v>0.27179523809523809</v>
      </c>
      <c r="D6" s="10">
        <f>MEDIAN(CrossTabClean!G$79:G$99)</f>
        <v>0.23100000000000001</v>
      </c>
      <c r="E6" s="10">
        <f>MIN(CrossTabClean!$G$79:$G$99)</f>
        <v>2.3400000000000001E-2</v>
      </c>
      <c r="F6" s="10">
        <f>MAX(CrossTabClean!$G$79:$G$99)</f>
        <v>0.63300000000000001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x14ac:dyDescent="0.35">
      <c r="A7" s="56"/>
      <c r="B7" t="s">
        <v>10</v>
      </c>
      <c r="C7" s="10">
        <f>AVERAGE(CrossTabClean!$G$100:$G$120)</f>
        <v>0.14362857142857144</v>
      </c>
      <c r="D7" s="10">
        <f>MEDIAN(CrossTabClean!G$100:G$120)</f>
        <v>0.14299999999999999</v>
      </c>
      <c r="E7" s="10">
        <f>MIN(CrossTabClean!$G$100:$G$120)</f>
        <v>4.0500000000000001E-2</v>
      </c>
      <c r="F7" s="10">
        <f>MAX(CrossTabClean!$G$100:$G$120)</f>
        <v>0.33100000000000002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x14ac:dyDescent="0.35">
      <c r="A8" s="56"/>
      <c r="B8" t="s">
        <v>11</v>
      </c>
      <c r="C8" s="10">
        <f>AVERAGE(CrossTabClean!$G$121:$G$141)</f>
        <v>7.4219047619047615E-2</v>
      </c>
      <c r="D8" s="10">
        <f>MEDIAN(CrossTabClean!G$121:G$141)</f>
        <v>5.3199999999999997E-2</v>
      </c>
      <c r="E8" s="10">
        <f>MIN(CrossTabClean!$G$121:$G$141)</f>
        <v>2.3E-3</v>
      </c>
      <c r="F8" s="10">
        <f>MAX(CrossTabClean!$G$121:$G$141)</f>
        <v>0.27100000000000002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x14ac:dyDescent="0.35">
      <c r="A9" s="56"/>
      <c r="B9" t="s">
        <v>12</v>
      </c>
      <c r="C9" s="10">
        <f>AVERAGE(CrossTabClean!$G$142:$G$162)</f>
        <v>2.5766666666666663E-2</v>
      </c>
      <c r="D9" s="10">
        <f>MEDIAN(CrossTabClean!G$142:G$162)</f>
        <v>1.9900000000000001E-2</v>
      </c>
      <c r="E9" s="10">
        <f>MIN(CrossTabClean!$G$142:$G$162)</f>
        <v>3.5000000000000001E-3</v>
      </c>
      <c r="F9" s="10">
        <f>MAX(CrossTabClean!$G$142:$G$162)</f>
        <v>9.8400000000000001E-2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x14ac:dyDescent="0.35">
      <c r="A10" s="56"/>
      <c r="B10" t="s">
        <v>13</v>
      </c>
      <c r="C10" s="10">
        <f>AVERAGE(CrossTabClean!$G$163:$G$164,CrossTabClean!$G$166:$G$183)</f>
        <v>4.2365E-2</v>
      </c>
      <c r="D10" s="10">
        <f>MEDIAN(CrossTabClean!G$163:G$164,CrossTabClean!G$166:G$183)</f>
        <v>1.61E-2</v>
      </c>
      <c r="E10" s="10">
        <f>MIN(CrossTabClean!$G$163:$G$164,CrossTabClean!$G$166:$G$183)</f>
        <v>0</v>
      </c>
      <c r="F10" s="10">
        <f>MAX(CrossTabClean!$G$163:$G$164,CrossTabClean!$G$166:$G$183)</f>
        <v>0.20799999999999999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x14ac:dyDescent="0.35">
      <c r="A11" s="56"/>
      <c r="B11" t="s">
        <v>14</v>
      </c>
      <c r="C11" s="10">
        <f>AVERAGE(CrossTabClean!$G$184:$G$204)</f>
        <v>4.0352380952380952E-2</v>
      </c>
      <c r="D11" s="10">
        <f>MEDIAN(CrossTabClean!G$184:G$204)</f>
        <v>1.84E-2</v>
      </c>
      <c r="E11" s="10">
        <f>MIN(CrossTabClean!$G$184:$G$204)</f>
        <v>0</v>
      </c>
      <c r="F11" s="10">
        <f>MAX(CrossTabClean!$G$184:$G$204)</f>
        <v>0.20499999999999999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x14ac:dyDescent="0.35">
      <c r="A12" s="56"/>
      <c r="B12" t="s">
        <v>15</v>
      </c>
      <c r="C12" s="10">
        <f>AVERAGE(CrossTabClean!$G$205:$G$218)</f>
        <v>3.9264285714285717E-2</v>
      </c>
      <c r="D12" s="10">
        <f>MEDIAN(CrossTabClean!G$205:G$218)</f>
        <v>1.3500000000000002E-2</v>
      </c>
      <c r="E12" s="10">
        <f>MIN(CrossTabClean!$G$205:$G$218)</f>
        <v>0</v>
      </c>
      <c r="F12" s="10">
        <f>MAX(CrossTabClean!$G$205:$G$218)</f>
        <v>0.19400000000000001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x14ac:dyDescent="0.35">
      <c r="A13" s="56" t="s">
        <v>80</v>
      </c>
      <c r="B13" t="s">
        <v>5</v>
      </c>
      <c r="C13" s="10">
        <f>AVERAGE(CrossTabClean!$L$2:$L$22)</f>
        <v>0.21923809523809529</v>
      </c>
      <c r="D13" s="10">
        <f>MEDIAN(CrossTabClean!$L$2:$L$22)</f>
        <v>0.20399999999999999</v>
      </c>
      <c r="E13" s="10">
        <f>MIN(CrossTabClean!$L$2:$L$22)</f>
        <v>0.17100000000000001</v>
      </c>
      <c r="F13" s="10">
        <f>MAX(CrossTabClean!$L$2:$L$22)</f>
        <v>0.33200000000000002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x14ac:dyDescent="0.35">
      <c r="A14" s="56"/>
      <c r="B14" t="s">
        <v>6</v>
      </c>
      <c r="C14" s="10">
        <f>AVERAGE(CrossTabClean!$L$23:$L$36)</f>
        <v>0.18457142857142861</v>
      </c>
      <c r="D14" s="10">
        <f>MEDIAN(CrossTabClean!L$23:L$36)</f>
        <v>0.1865</v>
      </c>
      <c r="E14" s="10">
        <f>MIN(CrossTabClean!$L$23:$L$36)</f>
        <v>0.129</v>
      </c>
      <c r="F14" s="10">
        <f>MAX(CrossTabClean!$L$23:$L$36)</f>
        <v>0.215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x14ac:dyDescent="0.35">
      <c r="A15" s="56"/>
      <c r="B15" t="s">
        <v>7</v>
      </c>
      <c r="C15" s="10">
        <f>AVERAGE(CrossTabClean!$L$37:$L$57)</f>
        <v>0.19528571428571434</v>
      </c>
      <c r="D15" s="10">
        <f>MEDIAN(CrossTabClean!L$37:L$57)</f>
        <v>0.19</v>
      </c>
      <c r="E15" s="10">
        <f>MIN(CrossTabClean!$L$37:$L$57)</f>
        <v>0.13400000000000001</v>
      </c>
      <c r="F15" s="10">
        <f>MAX(CrossTabClean!$L$37:$L$57)</f>
        <v>0.27900000000000003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x14ac:dyDescent="0.35">
      <c r="A16" s="56"/>
      <c r="B16" t="s">
        <v>8</v>
      </c>
      <c r="C16" s="10">
        <f>AVERAGE(CrossTabClean!$L$58:$L$78)</f>
        <v>0.28833333333333339</v>
      </c>
      <c r="D16" s="10">
        <f>MEDIAN(CrossTabClean!L$58:L$78)</f>
        <v>0.25700000000000001</v>
      </c>
      <c r="E16" s="10">
        <f>MIN(CrossTabClean!$L$58:$L$78)</f>
        <v>0.18099999999999999</v>
      </c>
      <c r="F16" s="10">
        <f>MAX(CrossTabClean!$L$58:$L$78)</f>
        <v>0.52600000000000002</v>
      </c>
    </row>
    <row r="17" spans="1:21" x14ac:dyDescent="0.35">
      <c r="A17" s="56"/>
      <c r="B17" t="s">
        <v>9</v>
      </c>
      <c r="C17" s="10">
        <f>AVERAGE(CrossTabClean!$L$79:$L$99)</f>
        <v>0.65519047619047632</v>
      </c>
      <c r="D17" s="10">
        <f>MEDIAN(CrossTabClean!L$79:L$99)</f>
        <v>0.56499999999999995</v>
      </c>
      <c r="E17" s="10">
        <f>MIN(CrossTabClean!$L$79:$L$99)</f>
        <v>0.374</v>
      </c>
      <c r="F17" s="10">
        <f>MAX(CrossTabClean!$L$79:$L$99)</f>
        <v>2.2200000000000002</v>
      </c>
    </row>
    <row r="18" spans="1:21" x14ac:dyDescent="0.35">
      <c r="A18" s="56"/>
      <c r="B18" t="s">
        <v>10</v>
      </c>
      <c r="C18" s="10">
        <f>AVERAGE(CrossTabClean!$L$100:$L$120)</f>
        <v>0.35799999999999998</v>
      </c>
      <c r="D18" s="10">
        <f>MEDIAN(CrossTabClean!L$100:L$120)</f>
        <v>0.29199999999999998</v>
      </c>
      <c r="E18" s="10">
        <f>MIN(CrossTabClean!$L$100:$L$120)</f>
        <v>0.20699999999999999</v>
      </c>
      <c r="F18" s="10">
        <f>MAX(CrossTabClean!$L$100:$L$120)</f>
        <v>1.63</v>
      </c>
    </row>
    <row r="19" spans="1:21" x14ac:dyDescent="0.35">
      <c r="A19" s="56"/>
      <c r="B19" t="s">
        <v>11</v>
      </c>
      <c r="C19" s="10">
        <f>AVERAGE(CrossTabClean!$L$121:$L$141)</f>
        <v>0.33085714285714285</v>
      </c>
      <c r="D19" s="10">
        <f>MEDIAN(CrossTabClean!L$121:L$141)</f>
        <v>0.23699999999999999</v>
      </c>
      <c r="E19" s="10">
        <f>MIN(CrossTabClean!$L$121:$L$141)</f>
        <v>0.151</v>
      </c>
      <c r="F19" s="10">
        <f>MAX(CrossTabClean!$L$121:$L$141)</f>
        <v>1.63</v>
      </c>
    </row>
    <row r="20" spans="1:21" x14ac:dyDescent="0.35">
      <c r="A20" s="56"/>
      <c r="B20" t="s">
        <v>12</v>
      </c>
      <c r="C20" s="10">
        <f>AVERAGE(CrossTabClean!$L$142:$L$162)</f>
        <v>0.31538095238095237</v>
      </c>
      <c r="D20" s="10">
        <f>MEDIAN(CrossTabClean!L$142:L$162)</f>
        <v>0.28599999999999998</v>
      </c>
      <c r="E20" s="10">
        <f>MIN(CrossTabClean!$L$142:$L$162)</f>
        <v>0.22600000000000001</v>
      </c>
      <c r="F20" s="10">
        <f>MAX(CrossTabClean!$L$142:$L$162)</f>
        <v>0.71499999999999997</v>
      </c>
    </row>
    <row r="21" spans="1:21" x14ac:dyDescent="0.35">
      <c r="A21" s="56"/>
      <c r="B21" t="s">
        <v>13</v>
      </c>
      <c r="C21" s="10">
        <f>AVERAGE(CrossTabClean!$L$163:$L$164,CrossTabClean!$L$166:$L$183)</f>
        <v>0.35995000000000005</v>
      </c>
      <c r="D21" s="10">
        <f>MEDIAN(CrossTabClean!L$163:L$164,CrossTabClean!L$166:L$183)</f>
        <v>0.27650000000000002</v>
      </c>
      <c r="E21" s="10">
        <f>MIN(CrossTabClean!$L$163:$L$164,CrossTabClean!$L$166:$L$183)</f>
        <v>0.157</v>
      </c>
      <c r="F21" s="10">
        <f>MAX(CrossTabClean!$L$163:$L$164,CrossTabClean!$L$166:$L$183)</f>
        <v>1.82</v>
      </c>
    </row>
    <row r="22" spans="1:21" x14ac:dyDescent="0.35">
      <c r="A22" s="56"/>
      <c r="B22" t="s">
        <v>14</v>
      </c>
      <c r="C22" s="10">
        <f>AVERAGE(CrossTabClean!$L$184:$L$204)</f>
        <v>0.3544761904761905</v>
      </c>
      <c r="D22" s="10">
        <f>MEDIAN(CrossTabClean!L$184:L$204)</f>
        <v>0.26100000000000001</v>
      </c>
      <c r="E22" s="10">
        <f>MIN(CrossTabClean!$L$184:$L$204)</f>
        <v>0.158</v>
      </c>
      <c r="F22" s="10">
        <f>MAX(CrossTabClean!$L$184:$L$204)</f>
        <v>1.7</v>
      </c>
    </row>
    <row r="23" spans="1:21" x14ac:dyDescent="0.35">
      <c r="A23" s="56"/>
      <c r="B23" t="s">
        <v>15</v>
      </c>
      <c r="C23" s="10">
        <f>AVERAGE(CrossTabClean!$L$205:$L$218)</f>
        <v>0.29385714285714287</v>
      </c>
      <c r="D23" s="10">
        <f>MEDIAN(CrossTabClean!L$205:L$218)</f>
        <v>0.26550000000000001</v>
      </c>
      <c r="E23" s="10">
        <f>MIN(CrossTabClean!$L$205:$L$218)</f>
        <v>0.155</v>
      </c>
      <c r="F23" s="10">
        <f>MAX(CrossTabClean!$L$205:$L$218)</f>
        <v>0.55300000000000005</v>
      </c>
    </row>
    <row r="24" spans="1:21" x14ac:dyDescent="0.35">
      <c r="A24" s="56" t="s">
        <v>81</v>
      </c>
      <c r="B24" t="s">
        <v>5</v>
      </c>
      <c r="C24" s="22">
        <f>AVERAGE(CrossTabClean!$M$2:$M$22)</f>
        <v>3.7380952380952383E-3</v>
      </c>
      <c r="D24" s="22">
        <f>MEDIAN(CrossTabClean!$M$2:$M$22)</f>
        <v>3.0999999999999999E-3</v>
      </c>
      <c r="E24" s="22">
        <f>MIN(CrossTabClean!$M$2:$M$22)</f>
        <v>0</v>
      </c>
      <c r="F24" s="22">
        <f>MAX(CrossTabClean!$M$2:$M$22)</f>
        <v>1.23E-2</v>
      </c>
    </row>
    <row r="25" spans="1:21" x14ac:dyDescent="0.35">
      <c r="A25" s="56"/>
      <c r="B25" t="s">
        <v>6</v>
      </c>
      <c r="C25" s="22">
        <f>AVERAGE(CrossTabClean!$M$23:$M$36)</f>
        <v>3.4142857142857143E-3</v>
      </c>
      <c r="D25" s="22">
        <f>MEDIAN(CrossTabClean!M$23:M$36)</f>
        <v>3.2499999999999999E-3</v>
      </c>
      <c r="E25" s="22">
        <f>MIN(CrossTabClean!$M$23:$M$36)</f>
        <v>1.5E-3</v>
      </c>
      <c r="F25" s="22">
        <f>MAX(CrossTabClean!$M$23:$M$36)</f>
        <v>5.5999999999999999E-3</v>
      </c>
    </row>
    <row r="26" spans="1:21" x14ac:dyDescent="0.35">
      <c r="A26" s="56"/>
      <c r="B26" t="s">
        <v>7</v>
      </c>
      <c r="C26" s="22">
        <f>AVERAGE(CrossTabClean!$M$37:$M$57)</f>
        <v>5.3380952380952373E-3</v>
      </c>
      <c r="D26" s="22">
        <f>MEDIAN(CrossTabClean!M$37:M$57)</f>
        <v>4.0000000000000001E-3</v>
      </c>
      <c r="E26" s="22">
        <f>MIN(CrossTabClean!$M$37:$M$57)</f>
        <v>1.5E-3</v>
      </c>
      <c r="F26" s="22">
        <f>MAX(CrossTabClean!$M$37:$M$57)</f>
        <v>1.7500000000000002E-2</v>
      </c>
    </row>
    <row r="27" spans="1:21" x14ac:dyDescent="0.35">
      <c r="A27" s="56"/>
      <c r="B27" t="s">
        <v>8</v>
      </c>
      <c r="C27" s="22">
        <f>AVERAGE(CrossTabClean!$M$58:$M$78)</f>
        <v>1.4847619047619045E-2</v>
      </c>
      <c r="D27" s="22">
        <f>MEDIAN(CrossTabClean!M$58:M$78)</f>
        <v>1.3599999999999999E-2</v>
      </c>
      <c r="E27" s="22">
        <f>MIN(CrossTabClean!$M$58:$M$78)</f>
        <v>5.4000000000000003E-3</v>
      </c>
      <c r="F27" s="22">
        <f>MAX(CrossTabClean!$M$58:$M$78)</f>
        <v>4.1000000000000002E-2</v>
      </c>
    </row>
    <row r="28" spans="1:21" x14ac:dyDescent="0.35">
      <c r="A28" s="56"/>
      <c r="B28" t="s">
        <v>9</v>
      </c>
      <c r="C28" s="22">
        <f>AVERAGE(CrossTabClean!$M$79:$M$99)</f>
        <v>6.3766666666666666E-2</v>
      </c>
      <c r="D28" s="22">
        <f>MEDIAN(CrossTabClean!M$79:M$99)</f>
        <v>3.9E-2</v>
      </c>
      <c r="E28" s="22">
        <f>MIN(CrossTabClean!$M$79:$M$99)</f>
        <v>1.4800000000000001E-2</v>
      </c>
      <c r="F28" s="22">
        <f>MAX(CrossTabClean!$M$79:$M$99)</f>
        <v>0.45</v>
      </c>
    </row>
    <row r="29" spans="1:21" x14ac:dyDescent="0.35">
      <c r="A29" s="56"/>
      <c r="B29" t="s">
        <v>10</v>
      </c>
      <c r="C29" s="22">
        <f>AVERAGE(CrossTabClean!$M$100:$M$120)</f>
        <v>2.9038095238095245E-2</v>
      </c>
      <c r="D29" s="22">
        <f>MEDIAN(CrossTabClean!M$100:M$120)</f>
        <v>1.66E-2</v>
      </c>
      <c r="E29" s="22">
        <f>MIN(CrossTabClean!$M$100:$M$120)</f>
        <v>5.8999999999999999E-3</v>
      </c>
      <c r="F29" s="22">
        <f>MAX(CrossTabClean!$M$100:$M$120)</f>
        <v>0.26400000000000001</v>
      </c>
    </row>
    <row r="30" spans="1:21" ht="15" thickBot="1" x14ac:dyDescent="0.4">
      <c r="A30" s="56"/>
      <c r="B30" t="s">
        <v>11</v>
      </c>
      <c r="C30" s="22">
        <f>AVERAGE(CrossTabClean!$M$121:$M$141)</f>
        <v>2.9728571428571427E-2</v>
      </c>
      <c r="D30" s="22">
        <f>MEDIAN(CrossTabClean!M$121:M$141)</f>
        <v>1.7399999999999999E-2</v>
      </c>
      <c r="E30" s="22">
        <f>MIN(CrossTabClean!$M$121:$M$141)</f>
        <v>5.7999999999999996E-3</v>
      </c>
      <c r="F30" s="22">
        <f>MAX(CrossTabClean!$M$121:$M$141)</f>
        <v>0.251</v>
      </c>
    </row>
    <row r="31" spans="1:21" ht="69" customHeight="1" thickBot="1" x14ac:dyDescent="0.4">
      <c r="A31" s="56"/>
      <c r="B31" t="s">
        <v>12</v>
      </c>
      <c r="C31" s="22">
        <f>AVERAGE(CrossTabClean!$M$142:$M$162)</f>
        <v>4.1561904761904765E-2</v>
      </c>
      <c r="D31" s="22">
        <f>MEDIAN(CrossTabClean!M$142:M$162)</f>
        <v>2.9499999999999998E-2</v>
      </c>
      <c r="E31" s="22">
        <f>MIN(CrossTabClean!$M$142:$M$162)</f>
        <v>1.1599999999999999E-2</v>
      </c>
      <c r="F31" s="22">
        <f>MAX(CrossTabClean!$M$142:$M$162)</f>
        <v>0.16600000000000001</v>
      </c>
      <c r="I31" s="26"/>
      <c r="J31" s="27"/>
      <c r="K31" s="51" t="s">
        <v>5</v>
      </c>
      <c r="L31" s="51" t="s">
        <v>6</v>
      </c>
      <c r="M31" s="51" t="s">
        <v>7</v>
      </c>
      <c r="N31" s="51" t="s">
        <v>8</v>
      </c>
      <c r="O31" s="51" t="s">
        <v>9</v>
      </c>
      <c r="P31" s="51" t="s">
        <v>10</v>
      </c>
      <c r="Q31" s="51" t="s">
        <v>11</v>
      </c>
      <c r="R31" s="51" t="s">
        <v>12</v>
      </c>
      <c r="S31" s="51" t="s">
        <v>13</v>
      </c>
      <c r="T31" s="51" t="s">
        <v>14</v>
      </c>
      <c r="U31" s="52" t="s">
        <v>15</v>
      </c>
    </row>
    <row r="32" spans="1:21" ht="15" thickBot="1" x14ac:dyDescent="0.4">
      <c r="A32" s="56"/>
      <c r="B32" t="s">
        <v>13</v>
      </c>
      <c r="C32" s="22">
        <f>AVERAGE(CrossTabClean!$M$163:$M$164,CrossTabClean!$M$166:$M$183)</f>
        <v>4.534500000000001E-2</v>
      </c>
      <c r="D32" s="22">
        <f>MEDIAN(CrossTabClean!M$163:M$164,CrossTabClean!M$166:M$183)</f>
        <v>2.3949999999999999E-2</v>
      </c>
      <c r="E32" s="22">
        <f>MIN(CrossTabClean!$M$163:$M$164,CrossTabClean!$M$166:$M$183)</f>
        <v>7.9000000000000008E-3</v>
      </c>
      <c r="F32" s="22">
        <f>MAX(CrossTabClean!$M$163:$M$164,CrossTabClean!$M$166:$M$183)</f>
        <v>0.34699999999999998</v>
      </c>
      <c r="I32" s="53" t="s">
        <v>79</v>
      </c>
      <c r="J32" s="28" t="s">
        <v>4438</v>
      </c>
      <c r="K32" s="35">
        <v>0.15909999999999999</v>
      </c>
      <c r="L32" s="35">
        <v>0.13009999999999999</v>
      </c>
      <c r="M32" s="35">
        <v>0.123</v>
      </c>
      <c r="N32" s="35">
        <v>0.1724</v>
      </c>
      <c r="O32" s="35">
        <v>0.27179999999999999</v>
      </c>
      <c r="P32" s="35">
        <v>0.14360000000000001</v>
      </c>
      <c r="Q32" s="35">
        <v>7.4200000000000002E-2</v>
      </c>
      <c r="R32" s="35">
        <v>2.58E-2</v>
      </c>
      <c r="S32" s="35">
        <v>4.24E-2</v>
      </c>
      <c r="T32" s="35">
        <v>4.0399999999999998E-2</v>
      </c>
      <c r="U32" s="36">
        <v>3.9300000000000002E-2</v>
      </c>
    </row>
    <row r="33" spans="1:21" ht="15" thickBot="1" x14ac:dyDescent="0.4">
      <c r="A33" s="56"/>
      <c r="B33" t="s">
        <v>14</v>
      </c>
      <c r="C33" s="22">
        <f>AVERAGE(CrossTabClean!$M$184:$M$204)</f>
        <v>4.3752380952380938E-2</v>
      </c>
      <c r="D33" s="22">
        <f>MEDIAN(CrossTabClean!M$184:M$204)</f>
        <v>1.95E-2</v>
      </c>
      <c r="E33" s="22">
        <f>MIN(CrossTabClean!$M$184:$M$204)</f>
        <v>7.4999999999999997E-3</v>
      </c>
      <c r="F33" s="22">
        <f>MAX(CrossTabClean!$M$184:$M$204)</f>
        <v>0.33400000000000002</v>
      </c>
      <c r="I33" s="55"/>
      <c r="J33" s="31" t="s">
        <v>4439</v>
      </c>
      <c r="K33" s="43">
        <v>0.14899999999999999</v>
      </c>
      <c r="L33" s="43">
        <v>0.14199999999999999</v>
      </c>
      <c r="M33" s="43">
        <v>0.126</v>
      </c>
      <c r="N33" s="43">
        <v>0.152</v>
      </c>
      <c r="O33" s="43">
        <v>0.23100000000000001</v>
      </c>
      <c r="P33" s="43">
        <v>0.14299999999999999</v>
      </c>
      <c r="Q33" s="43">
        <v>5.3199999999999997E-2</v>
      </c>
      <c r="R33" s="43">
        <v>1.9900000000000001E-2</v>
      </c>
      <c r="S33" s="43">
        <v>1.61E-2</v>
      </c>
      <c r="T33" s="43">
        <v>1.84E-2</v>
      </c>
      <c r="U33" s="44">
        <v>1.35E-2</v>
      </c>
    </row>
    <row r="34" spans="1:21" ht="15" thickBot="1" x14ac:dyDescent="0.4">
      <c r="A34" s="56"/>
      <c r="B34" t="s">
        <v>15</v>
      </c>
      <c r="C34" s="22">
        <f>AVERAGE(CrossTabClean!$M$205:$M$218)</f>
        <v>3.0571428571428572E-2</v>
      </c>
      <c r="D34" s="22">
        <f>MEDIAN(CrossTabClean!M$205:M$218)</f>
        <v>1.9099999999999999E-2</v>
      </c>
      <c r="E34" s="22">
        <f>MIN(CrossTabClean!$M$205:$M$218)</f>
        <v>7.0000000000000001E-3</v>
      </c>
      <c r="F34" s="22">
        <f>MAX(CrossTabClean!$M$205:$M$218)</f>
        <v>0.121</v>
      </c>
      <c r="I34" s="53" t="s">
        <v>4468</v>
      </c>
      <c r="J34" s="28" t="s">
        <v>4438</v>
      </c>
      <c r="K34" s="35">
        <v>0.21920000000000001</v>
      </c>
      <c r="L34" s="35">
        <v>0.18459999999999999</v>
      </c>
      <c r="M34" s="35">
        <v>0.1953</v>
      </c>
      <c r="N34" s="35">
        <v>0.2883</v>
      </c>
      <c r="O34" s="35">
        <v>0.6552</v>
      </c>
      <c r="P34" s="35">
        <v>0.35799999999999998</v>
      </c>
      <c r="Q34" s="35">
        <v>0.33090000000000003</v>
      </c>
      <c r="R34" s="35">
        <v>0.31540000000000001</v>
      </c>
      <c r="S34" s="35">
        <v>0.36</v>
      </c>
      <c r="T34" s="35">
        <v>0.35449999999999998</v>
      </c>
      <c r="U34" s="36">
        <v>0.29389999999999999</v>
      </c>
    </row>
    <row r="35" spans="1:21" ht="15" thickBot="1" x14ac:dyDescent="0.4">
      <c r="A35" s="57" t="s">
        <v>87</v>
      </c>
      <c r="B35" t="s">
        <v>5</v>
      </c>
      <c r="C35" s="10">
        <f>AVERAGE(CrossTabClean!K9:K22)</f>
        <v>5.9378571428571432</v>
      </c>
      <c r="D35" s="10">
        <f>MEDIAN(CrossTabClean!K9:K22)</f>
        <v>6.09</v>
      </c>
      <c r="E35" s="10">
        <f>MIN(CrossTabClean!K9:K22)</f>
        <v>0.9</v>
      </c>
      <c r="F35" s="10">
        <f>MAX(CrossTabClean!K9:K22)</f>
        <v>9.81</v>
      </c>
      <c r="I35" s="55"/>
      <c r="J35" s="31" t="s">
        <v>4439</v>
      </c>
      <c r="K35" s="43">
        <v>0.20399999999999999</v>
      </c>
      <c r="L35" s="43">
        <v>0.1865</v>
      </c>
      <c r="M35" s="43">
        <v>0.19</v>
      </c>
      <c r="N35" s="43">
        <v>0.25700000000000001</v>
      </c>
      <c r="O35" s="43">
        <v>0.56499999999999995</v>
      </c>
      <c r="P35" s="43">
        <v>0.29199999999999998</v>
      </c>
      <c r="Q35" s="43">
        <v>0.23699999999999999</v>
      </c>
      <c r="R35" s="43">
        <v>0.28599999999999998</v>
      </c>
      <c r="S35" s="43">
        <v>0.27650000000000002</v>
      </c>
      <c r="T35" s="43">
        <v>0.26100000000000001</v>
      </c>
      <c r="U35" s="44">
        <v>0.26550000000000001</v>
      </c>
    </row>
    <row r="36" spans="1:21" ht="15" thickBot="1" x14ac:dyDescent="0.4">
      <c r="A36" s="57"/>
      <c r="B36" t="s">
        <v>6</v>
      </c>
      <c r="C36" s="10">
        <f>AVERAGE(CrossTabClean!$K$23:$K$36)</f>
        <v>5.8199999999999994</v>
      </c>
      <c r="D36" s="10">
        <f>MEDIAN(CrossTabClean!$K$23:$K$36)</f>
        <v>5.84</v>
      </c>
      <c r="E36" s="10">
        <f>MIN(CrossTabClean!$K$23:$K$36)</f>
        <v>1.4</v>
      </c>
      <c r="F36" s="10">
        <f>MAX(CrossTabClean!$K$23:$K$36)</f>
        <v>9.4600000000000009</v>
      </c>
      <c r="I36" s="53" t="s">
        <v>4469</v>
      </c>
      <c r="J36" s="28" t="s">
        <v>4438</v>
      </c>
      <c r="K36" s="29">
        <v>3.7000000000000002E-3</v>
      </c>
      <c r="L36" s="29">
        <v>3.3999999999999998E-3</v>
      </c>
      <c r="M36" s="29">
        <v>5.3E-3</v>
      </c>
      <c r="N36" s="29">
        <v>1.4800000000000001E-2</v>
      </c>
      <c r="O36" s="29">
        <v>6.3799999999999996E-2</v>
      </c>
      <c r="P36" s="29">
        <v>2.9000000000000001E-2</v>
      </c>
      <c r="Q36" s="29">
        <v>2.9700000000000001E-2</v>
      </c>
      <c r="R36" s="29">
        <v>4.1599999999999998E-2</v>
      </c>
      <c r="S36" s="29">
        <v>4.53E-2</v>
      </c>
      <c r="T36" s="29">
        <v>4.3799999999999999E-2</v>
      </c>
      <c r="U36" s="30">
        <v>3.0599999999999999E-2</v>
      </c>
    </row>
    <row r="37" spans="1:21" ht="15" thickBot="1" x14ac:dyDescent="0.4">
      <c r="A37" s="57"/>
      <c r="B37" t="s">
        <v>7</v>
      </c>
      <c r="C37" s="10">
        <f>AVERAGE(CrossTabClean!K44:K57)</f>
        <v>6.2878571428571428</v>
      </c>
      <c r="D37" s="10">
        <f>MEDIAN(CrossTabClean!K44:K57)</f>
        <v>6.4700000000000006</v>
      </c>
      <c r="E37" s="10">
        <f>MIN(CrossTabClean!K44:K57)</f>
        <v>1.2</v>
      </c>
      <c r="F37" s="10">
        <f>MAX(CrossTabClean!K44:K57)</f>
        <v>10.27</v>
      </c>
      <c r="I37" s="55"/>
      <c r="J37" s="31" t="s">
        <v>4439</v>
      </c>
      <c r="K37" s="32">
        <v>3.0999999999999999E-3</v>
      </c>
      <c r="L37" s="32">
        <v>3.3E-3</v>
      </c>
      <c r="M37" s="32">
        <v>4.0000000000000001E-3</v>
      </c>
      <c r="N37" s="32">
        <v>1.3599999999999999E-2</v>
      </c>
      <c r="O37" s="32">
        <v>3.9E-2</v>
      </c>
      <c r="P37" s="32">
        <v>1.66E-2</v>
      </c>
      <c r="Q37" s="32">
        <v>1.7399999999999999E-2</v>
      </c>
      <c r="R37" s="32">
        <v>2.9499999999999998E-2</v>
      </c>
      <c r="S37" s="32">
        <v>2.4E-2</v>
      </c>
      <c r="T37" s="32">
        <v>1.95E-2</v>
      </c>
      <c r="U37" s="33">
        <v>1.9099999999999999E-2</v>
      </c>
    </row>
    <row r="38" spans="1:21" ht="15" thickBot="1" x14ac:dyDescent="0.4">
      <c r="A38" s="57"/>
      <c r="B38" t="s">
        <v>8</v>
      </c>
      <c r="C38" s="10">
        <f>AVERAGE(CrossTabClean!J65:J75,CrossTabClean!J77:J78)</f>
        <v>85.676923076923075</v>
      </c>
      <c r="D38" s="10">
        <f>MEDIAN(CrossTabClean!K65:K75,CrossTabClean!K77:K78)</f>
        <v>8.5500000000000007</v>
      </c>
      <c r="E38" s="10">
        <f>MIN(CrossTabClean!K65:K75,CrossTabClean!K77:K78)</f>
        <v>3.5</v>
      </c>
      <c r="F38" s="10">
        <f>MAX(CrossTabClean!K65:K75,CrossTabClean!K77:K78)</f>
        <v>12.88</v>
      </c>
      <c r="I38" s="53" t="s">
        <v>85</v>
      </c>
      <c r="J38" s="28" t="s">
        <v>4438</v>
      </c>
      <c r="K38" s="29">
        <v>1.2999999999999999E-3</v>
      </c>
      <c r="L38" s="29">
        <v>1.2999999999999999E-3</v>
      </c>
      <c r="M38" s="29">
        <v>1.4E-3</v>
      </c>
      <c r="N38" s="29">
        <v>6.3E-3</v>
      </c>
      <c r="O38" s="29">
        <v>6.3E-3</v>
      </c>
      <c r="P38" s="29">
        <v>4.1999999999999997E-3</v>
      </c>
      <c r="Q38" s="29">
        <v>4.0000000000000001E-3</v>
      </c>
      <c r="R38" s="29">
        <v>4.3E-3</v>
      </c>
      <c r="S38" s="29">
        <v>3.5999999999999999E-3</v>
      </c>
      <c r="T38" s="29">
        <v>4.7999999999999996E-3</v>
      </c>
      <c r="U38" s="30">
        <v>4.0000000000000001E-3</v>
      </c>
    </row>
    <row r="39" spans="1:21" ht="15" thickBot="1" x14ac:dyDescent="0.4">
      <c r="A39" s="57"/>
      <c r="B39" t="s">
        <v>9</v>
      </c>
      <c r="C39" s="10">
        <f>AVERAGE(CrossTabClean!K86:K99)</f>
        <v>12.415357142857141</v>
      </c>
      <c r="D39" s="10">
        <f>MEDIAN(CrossTabClean!K86:K99)</f>
        <v>13.345000000000001</v>
      </c>
      <c r="E39" s="10">
        <f>MIN(CrossTabClean!K86:K99)</f>
        <v>5.0999999999999996</v>
      </c>
      <c r="F39" s="10">
        <f>MAX(CrossTabClean!K86:K99)</f>
        <v>18.355</v>
      </c>
      <c r="I39" s="55"/>
      <c r="J39" s="31" t="s">
        <v>4439</v>
      </c>
      <c r="K39" s="32">
        <v>1.1999999999999999E-3</v>
      </c>
      <c r="L39" s="32">
        <v>1.1999999999999999E-3</v>
      </c>
      <c r="M39" s="32">
        <v>1.1999999999999999E-3</v>
      </c>
      <c r="N39" s="32">
        <v>5.7000000000000002E-3</v>
      </c>
      <c r="O39" s="32">
        <v>5.4999999999999997E-3</v>
      </c>
      <c r="P39" s="32">
        <v>4.3E-3</v>
      </c>
      <c r="Q39" s="32">
        <v>3.3999999999999998E-3</v>
      </c>
      <c r="R39" s="32">
        <v>2.5999999999999999E-3</v>
      </c>
      <c r="S39" s="32">
        <v>2.3E-3</v>
      </c>
      <c r="T39" s="32">
        <v>3.3E-3</v>
      </c>
      <c r="U39" s="33">
        <v>2.8999999999999998E-3</v>
      </c>
    </row>
    <row r="40" spans="1:21" ht="16.5" customHeight="1" thickBot="1" x14ac:dyDescent="0.4">
      <c r="A40" s="57"/>
      <c r="B40" t="s">
        <v>10</v>
      </c>
      <c r="C40" s="10">
        <f>AVERAGE(CrossTabClean!K107:K120)</f>
        <v>10.880714285714285</v>
      </c>
      <c r="D40" s="10">
        <f>MEDIAN(CrossTabClean!K107:K120)</f>
        <v>10.92</v>
      </c>
      <c r="E40" s="10">
        <f>MIN(CrossTabClean!K107:K120)</f>
        <v>4.5</v>
      </c>
      <c r="F40" s="10">
        <f>MAX(CrossTabClean!K107:K120)</f>
        <v>16.25</v>
      </c>
      <c r="I40" s="53" t="s">
        <v>84</v>
      </c>
      <c r="J40" s="28" t="s">
        <v>4438</v>
      </c>
      <c r="K40" s="45">
        <v>1.2048000000000001</v>
      </c>
      <c r="L40" s="45">
        <v>1.7214</v>
      </c>
      <c r="M40" s="45">
        <v>2.1143000000000001</v>
      </c>
      <c r="N40" s="45">
        <v>6.2047999999999996</v>
      </c>
      <c r="O40" s="46">
        <v>49.223799999999997</v>
      </c>
      <c r="P40" s="45">
        <v>18.6952</v>
      </c>
      <c r="Q40" s="45">
        <v>20</v>
      </c>
      <c r="R40" s="45">
        <v>48.557099999999998</v>
      </c>
      <c r="S40" s="45">
        <v>53.704799999999999</v>
      </c>
      <c r="T40" s="45">
        <v>45.04</v>
      </c>
      <c r="U40" s="47">
        <v>35.178600000000003</v>
      </c>
    </row>
    <row r="41" spans="1:21" ht="15" thickBot="1" x14ac:dyDescent="0.4">
      <c r="A41" s="57"/>
      <c r="B41" t="s">
        <v>11</v>
      </c>
      <c r="C41" s="10">
        <f>AVERAGE(CrossTabClean!K128:K130,CrossTabClean!K132:K141)</f>
        <v>13.445384615384617</v>
      </c>
      <c r="D41" s="10">
        <f>MEDIAN(CrossTabClean!K128:K130,CrossTabClean!K132:K141)</f>
        <v>13.46</v>
      </c>
      <c r="E41" s="10">
        <f>MIN(CrossTabClean!K128:K130,CrossTabClean!K132:K141)</f>
        <v>6.5</v>
      </c>
      <c r="F41" s="10">
        <f>MAX(CrossTabClean!K128:K130,CrossTabClean!K132:K141)</f>
        <v>18</v>
      </c>
      <c r="I41" s="55"/>
      <c r="J41" s="31" t="s">
        <v>4439</v>
      </c>
      <c r="K41" s="48">
        <v>1</v>
      </c>
      <c r="L41" s="48">
        <v>1.35</v>
      </c>
      <c r="M41" s="48">
        <v>1.1000000000000001</v>
      </c>
      <c r="N41" s="48">
        <v>2.1</v>
      </c>
      <c r="O41" s="49">
        <v>16.899999999999999</v>
      </c>
      <c r="P41" s="48">
        <v>7.1</v>
      </c>
      <c r="Q41" s="48">
        <v>5.3</v>
      </c>
      <c r="R41" s="48">
        <v>15.2</v>
      </c>
      <c r="S41" s="48">
        <v>10.7</v>
      </c>
      <c r="T41" s="48">
        <v>9.6</v>
      </c>
      <c r="U41" s="50">
        <v>10.45</v>
      </c>
    </row>
    <row r="42" spans="1:21" ht="15" thickBot="1" x14ac:dyDescent="0.4">
      <c r="A42" s="57"/>
      <c r="B42" t="s">
        <v>12</v>
      </c>
      <c r="C42" s="10">
        <f>AVERAGE(CrossTabClean!K149:K162)</f>
        <v>14.327857142857143</v>
      </c>
      <c r="D42" s="10">
        <f>MEDIAN(CrossTabClean!K149:K162)</f>
        <v>15.425000000000001</v>
      </c>
      <c r="E42" s="10">
        <f>MIN(CrossTabClean!K149:K162)</f>
        <v>7.48</v>
      </c>
      <c r="F42" s="10">
        <f>MAX(CrossTabClean!K149:K162)</f>
        <v>19.84</v>
      </c>
      <c r="I42" s="53" t="s">
        <v>87</v>
      </c>
      <c r="J42" s="28" t="s">
        <v>4438</v>
      </c>
      <c r="K42" s="37">
        <v>5.9379</v>
      </c>
      <c r="L42" s="37">
        <v>5.82</v>
      </c>
      <c r="M42" s="37">
        <v>6.2878999999999996</v>
      </c>
      <c r="N42" s="37">
        <v>85.676900000000003</v>
      </c>
      <c r="O42" s="38">
        <v>12.4154</v>
      </c>
      <c r="P42" s="37">
        <v>10.880699999999999</v>
      </c>
      <c r="Q42" s="37">
        <v>13.445399999999999</v>
      </c>
      <c r="R42" s="37">
        <v>14.3279</v>
      </c>
      <c r="S42" s="37">
        <v>14.4907</v>
      </c>
      <c r="T42" s="37">
        <v>15.507899999999999</v>
      </c>
      <c r="U42" s="39">
        <v>15.945</v>
      </c>
    </row>
    <row r="43" spans="1:21" ht="15" thickBot="1" x14ac:dyDescent="0.4">
      <c r="A43" s="57"/>
      <c r="B43" t="s">
        <v>13</v>
      </c>
      <c r="C43" s="10">
        <f>AVERAGE(CrossTabClean!K170:K183)</f>
        <v>14.490714285714287</v>
      </c>
      <c r="D43" s="10">
        <f>MEDIAN(CrossTabClean!K170:K183)</f>
        <v>15.21</v>
      </c>
      <c r="E43" s="10">
        <f>MIN(CrossTabClean!K170:K183)</f>
        <v>7.5</v>
      </c>
      <c r="F43" s="10">
        <f>MAX(CrossTabClean!K170:K183)</f>
        <v>20.02</v>
      </c>
      <c r="I43" s="54"/>
      <c r="J43" s="34" t="s">
        <v>4439</v>
      </c>
      <c r="K43" s="40">
        <v>6.09</v>
      </c>
      <c r="L43" s="40">
        <v>5.84</v>
      </c>
      <c r="M43" s="40">
        <v>6.47</v>
      </c>
      <c r="N43" s="40">
        <v>8.5500000000000007</v>
      </c>
      <c r="O43" s="41">
        <v>13.345000000000001</v>
      </c>
      <c r="P43" s="40">
        <v>10.92</v>
      </c>
      <c r="Q43" s="40">
        <v>13.46</v>
      </c>
      <c r="R43" s="40">
        <v>15.425000000000001</v>
      </c>
      <c r="S43" s="40">
        <v>15.21</v>
      </c>
      <c r="T43" s="40">
        <v>15.64</v>
      </c>
      <c r="U43" s="42">
        <v>16.010000000000002</v>
      </c>
    </row>
    <row r="44" spans="1:21" x14ac:dyDescent="0.35">
      <c r="A44" s="57"/>
      <c r="B44" t="s">
        <v>14</v>
      </c>
      <c r="C44" s="10">
        <f>AVERAGE(CrossTabClean!K191:K204)</f>
        <v>15.507857142857139</v>
      </c>
      <c r="D44" s="10">
        <f>MEDIAN(CrossTabClean!K191:K204)</f>
        <v>15.64</v>
      </c>
      <c r="E44" s="10">
        <f>MIN(CrossTabClean!K191:K204)</f>
        <v>7.56</v>
      </c>
      <c r="F44" s="10">
        <f>MAX(CrossTabClean!K191:K204)</f>
        <v>21.6</v>
      </c>
    </row>
    <row r="45" spans="1:21" x14ac:dyDescent="0.35">
      <c r="A45" s="57"/>
      <c r="B45" t="s">
        <v>15</v>
      </c>
      <c r="C45" s="10">
        <f>AVERAGE(CrossTabClean!K205:K218)</f>
        <v>15.944999999999999</v>
      </c>
      <c r="D45" s="10">
        <f>MEDIAN(CrossTabClean!K205:K218)</f>
        <v>16.009999999999998</v>
      </c>
      <c r="E45" s="10">
        <f>MIN(CrossTabClean!K205:K218)</f>
        <v>7.63</v>
      </c>
      <c r="F45" s="10">
        <f>MAX(CrossTabClean!K205:K218)</f>
        <v>22.02</v>
      </c>
    </row>
    <row r="46" spans="1:21" x14ac:dyDescent="0.35">
      <c r="A46" s="56" t="s">
        <v>84</v>
      </c>
      <c r="B46" t="s">
        <v>5</v>
      </c>
      <c r="C46" s="10">
        <f>AVERAGE(CrossTabClean!$N$2:$N$22)</f>
        <v>1.2047619047619047</v>
      </c>
      <c r="D46" s="10">
        <f>MEDIAN(CrossTabClean!$N$2:$N$22)</f>
        <v>1</v>
      </c>
      <c r="E46" s="10">
        <f>MIN(CrossTabClean!$N$2:$N$22)</f>
        <v>0.2</v>
      </c>
      <c r="F46" s="10">
        <f>MAX(CrossTabClean!$N$2:$N$22)</f>
        <v>3.7</v>
      </c>
    </row>
    <row r="47" spans="1:21" x14ac:dyDescent="0.35">
      <c r="A47" s="56"/>
      <c r="B47" t="s">
        <v>6</v>
      </c>
      <c r="C47" s="10">
        <f>AVERAGE(CrossTabClean!$N$23:$N$36)</f>
        <v>1.7214285714285713</v>
      </c>
      <c r="D47" s="10">
        <f>MEDIAN(CrossTabClean!N$23:N$36)</f>
        <v>1.35</v>
      </c>
      <c r="E47" s="10">
        <f>MIN(CrossTabClean!$N$23:$N$36)</f>
        <v>0.4</v>
      </c>
      <c r="F47" s="10">
        <f>MAX(CrossTabClean!$N$23:$N$36)</f>
        <v>7.2</v>
      </c>
    </row>
    <row r="48" spans="1:21" x14ac:dyDescent="0.35">
      <c r="A48" s="56"/>
      <c r="B48" t="s">
        <v>7</v>
      </c>
      <c r="C48" s="10">
        <f>AVERAGE(CrossTabClean!$N$37:$N$57)</f>
        <v>2.1142857142857143</v>
      </c>
      <c r="D48" s="10">
        <f>MEDIAN(CrossTabClean!N$37:N$57)</f>
        <v>1.1000000000000001</v>
      </c>
      <c r="E48" s="10">
        <f>MIN(CrossTabClean!$N$37:$N$57)</f>
        <v>0</v>
      </c>
      <c r="F48" s="10">
        <f>MAX(CrossTabClean!$N$37:$N$57)</f>
        <v>7.3</v>
      </c>
    </row>
    <row r="49" spans="1:6" x14ac:dyDescent="0.35">
      <c r="A49" s="56"/>
      <c r="B49" t="s">
        <v>8</v>
      </c>
      <c r="C49" s="10">
        <f>AVERAGE(CrossTabClean!$N$58:$N$78)</f>
        <v>6.204761904761904</v>
      </c>
      <c r="D49" s="10">
        <f>MEDIAN(CrossTabClean!N$58:N$78)</f>
        <v>2.1</v>
      </c>
      <c r="E49" s="10">
        <f>MIN(CrossTabClean!$N$58:$N$78)</f>
        <v>0.9</v>
      </c>
      <c r="F49" s="10">
        <f>MAX(CrossTabClean!$N$58:$N$78)</f>
        <v>31.5</v>
      </c>
    </row>
    <row r="50" spans="1:6" x14ac:dyDescent="0.35">
      <c r="A50" s="56"/>
      <c r="B50" t="s">
        <v>9</v>
      </c>
      <c r="C50" s="10">
        <f>AVERAGE(CrossTabClean!$N$79:$N$99)</f>
        <v>49.223809523809514</v>
      </c>
      <c r="D50" s="10">
        <f>MEDIAN(CrossTabClean!N$79:N$99)</f>
        <v>16.899999999999999</v>
      </c>
      <c r="E50" s="10">
        <f>MIN(CrossTabClean!$N$79:$N$99)</f>
        <v>5.5</v>
      </c>
      <c r="F50" s="10">
        <f>MAX(CrossTabClean!$N$79:$N$99)</f>
        <v>562</v>
      </c>
    </row>
    <row r="51" spans="1:6" x14ac:dyDescent="0.35">
      <c r="A51" s="56"/>
      <c r="B51" t="s">
        <v>10</v>
      </c>
      <c r="C51" s="10">
        <f>AVERAGE(CrossTabClean!$N$100:$N$120)</f>
        <v>18.695238095238093</v>
      </c>
      <c r="D51" s="10">
        <f>MEDIAN(CrossTabClean!N$100:N$120)</f>
        <v>7.1</v>
      </c>
      <c r="E51" s="10">
        <f>MIN(CrossTabClean!$N$100:$N$120)</f>
        <v>2.2999999999999998</v>
      </c>
      <c r="F51" s="10">
        <f>MAX(CrossTabClean!$N$100:$N$120)</f>
        <v>171</v>
      </c>
    </row>
    <row r="52" spans="1:6" x14ac:dyDescent="0.35">
      <c r="A52" s="56"/>
      <c r="B52" t="s">
        <v>11</v>
      </c>
      <c r="C52" s="10">
        <f>AVERAGE(CrossTabClean!$N$121:$N$141)</f>
        <v>20</v>
      </c>
      <c r="D52" s="10">
        <f>MEDIAN(CrossTabClean!N$121:N$141)</f>
        <v>5.3</v>
      </c>
      <c r="E52" s="10">
        <f>MIN(CrossTabClean!$N$121:$N$141)</f>
        <v>1.7</v>
      </c>
      <c r="F52" s="10">
        <f>MAX(CrossTabClean!$N$121:$N$141)</f>
        <v>203</v>
      </c>
    </row>
    <row r="53" spans="1:6" x14ac:dyDescent="0.35">
      <c r="A53" s="56"/>
      <c r="B53" t="s">
        <v>12</v>
      </c>
      <c r="C53" s="10">
        <f>AVERAGE(CrossTabClean!$N$142:$N$162)</f>
        <v>48.557142857142857</v>
      </c>
      <c r="D53" s="10">
        <f>MEDIAN(CrossTabClean!N$142:N$162)</f>
        <v>15.2</v>
      </c>
      <c r="E53" s="10">
        <f>MIN(CrossTabClean!$N$142:$N$162)</f>
        <v>4.4000000000000004</v>
      </c>
      <c r="F53" s="10">
        <f>MAX(CrossTabClean!$N$142:$N$162)</f>
        <v>341</v>
      </c>
    </row>
    <row r="54" spans="1:6" x14ac:dyDescent="0.35">
      <c r="A54" s="56"/>
      <c r="B54" t="s">
        <v>13</v>
      </c>
      <c r="C54" s="10">
        <f>AVERAGE(CrossTabClean!$N$163:$N$183)</f>
        <v>53.704761904761895</v>
      </c>
      <c r="D54" s="10">
        <f>MEDIAN(CrossTabClean!N$163:N$183)</f>
        <v>10.7</v>
      </c>
      <c r="E54" s="10">
        <f>MIN(CrossTabClean!$N$163:$N$183)</f>
        <v>2.9</v>
      </c>
      <c r="F54" s="10">
        <f>MAX(CrossTabClean!$N$163:$N$183)</f>
        <v>454</v>
      </c>
    </row>
    <row r="55" spans="1:6" x14ac:dyDescent="0.35">
      <c r="A55" s="56"/>
      <c r="B55" t="s">
        <v>14</v>
      </c>
      <c r="C55" s="10">
        <f>AVERAGE(CrossTabClean!$N$185:$N$204)</f>
        <v>45.04</v>
      </c>
      <c r="D55" s="10">
        <f>MEDIAN(CrossTabClean!N$185:N$204)</f>
        <v>9.6000000000000014</v>
      </c>
      <c r="E55" s="10">
        <f>MIN(CrossTabClean!$N$185:$N$204)</f>
        <v>3.2</v>
      </c>
      <c r="F55" s="10">
        <f>MAX(CrossTabClean!$N$185:$N$204)</f>
        <v>380</v>
      </c>
    </row>
    <row r="56" spans="1:6" x14ac:dyDescent="0.35">
      <c r="A56" s="56"/>
      <c r="B56" t="s">
        <v>15</v>
      </c>
      <c r="C56" s="10">
        <f>AVERAGE(CrossTabClean!$N$205:$N$218)</f>
        <v>35.178571428571431</v>
      </c>
      <c r="D56" s="10">
        <f>MEDIAN(CrossTabClean!N$205:N$218)</f>
        <v>10.45</v>
      </c>
      <c r="E56" s="10">
        <f>MIN(CrossTabClean!$N$205:$N$218)</f>
        <v>3.7</v>
      </c>
      <c r="F56" s="10">
        <f>MAX(CrossTabClean!$N$205:$N$218)</f>
        <v>249</v>
      </c>
    </row>
    <row r="57" spans="1:6" x14ac:dyDescent="0.35">
      <c r="A57" s="56" t="s">
        <v>85</v>
      </c>
      <c r="B57" t="s">
        <v>5</v>
      </c>
      <c r="C57" s="12">
        <f>AVERAGE(CrossTabClean!H9:H22)</f>
        <v>1.3153846153846154E-3</v>
      </c>
      <c r="D57" s="12">
        <f>MEDIAN(CrossTabClean!H9:H22)</f>
        <v>1.1999999999999999E-3</v>
      </c>
      <c r="E57" s="12">
        <f>MIN(CrossTabClean!H9:H22)</f>
        <v>0</v>
      </c>
      <c r="F57" s="12">
        <f>MAX(CrossTabClean!H9:H22)</f>
        <v>2.8E-3</v>
      </c>
    </row>
    <row r="58" spans="1:6" x14ac:dyDescent="0.35">
      <c r="A58" s="56"/>
      <c r="B58" t="s">
        <v>6</v>
      </c>
      <c r="C58" s="12">
        <f>AVERAGE(CrossTabClean!$H$23:$H$36)</f>
        <v>1.2666666666666666E-3</v>
      </c>
      <c r="D58" s="12">
        <f>MEDIAN(CrossTabClean!$H$23:$H$36)</f>
        <v>1.1999999999999999E-3</v>
      </c>
      <c r="E58" s="12">
        <f>MIN(CrossTabClean!$H$23:$H$36)</f>
        <v>0</v>
      </c>
      <c r="F58" s="12">
        <f>MAX(CrossTabClean!$H$23:$H$36)</f>
        <v>2.8999999999999998E-3</v>
      </c>
    </row>
    <row r="59" spans="1:6" x14ac:dyDescent="0.35">
      <c r="A59" s="56"/>
      <c r="B59" t="s">
        <v>7</v>
      </c>
      <c r="C59" s="12">
        <f>AVERAGE(CrossTabClean!H44:H57)</f>
        <v>1.3916666666666667E-3</v>
      </c>
      <c r="D59" s="12">
        <f>MEDIAN(CrossTabClean!H44:H57)</f>
        <v>1.15E-3</v>
      </c>
      <c r="E59" s="12">
        <f>MIN(CrossTabClean!H44:H57)</f>
        <v>0</v>
      </c>
      <c r="F59" s="12">
        <f>MAX(CrossTabClean!H44:H57)</f>
        <v>2.8E-3</v>
      </c>
    </row>
    <row r="60" spans="1:6" x14ac:dyDescent="0.35">
      <c r="A60" s="56"/>
      <c r="B60" t="s">
        <v>8</v>
      </c>
      <c r="C60" s="12">
        <f>AVERAGE(CrossTabClean!H65:H78)</f>
        <v>6.2928571428571434E-3</v>
      </c>
      <c r="D60" s="12">
        <f>MEDIAN(CrossTabClean!H65:H78)</f>
        <v>5.7000000000000002E-3</v>
      </c>
      <c r="E60" s="12">
        <f>MIN(CrossTabClean!H65:H78)</f>
        <v>3.0000000000000001E-3</v>
      </c>
      <c r="F60" s="12">
        <f>MAX(CrossTabClean!H65:H78)</f>
        <v>1.1599999999999999E-2</v>
      </c>
    </row>
    <row r="61" spans="1:6" x14ac:dyDescent="0.35">
      <c r="A61" s="56"/>
      <c r="B61" t="s">
        <v>9</v>
      </c>
      <c r="C61" s="12">
        <f>AVERAGE(CrossTabClean!H86:H99)</f>
        <v>6.271428571428571E-3</v>
      </c>
      <c r="D61" s="12">
        <f>MEDIAN(CrossTabClean!H86:H99)</f>
        <v>5.45E-3</v>
      </c>
      <c r="E61" s="12">
        <f>MIN(CrossTabClean!H86:H99)</f>
        <v>1.6000000000000001E-3</v>
      </c>
      <c r="F61" s="12">
        <f>MAX(CrossTabClean!H86:H99)</f>
        <v>1.3299999999999999E-2</v>
      </c>
    </row>
    <row r="62" spans="1:6" x14ac:dyDescent="0.35">
      <c r="A62" s="56"/>
      <c r="B62" t="s">
        <v>10</v>
      </c>
      <c r="C62" s="12">
        <f>AVERAGE(CrossTabClean!H107:H120)</f>
        <v>4.2071428571428572E-3</v>
      </c>
      <c r="D62" s="12">
        <f>MEDIAN(CrossTabClean!H107:H120)</f>
        <v>4.3E-3</v>
      </c>
      <c r="E62" s="12">
        <v>4.2071428571428572E-3</v>
      </c>
      <c r="F62" s="12">
        <f>MAX(CrossTabClean!H107:H120)</f>
        <v>6.8999999999999999E-3</v>
      </c>
    </row>
    <row r="63" spans="1:6" x14ac:dyDescent="0.35">
      <c r="A63" s="56"/>
      <c r="B63" t="s">
        <v>11</v>
      </c>
      <c r="C63" s="12">
        <f>AVERAGE(CrossTabClean!H128:H141)</f>
        <v>4.0285714285714282E-3</v>
      </c>
      <c r="D63" s="12">
        <f>MEDIAN(CrossTabClean!H128:H141)</f>
        <v>3.3499999999999997E-3</v>
      </c>
      <c r="E63" s="12">
        <f>MIN(CrossTabClean!H128:H141)</f>
        <v>1.1999999999999999E-3</v>
      </c>
      <c r="F63" s="12">
        <f>MAX(CrossTabClean!H128:H141)</f>
        <v>1.03E-2</v>
      </c>
    </row>
    <row r="64" spans="1:6" x14ac:dyDescent="0.35">
      <c r="A64" s="56"/>
      <c r="B64" t="s">
        <v>12</v>
      </c>
      <c r="C64" s="12">
        <f>AVERAGE(CrossTabClean!H149:H162)</f>
        <v>4.3142857142857132E-3</v>
      </c>
      <c r="D64" s="12">
        <f>MEDIAN(CrossTabClean!H149:H162)</f>
        <v>2.5500000000000002E-3</v>
      </c>
      <c r="E64" s="12">
        <f>MIN(CrossTabClean!H149:H162)</f>
        <v>1.1000000000000001E-3</v>
      </c>
      <c r="F64" s="12">
        <f>MAX(CrossTabClean!H149:H162)</f>
        <v>1.17E-2</v>
      </c>
    </row>
    <row r="65" spans="1:6" x14ac:dyDescent="0.35">
      <c r="A65" s="56"/>
      <c r="B65" t="s">
        <v>13</v>
      </c>
      <c r="C65" s="12">
        <f>AVERAGE(CrossTabClean!H170:H181,CrossTabClean!H183)</f>
        <v>3.5769230769230769E-3</v>
      </c>
      <c r="D65" s="12">
        <f>MEDIAN(CrossTabClean!H170:H181,CrossTabClean!H183)</f>
        <v>2.3E-3</v>
      </c>
      <c r="E65" s="12">
        <f>MIN(CrossTabClean!H170:H181,CrossTabClean!H183)</f>
        <v>0</v>
      </c>
      <c r="F65" s="12">
        <f>MAX(CrossTabClean!H170:H181,CrossTabClean!H183)</f>
        <v>8.5000000000000006E-3</v>
      </c>
    </row>
    <row r="66" spans="1:6" x14ac:dyDescent="0.35">
      <c r="A66" s="56"/>
      <c r="B66" t="s">
        <v>14</v>
      </c>
      <c r="C66" s="12">
        <f>AVERAGE(CrossTabClean!H191:H204)</f>
        <v>4.783333333333333E-3</v>
      </c>
      <c r="D66" s="12">
        <f>MEDIAN(CrossTabClean!H191:H204)</f>
        <v>3.3E-3</v>
      </c>
      <c r="E66" s="12">
        <f>MIN(CrossTabClean!H191:H204)</f>
        <v>1E-3</v>
      </c>
      <c r="F66" s="12">
        <f>MAX(CrossTabClean!H191:H204)</f>
        <v>0.02</v>
      </c>
    </row>
    <row r="67" spans="1:6" x14ac:dyDescent="0.35">
      <c r="A67" s="56"/>
      <c r="B67" t="s">
        <v>15</v>
      </c>
      <c r="C67" s="12">
        <f>AVERAGE(CrossTabClean!$H$205:$H$218)</f>
        <v>3.9500000000000004E-3</v>
      </c>
      <c r="D67" s="12">
        <f>MEDIAN(CrossTabClean!$H$205:$H$218)</f>
        <v>2.8500000000000001E-3</v>
      </c>
      <c r="E67" s="12">
        <f>MIN(CrossTabClean!$H$205:$H$218)</f>
        <v>0</v>
      </c>
      <c r="F67" s="12">
        <f>MAX(CrossTabClean!$H$205:$H$218)</f>
        <v>1.5299999999999999E-2</v>
      </c>
    </row>
  </sheetData>
  <mergeCells count="12">
    <mergeCell ref="A57:A67"/>
    <mergeCell ref="A2:A12"/>
    <mergeCell ref="A13:A23"/>
    <mergeCell ref="A24:A34"/>
    <mergeCell ref="A35:A45"/>
    <mergeCell ref="A46:A56"/>
    <mergeCell ref="I42:I43"/>
    <mergeCell ref="I32:I33"/>
    <mergeCell ref="I34:I35"/>
    <mergeCell ref="I36:I37"/>
    <mergeCell ref="I38:I39"/>
    <mergeCell ref="I40:I4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DE89-56C3-4F30-BAF1-B2F5C3275F0E}">
  <dimension ref="A1:O18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8" sqref="D18"/>
    </sheetView>
  </sheetViews>
  <sheetFormatPr defaultRowHeight="14.5" x14ac:dyDescent="0.35"/>
  <cols>
    <col min="2" max="2" width="30" bestFit="1" customWidth="1"/>
    <col min="3" max="3" width="10.08984375" bestFit="1" customWidth="1"/>
    <col min="4" max="4" width="23.6328125" bestFit="1" customWidth="1"/>
    <col min="5" max="5" width="24.54296875" bestFit="1" customWidth="1"/>
    <col min="6" max="6" width="29" bestFit="1" customWidth="1"/>
    <col min="7" max="7" width="18.90625" bestFit="1" customWidth="1"/>
    <col min="8" max="8" width="19.6328125" bestFit="1" customWidth="1"/>
    <col min="9" max="9" width="8.54296875" bestFit="1" customWidth="1"/>
    <col min="10" max="10" width="24" bestFit="1" customWidth="1"/>
    <col min="11" max="11" width="22.36328125" bestFit="1" customWidth="1"/>
    <col min="12" max="12" width="28.6328125" bestFit="1" customWidth="1"/>
    <col min="13" max="13" width="31.36328125" bestFit="1" customWidth="1"/>
    <col min="14" max="14" width="24.6328125" bestFit="1" customWidth="1"/>
    <col min="15" max="15" width="13.36328125" bestFit="1" customWidth="1"/>
  </cols>
  <sheetData>
    <row r="1" spans="1:15" x14ac:dyDescent="0.35">
      <c r="A1" t="s">
        <v>21</v>
      </c>
      <c r="B1" t="s">
        <v>0</v>
      </c>
      <c r="C1" t="s">
        <v>1</v>
      </c>
      <c r="D1" t="s">
        <v>24</v>
      </c>
      <c r="E1" t="s">
        <v>25</v>
      </c>
      <c r="F1" t="s">
        <v>26</v>
      </c>
      <c r="G1" t="s">
        <v>2</v>
      </c>
      <c r="H1" t="s">
        <v>16</v>
      </c>
      <c r="I1" t="s">
        <v>27</v>
      </c>
      <c r="J1" t="s">
        <v>28</v>
      </c>
      <c r="K1" t="s">
        <v>22</v>
      </c>
      <c r="L1" t="s">
        <v>3</v>
      </c>
      <c r="M1" t="s">
        <v>17</v>
      </c>
      <c r="N1" t="s">
        <v>18</v>
      </c>
      <c r="O1" t="s">
        <v>29</v>
      </c>
    </row>
    <row r="2" spans="1:15" x14ac:dyDescent="0.35">
      <c r="A2">
        <f>VLOOKUP(B2,SitesOrder!A$2:B$12,2)</f>
        <v>1</v>
      </c>
      <c r="B2" t="s">
        <v>5</v>
      </c>
      <c r="C2" s="1">
        <v>44745</v>
      </c>
      <c r="D2" s="10" t="e">
        <v>#N/A</v>
      </c>
      <c r="E2" s="10" t="e">
        <v>#N/A</v>
      </c>
      <c r="F2" s="10" t="e">
        <v>#N/A</v>
      </c>
      <c r="G2" s="10">
        <v>0.122</v>
      </c>
      <c r="H2" s="10" t="e">
        <v>#N/A</v>
      </c>
      <c r="I2" s="10" t="e">
        <v>#N/A</v>
      </c>
      <c r="J2" s="10" t="e">
        <v>#N/A</v>
      </c>
      <c r="K2" s="10" t="e">
        <v>#N/A</v>
      </c>
      <c r="L2" s="22">
        <v>0.19500000000000001</v>
      </c>
      <c r="M2" s="22">
        <v>5.4999999999999997E-3</v>
      </c>
      <c r="N2" s="10">
        <v>3.7</v>
      </c>
      <c r="O2" s="10" t="e">
        <v>#N/A</v>
      </c>
    </row>
    <row r="3" spans="1:15" x14ac:dyDescent="0.35">
      <c r="A3">
        <f>VLOOKUP(B3,SitesOrder!A$2:B$12,2)</f>
        <v>1</v>
      </c>
      <c r="B3" t="s">
        <v>5</v>
      </c>
      <c r="C3" s="1">
        <v>44781</v>
      </c>
      <c r="D3" s="10" t="e">
        <v>#N/A</v>
      </c>
      <c r="E3" s="10" t="e">
        <v>#N/A</v>
      </c>
      <c r="F3" s="10" t="e">
        <v>#N/A</v>
      </c>
      <c r="G3" s="10">
        <v>0.11899999999999999</v>
      </c>
      <c r="H3" s="10" t="e">
        <v>#N/A</v>
      </c>
      <c r="I3" s="10" t="e">
        <v>#N/A</v>
      </c>
      <c r="J3" s="10" t="e">
        <v>#N/A</v>
      </c>
      <c r="K3" s="10" t="e">
        <v>#N/A</v>
      </c>
      <c r="L3" s="22">
        <v>0.17100000000000001</v>
      </c>
      <c r="M3" s="22">
        <v>2E-3</v>
      </c>
      <c r="N3" s="10">
        <v>1.2</v>
      </c>
      <c r="O3" s="10" t="e">
        <v>#N/A</v>
      </c>
    </row>
    <row r="4" spans="1:15" x14ac:dyDescent="0.35">
      <c r="A4">
        <f>VLOOKUP(B4,SitesOrder!A$2:B$12,2)</f>
        <v>1</v>
      </c>
      <c r="B4" t="s">
        <v>5</v>
      </c>
      <c r="C4" s="1">
        <v>44801</v>
      </c>
      <c r="D4" s="10" t="e">
        <v>#N/A</v>
      </c>
      <c r="E4" s="10" t="e">
        <v>#N/A</v>
      </c>
      <c r="F4" s="10" t="e">
        <v>#N/A</v>
      </c>
      <c r="G4" s="10">
        <v>0.125</v>
      </c>
      <c r="H4" s="10" t="e">
        <v>#N/A</v>
      </c>
      <c r="I4" s="10" t="e">
        <v>#N/A</v>
      </c>
      <c r="J4" s="10" t="e">
        <v>#N/A</v>
      </c>
      <c r="K4" s="10" t="e">
        <v>#N/A</v>
      </c>
      <c r="L4" s="22">
        <v>0.191</v>
      </c>
      <c r="M4" s="22">
        <v>3.8E-3</v>
      </c>
      <c r="N4" s="10">
        <v>1.2</v>
      </c>
      <c r="O4" s="10" t="e">
        <v>#N/A</v>
      </c>
    </row>
    <row r="5" spans="1:15" x14ac:dyDescent="0.35">
      <c r="A5">
        <f>VLOOKUP(B5,SitesOrder!A$2:B$12,2)</f>
        <v>1</v>
      </c>
      <c r="B5" t="s">
        <v>5</v>
      </c>
      <c r="C5" s="1">
        <v>44829</v>
      </c>
      <c r="D5" s="10" t="e">
        <v>#N/A</v>
      </c>
      <c r="E5" s="10" t="e">
        <v>#N/A</v>
      </c>
      <c r="F5" s="10" t="e">
        <v>#N/A</v>
      </c>
      <c r="G5" s="10">
        <v>0.13700000000000001</v>
      </c>
      <c r="H5" s="10" t="e">
        <v>#N/A</v>
      </c>
      <c r="I5" s="10" t="e">
        <v>#N/A</v>
      </c>
      <c r="J5" s="10" t="e">
        <v>#N/A</v>
      </c>
      <c r="K5" s="10" t="e">
        <v>#N/A</v>
      </c>
      <c r="L5" s="22">
        <v>0.17799999999999999</v>
      </c>
      <c r="M5" s="22">
        <v>1.9E-3</v>
      </c>
      <c r="N5" s="10">
        <v>1</v>
      </c>
      <c r="O5" s="10" t="e">
        <v>#N/A</v>
      </c>
    </row>
    <row r="6" spans="1:15" x14ac:dyDescent="0.35">
      <c r="A6">
        <f>VLOOKUP(B6,SitesOrder!A$2:B$12,2)</f>
        <v>1</v>
      </c>
      <c r="B6" t="s">
        <v>5</v>
      </c>
      <c r="C6" s="1">
        <v>45102</v>
      </c>
      <c r="D6" s="10">
        <v>757.8</v>
      </c>
      <c r="E6" s="10">
        <v>13.58</v>
      </c>
      <c r="F6" s="10">
        <v>109.1</v>
      </c>
      <c r="G6" s="10">
        <v>0.113</v>
      </c>
      <c r="H6" s="10">
        <v>1.1999999999999999E-3</v>
      </c>
      <c r="I6" s="10">
        <v>7.12</v>
      </c>
      <c r="J6" s="10">
        <v>41</v>
      </c>
      <c r="K6" s="10">
        <v>5.78</v>
      </c>
      <c r="L6" s="22">
        <v>0.188</v>
      </c>
      <c r="M6" s="22">
        <v>3.2000000000000002E-3</v>
      </c>
      <c r="N6" s="10">
        <v>1.7</v>
      </c>
      <c r="O6" s="10">
        <v>1.18</v>
      </c>
    </row>
    <row r="7" spans="1:15" x14ac:dyDescent="0.35">
      <c r="A7">
        <f>VLOOKUP(B7,SitesOrder!A$2:B$12,2)</f>
        <v>1</v>
      </c>
      <c r="B7" t="s">
        <v>5</v>
      </c>
      <c r="C7" s="1">
        <v>45137</v>
      </c>
      <c r="D7" s="10">
        <v>759</v>
      </c>
      <c r="E7" s="10">
        <v>11.38</v>
      </c>
      <c r="F7" s="10">
        <v>100.4</v>
      </c>
      <c r="G7" s="10">
        <v>0.12</v>
      </c>
      <c r="H7" s="10">
        <v>1E-3</v>
      </c>
      <c r="I7" s="10">
        <v>7.34</v>
      </c>
      <c r="J7" s="10">
        <v>46</v>
      </c>
      <c r="K7" s="10">
        <v>9.81</v>
      </c>
      <c r="L7" s="22">
        <v>0.184</v>
      </c>
      <c r="M7" s="22">
        <v>1.23E-2</v>
      </c>
      <c r="N7" s="10">
        <v>1.4</v>
      </c>
      <c r="O7" s="10">
        <v>0.57999999999999996</v>
      </c>
    </row>
    <row r="8" spans="1:15" x14ac:dyDescent="0.35">
      <c r="A8">
        <f>VLOOKUP(B8,SitesOrder!A$2:B$12,2)</f>
        <v>1</v>
      </c>
      <c r="B8" t="s">
        <v>5</v>
      </c>
      <c r="C8" s="1">
        <v>45166</v>
      </c>
      <c r="D8" s="10">
        <v>761</v>
      </c>
      <c r="E8" s="10">
        <v>11.8</v>
      </c>
      <c r="F8" s="10">
        <v>102.3</v>
      </c>
      <c r="G8" s="10">
        <v>0.13900000000000001</v>
      </c>
      <c r="H8" s="10">
        <v>1.4E-3</v>
      </c>
      <c r="I8" s="10">
        <v>7.23</v>
      </c>
      <c r="J8" s="10">
        <v>45</v>
      </c>
      <c r="K8" s="10">
        <v>9.2200000000000006</v>
      </c>
      <c r="L8" s="22">
        <v>0.20399999999999999</v>
      </c>
      <c r="M8" s="22">
        <v>4.4999999999999997E-3</v>
      </c>
      <c r="N8" s="10">
        <v>1.7</v>
      </c>
      <c r="O8" s="10">
        <v>0.88</v>
      </c>
    </row>
    <row r="9" spans="1:15" x14ac:dyDescent="0.35">
      <c r="A9">
        <f>VLOOKUP(B9,SitesOrder!A$2:B$12,2)</f>
        <v>1</v>
      </c>
      <c r="B9" t="s">
        <v>5</v>
      </c>
      <c r="C9" s="1">
        <v>45194</v>
      </c>
      <c r="D9" s="10">
        <v>758.1</v>
      </c>
      <c r="E9" s="10">
        <v>12.92</v>
      </c>
      <c r="F9" s="10">
        <v>105.6</v>
      </c>
      <c r="G9" s="10">
        <v>0.155</v>
      </c>
      <c r="H9" s="10">
        <v>2.8E-3</v>
      </c>
      <c r="I9" s="10">
        <v>7.51</v>
      </c>
      <c r="J9" s="10">
        <v>52</v>
      </c>
      <c r="K9" s="10">
        <v>6.4</v>
      </c>
      <c r="L9" s="22">
        <v>0.20399999999999999</v>
      </c>
      <c r="M9" s="22">
        <v>3.0000000000000001E-3</v>
      </c>
      <c r="N9" s="10">
        <v>1.1000000000000001</v>
      </c>
      <c r="O9" s="10">
        <v>0.86</v>
      </c>
    </row>
    <row r="10" spans="1:15" x14ac:dyDescent="0.35">
      <c r="A10">
        <f>VLOOKUP(B10,SitesOrder!A$2:B$12,2)</f>
        <v>1</v>
      </c>
      <c r="B10" t="s">
        <v>5</v>
      </c>
      <c r="C10" s="1">
        <v>45467</v>
      </c>
      <c r="D10" s="10">
        <v>703.9</v>
      </c>
      <c r="E10" s="10">
        <v>12.02</v>
      </c>
      <c r="F10" s="10">
        <v>100.2</v>
      </c>
      <c r="G10" s="10">
        <v>0.13200000000000001</v>
      </c>
      <c r="H10" s="10">
        <v>1.2999999999999999E-3</v>
      </c>
      <c r="I10" s="10">
        <v>6.83</v>
      </c>
      <c r="J10" s="10">
        <v>39</v>
      </c>
      <c r="K10" s="10">
        <v>7.4</v>
      </c>
      <c r="L10" s="22">
        <v>0.20499999999999999</v>
      </c>
      <c r="M10" s="22">
        <v>6.1000000000000004E-3</v>
      </c>
      <c r="N10" s="10">
        <v>3.2</v>
      </c>
      <c r="O10" s="10">
        <v>1.6</v>
      </c>
    </row>
    <row r="11" spans="1:15" x14ac:dyDescent="0.35">
      <c r="A11">
        <f>VLOOKUP(B11,SitesOrder!A$2:B$12,2)</f>
        <v>1</v>
      </c>
      <c r="B11" t="s">
        <v>5</v>
      </c>
      <c r="C11" s="1">
        <v>45501</v>
      </c>
      <c r="D11" s="10">
        <v>703.5</v>
      </c>
      <c r="E11" s="10">
        <v>11.68</v>
      </c>
      <c r="F11" s="10">
        <v>101</v>
      </c>
      <c r="G11" s="10">
        <v>0.13</v>
      </c>
      <c r="H11" s="10">
        <v>1.9E-3</v>
      </c>
      <c r="I11" s="10">
        <v>7.4</v>
      </c>
      <c r="J11" s="10">
        <v>47</v>
      </c>
      <c r="K11" s="10">
        <v>8.8800000000000008</v>
      </c>
      <c r="L11" s="22">
        <v>0.184</v>
      </c>
      <c r="M11" s="22">
        <v>2.5999999999999999E-3</v>
      </c>
      <c r="N11" s="10">
        <v>0.9</v>
      </c>
      <c r="O11" s="10">
        <v>1.62</v>
      </c>
    </row>
    <row r="12" spans="1:15" x14ac:dyDescent="0.35">
      <c r="A12">
        <f>VLOOKUP(B12,SitesOrder!A$2:B$12,2)</f>
        <v>1</v>
      </c>
      <c r="B12" t="s">
        <v>5</v>
      </c>
      <c r="C12" s="1">
        <v>45530</v>
      </c>
      <c r="D12" s="10">
        <v>709.8</v>
      </c>
      <c r="E12" s="10">
        <v>11.62</v>
      </c>
      <c r="F12" s="10">
        <v>100.7</v>
      </c>
      <c r="G12" s="10">
        <v>0.13</v>
      </c>
      <c r="H12" s="10">
        <v>1.1999999999999999E-3</v>
      </c>
      <c r="I12" s="10">
        <v>7.05</v>
      </c>
      <c r="J12" s="10">
        <v>49</v>
      </c>
      <c r="K12" s="10">
        <v>9.01</v>
      </c>
      <c r="L12" s="22">
        <v>0.187</v>
      </c>
      <c r="M12" s="22">
        <v>3.0999999999999999E-3</v>
      </c>
      <c r="N12" s="10">
        <v>1</v>
      </c>
      <c r="O12" s="10">
        <v>1.33</v>
      </c>
    </row>
    <row r="13" spans="1:15" x14ac:dyDescent="0.35">
      <c r="A13">
        <f>VLOOKUP(B13,SitesOrder!A$2:B$12,2)</f>
        <v>1</v>
      </c>
      <c r="B13" t="s">
        <v>5</v>
      </c>
      <c r="C13" s="1">
        <v>45564</v>
      </c>
      <c r="D13" s="10">
        <v>703.4</v>
      </c>
      <c r="E13" s="10">
        <v>11.77</v>
      </c>
      <c r="F13" s="10">
        <v>97.5</v>
      </c>
      <c r="G13" s="10">
        <v>0.188</v>
      </c>
      <c r="H13" s="10">
        <v>1.1999999999999999E-3</v>
      </c>
      <c r="I13" s="10">
        <v>7.27</v>
      </c>
      <c r="J13" s="10">
        <v>62</v>
      </c>
      <c r="K13" s="10">
        <v>7.17</v>
      </c>
      <c r="L13" s="22">
        <v>0.221</v>
      </c>
      <c r="M13" s="22">
        <v>2.7000000000000001E-3</v>
      </c>
      <c r="N13" s="10">
        <v>0.5</v>
      </c>
      <c r="O13" s="10">
        <v>0.5</v>
      </c>
    </row>
    <row r="14" spans="1:15" x14ac:dyDescent="0.35">
      <c r="A14">
        <f>VLOOKUP(B14,SitesOrder!A$2:B$12,2)</f>
        <v>2</v>
      </c>
      <c r="B14" t="s">
        <v>6</v>
      </c>
      <c r="C14" s="1">
        <v>45102</v>
      </c>
      <c r="D14" s="10">
        <v>756</v>
      </c>
      <c r="E14" s="10">
        <v>13.44</v>
      </c>
      <c r="F14" s="10">
        <v>109.3</v>
      </c>
      <c r="G14" s="10">
        <v>0.11</v>
      </c>
      <c r="H14" s="10">
        <v>1.1999999999999999E-3</v>
      </c>
      <c r="I14" s="10">
        <v>7.14</v>
      </c>
      <c r="J14" s="10">
        <v>37</v>
      </c>
      <c r="K14" s="10">
        <v>5.77</v>
      </c>
      <c r="L14" s="22">
        <v>0.19500000000000001</v>
      </c>
      <c r="M14" s="22">
        <v>4.1000000000000003E-3</v>
      </c>
      <c r="N14" s="10">
        <v>2.2000000000000002</v>
      </c>
      <c r="O14" s="10">
        <v>2.2999999999999998</v>
      </c>
    </row>
    <row r="15" spans="1:15" x14ac:dyDescent="0.35">
      <c r="A15">
        <f>VLOOKUP(B15,SitesOrder!A$2:B$12,2)</f>
        <v>2</v>
      </c>
      <c r="B15" t="s">
        <v>6</v>
      </c>
      <c r="C15" s="1">
        <v>45137</v>
      </c>
      <c r="D15" s="10">
        <v>757.3</v>
      </c>
      <c r="E15" s="10">
        <v>11.24</v>
      </c>
      <c r="F15" s="10">
        <v>98.3</v>
      </c>
      <c r="G15" s="10">
        <v>8.0100000000000005E-2</v>
      </c>
      <c r="H15" s="11" t="s">
        <v>19</v>
      </c>
      <c r="I15" s="10">
        <v>7.41</v>
      </c>
      <c r="J15" s="10">
        <v>41</v>
      </c>
      <c r="K15" s="10">
        <v>9.4600000000000009</v>
      </c>
      <c r="L15" s="22">
        <v>0.129</v>
      </c>
      <c r="M15" s="22">
        <v>3.0000000000000001E-3</v>
      </c>
      <c r="N15" s="10">
        <v>1.8</v>
      </c>
      <c r="O15" s="10">
        <v>2.31</v>
      </c>
    </row>
    <row r="16" spans="1:15" x14ac:dyDescent="0.35">
      <c r="A16">
        <f>VLOOKUP(B16,SitesOrder!A$2:B$12,2)</f>
        <v>2</v>
      </c>
      <c r="B16" t="s">
        <v>6</v>
      </c>
      <c r="C16" s="1">
        <v>45166</v>
      </c>
      <c r="D16" s="10">
        <v>759</v>
      </c>
      <c r="E16" s="10">
        <v>12.06</v>
      </c>
      <c r="F16" s="10">
        <v>103.5</v>
      </c>
      <c r="G16" s="10">
        <v>0.14799999999999999</v>
      </c>
      <c r="H16" s="10">
        <v>1.1999999999999999E-3</v>
      </c>
      <c r="I16" s="10">
        <v>7.44</v>
      </c>
      <c r="J16" s="10">
        <v>48</v>
      </c>
      <c r="K16" s="10">
        <v>8.4600000000000009</v>
      </c>
      <c r="L16" s="22">
        <v>0.20300000000000001</v>
      </c>
      <c r="M16" s="22">
        <v>4.1999999999999997E-3</v>
      </c>
      <c r="N16" s="10">
        <v>1.3</v>
      </c>
      <c r="O16" s="10">
        <v>0.93</v>
      </c>
    </row>
    <row r="17" spans="1:15" x14ac:dyDescent="0.35">
      <c r="A17">
        <f>VLOOKUP(B17,SitesOrder!A$2:B$12,2)</f>
        <v>2</v>
      </c>
      <c r="B17" t="s">
        <v>6</v>
      </c>
      <c r="C17" s="1">
        <v>45194</v>
      </c>
      <c r="D17" s="10">
        <v>756.8</v>
      </c>
      <c r="E17" s="10">
        <v>13.17</v>
      </c>
      <c r="F17" s="10">
        <v>105.9</v>
      </c>
      <c r="G17" s="10">
        <v>0.16600000000000001</v>
      </c>
      <c r="H17" s="10">
        <v>2.3999999999999998E-3</v>
      </c>
      <c r="I17" s="10">
        <v>7.6</v>
      </c>
      <c r="J17" s="10">
        <v>51</v>
      </c>
      <c r="K17" s="10">
        <v>5.91</v>
      </c>
      <c r="L17" s="22">
        <v>0.21199999999999999</v>
      </c>
      <c r="M17" s="22">
        <v>2.8E-3</v>
      </c>
      <c r="N17" s="10">
        <v>1</v>
      </c>
      <c r="O17" s="10">
        <v>0.85</v>
      </c>
    </row>
    <row r="18" spans="1:15" x14ac:dyDescent="0.35">
      <c r="A18">
        <f>VLOOKUP(B18,SitesOrder!A$2:B$12,2)</f>
        <v>2</v>
      </c>
      <c r="B18" t="s">
        <v>6</v>
      </c>
      <c r="C18" s="1">
        <v>45467</v>
      </c>
      <c r="D18" s="10">
        <v>702</v>
      </c>
      <c r="E18" s="10">
        <v>12.3</v>
      </c>
      <c r="F18" s="10">
        <v>100.8</v>
      </c>
      <c r="G18" s="10">
        <v>0.14199999999999999</v>
      </c>
      <c r="H18" s="10">
        <v>1.1999999999999999E-3</v>
      </c>
      <c r="I18" s="10">
        <v>6.93</v>
      </c>
      <c r="J18" s="10">
        <v>32</v>
      </c>
      <c r="K18" s="10">
        <v>6.73</v>
      </c>
      <c r="L18" s="22">
        <v>0.21099999999999999</v>
      </c>
      <c r="M18" s="22">
        <v>5.5999999999999999E-3</v>
      </c>
      <c r="N18" s="10">
        <v>7.2</v>
      </c>
      <c r="O18" s="10">
        <v>3.97</v>
      </c>
    </row>
    <row r="19" spans="1:15" x14ac:dyDescent="0.35">
      <c r="A19">
        <f>VLOOKUP(B19,SitesOrder!A$2:B$12,2)</f>
        <v>2</v>
      </c>
      <c r="B19" t="s">
        <v>6</v>
      </c>
      <c r="C19" s="1">
        <v>45501</v>
      </c>
      <c r="D19" s="10">
        <v>702.1</v>
      </c>
      <c r="E19" s="10">
        <v>11.85</v>
      </c>
      <c r="F19" s="10">
        <v>101.2</v>
      </c>
      <c r="G19" s="10">
        <v>0.105</v>
      </c>
      <c r="H19" s="10">
        <v>0</v>
      </c>
      <c r="I19" s="10">
        <v>7.41</v>
      </c>
      <c r="J19" s="10">
        <v>40</v>
      </c>
      <c r="K19" s="10">
        <v>8.39</v>
      </c>
      <c r="L19" s="22">
        <v>0.161</v>
      </c>
      <c r="M19" s="22">
        <v>3.0999999999999999E-3</v>
      </c>
      <c r="N19" s="10">
        <v>1.2</v>
      </c>
      <c r="O19" s="10">
        <v>0.61</v>
      </c>
    </row>
    <row r="20" spans="1:15" x14ac:dyDescent="0.35">
      <c r="A20">
        <f>VLOOKUP(B20,SitesOrder!A$2:B$12,2)</f>
        <v>2</v>
      </c>
      <c r="B20" t="s">
        <v>6</v>
      </c>
      <c r="C20" s="1">
        <v>45530</v>
      </c>
      <c r="D20" s="10">
        <v>707</v>
      </c>
      <c r="E20" s="10">
        <v>11.72</v>
      </c>
      <c r="F20" s="10">
        <v>100.4</v>
      </c>
      <c r="G20" s="10">
        <v>0.12</v>
      </c>
      <c r="H20" s="10">
        <v>1.2999999999999999E-3</v>
      </c>
      <c r="I20" s="10">
        <v>7.48</v>
      </c>
      <c r="J20" s="10">
        <v>49</v>
      </c>
      <c r="K20" s="10">
        <v>8.52</v>
      </c>
      <c r="L20" s="22">
        <v>0.17799999999999999</v>
      </c>
      <c r="M20" s="22">
        <v>3.3999999999999998E-3</v>
      </c>
      <c r="N20" s="10">
        <v>1.5</v>
      </c>
      <c r="O20" s="10">
        <v>1.35</v>
      </c>
    </row>
    <row r="21" spans="1:15" x14ac:dyDescent="0.35">
      <c r="A21">
        <f>VLOOKUP(B21,SitesOrder!A$2:B$12,2)</f>
        <v>2</v>
      </c>
      <c r="B21" t="s">
        <v>6</v>
      </c>
      <c r="C21" s="1">
        <v>45564</v>
      </c>
      <c r="D21" s="10">
        <v>701.4</v>
      </c>
      <c r="E21" s="10">
        <v>11.76</v>
      </c>
      <c r="F21" s="10">
        <v>97.1</v>
      </c>
      <c r="G21" s="10">
        <v>0.16200000000000001</v>
      </c>
      <c r="H21" s="10">
        <v>1E-3</v>
      </c>
      <c r="I21" s="10">
        <v>7.71</v>
      </c>
      <c r="J21" s="10">
        <v>56</v>
      </c>
      <c r="K21" s="10">
        <v>6.96</v>
      </c>
      <c r="L21" s="22">
        <v>0.19600000000000001</v>
      </c>
      <c r="M21" s="22">
        <v>2.5000000000000001E-3</v>
      </c>
      <c r="N21" s="10">
        <v>0.4</v>
      </c>
      <c r="O21" s="10">
        <v>0.52</v>
      </c>
    </row>
    <row r="22" spans="1:15" x14ac:dyDescent="0.35">
      <c r="A22">
        <f>VLOOKUP(B22,SitesOrder!A$2:B$12,2)</f>
        <v>3</v>
      </c>
      <c r="B22" t="s">
        <v>7</v>
      </c>
      <c r="C22" s="1">
        <v>44745</v>
      </c>
      <c r="D22" s="10" t="e">
        <v>#N/A</v>
      </c>
      <c r="E22" s="10" t="e">
        <v>#N/A</v>
      </c>
      <c r="F22" s="10" t="e">
        <v>#N/A</v>
      </c>
      <c r="G22" s="10">
        <v>0.13</v>
      </c>
      <c r="H22" s="10" t="e">
        <v>#N/A</v>
      </c>
      <c r="I22" s="10" t="e">
        <v>#N/A</v>
      </c>
      <c r="J22" s="10" t="e">
        <v>#N/A</v>
      </c>
      <c r="K22" s="10" t="e">
        <v>#N/A</v>
      </c>
      <c r="L22" s="22">
        <v>0.19700000000000001</v>
      </c>
      <c r="M22" s="22">
        <v>1.7500000000000002E-2</v>
      </c>
      <c r="N22" s="10">
        <v>7.3</v>
      </c>
      <c r="O22" s="10" t="e">
        <v>#N/A</v>
      </c>
    </row>
    <row r="23" spans="1:15" x14ac:dyDescent="0.35">
      <c r="A23">
        <f>VLOOKUP(B23,SitesOrder!A$2:B$12,2)</f>
        <v>3</v>
      </c>
      <c r="B23" t="s">
        <v>7</v>
      </c>
      <c r="C23" s="1">
        <v>44781</v>
      </c>
      <c r="D23" s="10" t="e">
        <v>#N/A</v>
      </c>
      <c r="E23" s="10" t="e">
        <v>#N/A</v>
      </c>
      <c r="F23" s="10" t="e">
        <v>#N/A</v>
      </c>
      <c r="G23" s="10">
        <v>7.9200000000000007E-2</v>
      </c>
      <c r="H23" s="10" t="e">
        <v>#N/A</v>
      </c>
      <c r="I23" s="10" t="e">
        <v>#N/A</v>
      </c>
      <c r="J23" s="10" t="e">
        <v>#N/A</v>
      </c>
      <c r="K23" s="10" t="e">
        <v>#N/A</v>
      </c>
      <c r="L23" s="22">
        <v>0.13800000000000001</v>
      </c>
      <c r="M23" s="22">
        <v>2.8999999999999998E-3</v>
      </c>
      <c r="N23" s="10">
        <v>1.1000000000000001</v>
      </c>
      <c r="O23" s="10" t="e">
        <v>#N/A</v>
      </c>
    </row>
    <row r="24" spans="1:15" x14ac:dyDescent="0.35">
      <c r="A24">
        <f>VLOOKUP(B24,SitesOrder!A$2:B$12,2)</f>
        <v>3</v>
      </c>
      <c r="B24" t="s">
        <v>7</v>
      </c>
      <c r="C24" s="1">
        <v>44801</v>
      </c>
      <c r="D24" s="10" t="e">
        <v>#N/A</v>
      </c>
      <c r="E24" s="10" t="e">
        <v>#N/A</v>
      </c>
      <c r="F24" s="10" t="e">
        <v>#N/A</v>
      </c>
      <c r="G24" s="10">
        <v>0.13500000000000001</v>
      </c>
      <c r="H24" s="10" t="e">
        <v>#N/A</v>
      </c>
      <c r="I24" s="10" t="e">
        <v>#N/A</v>
      </c>
      <c r="J24" s="10" t="e">
        <v>#N/A</v>
      </c>
      <c r="K24" s="10" t="e">
        <v>#N/A</v>
      </c>
      <c r="L24" s="22">
        <v>0.224</v>
      </c>
      <c r="M24" s="22">
        <v>4.3E-3</v>
      </c>
      <c r="N24" s="10">
        <v>5.3</v>
      </c>
      <c r="O24" s="10" t="e">
        <v>#N/A</v>
      </c>
    </row>
    <row r="25" spans="1:15" x14ac:dyDescent="0.35">
      <c r="A25">
        <f>VLOOKUP(B25,SitesOrder!A$2:B$12,2)</f>
        <v>3</v>
      </c>
      <c r="B25" t="s">
        <v>7</v>
      </c>
      <c r="C25" s="1">
        <v>44829</v>
      </c>
      <c r="D25" s="10" t="e">
        <v>#N/A</v>
      </c>
      <c r="E25" s="10" t="e">
        <v>#N/A</v>
      </c>
      <c r="F25" s="10" t="e">
        <v>#N/A</v>
      </c>
      <c r="G25" s="10">
        <v>0.126</v>
      </c>
      <c r="H25" s="10" t="e">
        <v>#N/A</v>
      </c>
      <c r="I25" s="10" t="e">
        <v>#N/A</v>
      </c>
      <c r="J25" s="10" t="e">
        <v>#N/A</v>
      </c>
      <c r="K25" s="10" t="e">
        <v>#N/A</v>
      </c>
      <c r="L25" s="22">
        <v>0.219</v>
      </c>
      <c r="M25" s="22">
        <v>5.8999999999999999E-3</v>
      </c>
      <c r="N25" s="10">
        <v>0</v>
      </c>
      <c r="O25" s="10" t="e">
        <v>#N/A</v>
      </c>
    </row>
    <row r="26" spans="1:15" x14ac:dyDescent="0.35">
      <c r="A26">
        <f>VLOOKUP(B26,SitesOrder!A$2:B$12,2)</f>
        <v>3</v>
      </c>
      <c r="B26" t="s">
        <v>7</v>
      </c>
      <c r="C26" s="1">
        <v>45102</v>
      </c>
      <c r="D26" s="10">
        <v>771.2</v>
      </c>
      <c r="E26" s="10">
        <v>13.46</v>
      </c>
      <c r="F26" s="10">
        <v>107.8</v>
      </c>
      <c r="G26" s="10">
        <v>0.109</v>
      </c>
      <c r="H26" s="10">
        <v>1.1999999999999999E-3</v>
      </c>
      <c r="I26" s="10">
        <v>7.33</v>
      </c>
      <c r="J26" s="10">
        <v>41</v>
      </c>
      <c r="K26" s="10">
        <v>5.82</v>
      </c>
      <c r="L26" s="22">
        <v>0.19500000000000001</v>
      </c>
      <c r="M26" s="22">
        <v>4.0000000000000001E-3</v>
      </c>
      <c r="N26" s="10">
        <v>2.7</v>
      </c>
      <c r="O26" s="10">
        <v>1.7</v>
      </c>
    </row>
    <row r="27" spans="1:15" x14ac:dyDescent="0.35">
      <c r="A27">
        <f>VLOOKUP(B27,SitesOrder!A$2:B$12,2)</f>
        <v>3</v>
      </c>
      <c r="B27" t="s">
        <v>7</v>
      </c>
      <c r="C27" s="1">
        <v>45137</v>
      </c>
      <c r="D27" s="10">
        <v>772.4</v>
      </c>
      <c r="E27" s="10">
        <v>11.15</v>
      </c>
      <c r="F27" s="10">
        <v>99.5</v>
      </c>
      <c r="G27" s="10">
        <v>8.1500000000000003E-2</v>
      </c>
      <c r="H27" s="10">
        <v>1.8E-3</v>
      </c>
      <c r="I27" s="10">
        <v>7.6</v>
      </c>
      <c r="J27" s="10">
        <v>47</v>
      </c>
      <c r="K27" s="10">
        <v>10.27</v>
      </c>
      <c r="L27" s="22">
        <v>0.14000000000000001</v>
      </c>
      <c r="M27" s="22">
        <v>3.5999999999999999E-3</v>
      </c>
      <c r="N27" s="10">
        <v>1.6</v>
      </c>
      <c r="O27" s="10">
        <v>1.57</v>
      </c>
    </row>
    <row r="28" spans="1:15" x14ac:dyDescent="0.35">
      <c r="A28">
        <f>VLOOKUP(B28,SitesOrder!A$2:B$12,2)</f>
        <v>3</v>
      </c>
      <c r="B28" t="s">
        <v>7</v>
      </c>
      <c r="C28" s="1">
        <v>45166</v>
      </c>
      <c r="D28" s="10">
        <v>774.1</v>
      </c>
      <c r="E28" s="10">
        <v>11.6</v>
      </c>
      <c r="F28" s="10">
        <v>102.5</v>
      </c>
      <c r="G28" s="10">
        <v>0.13900000000000001</v>
      </c>
      <c r="H28" s="10">
        <v>1.9E-3</v>
      </c>
      <c r="I28" s="10">
        <v>7.38</v>
      </c>
      <c r="J28" s="10">
        <v>61</v>
      </c>
      <c r="K28" s="10">
        <v>9.92</v>
      </c>
      <c r="L28" s="22">
        <v>0.19</v>
      </c>
      <c r="M28" s="22">
        <v>2.8E-3</v>
      </c>
      <c r="N28" s="10">
        <v>0.7</v>
      </c>
      <c r="O28" s="10">
        <v>0.67</v>
      </c>
    </row>
    <row r="29" spans="1:15" x14ac:dyDescent="0.35">
      <c r="A29">
        <f>VLOOKUP(B29,SitesOrder!A$2:B$12,2)</f>
        <v>3</v>
      </c>
      <c r="B29" t="s">
        <v>7</v>
      </c>
      <c r="C29" s="1">
        <v>45194</v>
      </c>
      <c r="D29" s="10">
        <v>771.6</v>
      </c>
      <c r="E29" s="10">
        <v>12.55</v>
      </c>
      <c r="F29" s="10">
        <v>104.1</v>
      </c>
      <c r="G29" s="10">
        <v>0.157</v>
      </c>
      <c r="H29" s="10">
        <v>2.8E-3</v>
      </c>
      <c r="I29" s="10">
        <v>7.6</v>
      </c>
      <c r="J29" s="10">
        <v>66</v>
      </c>
      <c r="K29" s="10">
        <v>7.25</v>
      </c>
      <c r="L29" s="22">
        <v>0.27900000000000003</v>
      </c>
      <c r="M29" s="22">
        <v>1.4200000000000001E-2</v>
      </c>
      <c r="N29" s="10">
        <v>3.5</v>
      </c>
      <c r="O29" s="10">
        <v>0.65</v>
      </c>
    </row>
    <row r="30" spans="1:15" x14ac:dyDescent="0.35">
      <c r="A30">
        <f>VLOOKUP(B30,SitesOrder!A$2:B$12,2)</f>
        <v>3</v>
      </c>
      <c r="B30" t="s">
        <v>7</v>
      </c>
      <c r="C30" s="1">
        <v>45467</v>
      </c>
      <c r="D30" s="10">
        <v>717.2</v>
      </c>
      <c r="E30" s="10">
        <v>12.02</v>
      </c>
      <c r="F30" s="10">
        <v>101.3</v>
      </c>
      <c r="G30" s="10">
        <v>0.14299999999999999</v>
      </c>
      <c r="H30" s="10">
        <v>1.1000000000000001E-3</v>
      </c>
      <c r="I30" s="10">
        <v>6.82</v>
      </c>
      <c r="J30" s="10">
        <v>35</v>
      </c>
      <c r="K30" s="10">
        <v>7.12</v>
      </c>
      <c r="L30" s="22">
        <v>0.216</v>
      </c>
      <c r="M30" s="22">
        <v>6.7000000000000002E-3</v>
      </c>
      <c r="N30" s="10">
        <v>6.8</v>
      </c>
      <c r="O30" s="10">
        <v>3.34</v>
      </c>
    </row>
    <row r="31" spans="1:15" x14ac:dyDescent="0.35">
      <c r="A31">
        <f>VLOOKUP(B31,SitesOrder!A$2:B$12,2)</f>
        <v>3</v>
      </c>
      <c r="B31" t="s">
        <v>7</v>
      </c>
      <c r="C31" s="1">
        <v>45501</v>
      </c>
      <c r="D31" s="10">
        <v>716.6</v>
      </c>
      <c r="E31" s="10">
        <v>11.54</v>
      </c>
      <c r="F31" s="10">
        <v>100.6</v>
      </c>
      <c r="G31" s="10">
        <v>0.10299999999999999</v>
      </c>
      <c r="H31" s="11" t="s">
        <v>20</v>
      </c>
      <c r="I31" s="10">
        <v>7.44</v>
      </c>
      <c r="J31" s="10">
        <v>47</v>
      </c>
      <c r="K31" s="10">
        <v>9.35</v>
      </c>
      <c r="L31" s="22">
        <v>0.157</v>
      </c>
      <c r="M31" s="22">
        <v>2.3999999999999998E-3</v>
      </c>
      <c r="N31" s="10">
        <v>1</v>
      </c>
      <c r="O31" s="10">
        <v>0.9</v>
      </c>
    </row>
    <row r="32" spans="1:15" x14ac:dyDescent="0.35">
      <c r="A32">
        <f>VLOOKUP(B32,SitesOrder!A$2:B$12,2)</f>
        <v>3</v>
      </c>
      <c r="B32" t="s">
        <v>7</v>
      </c>
      <c r="C32" s="1">
        <v>45530</v>
      </c>
      <c r="D32" s="10">
        <v>723.2</v>
      </c>
      <c r="E32" s="10">
        <v>11.54</v>
      </c>
      <c r="F32" s="10">
        <v>100.2</v>
      </c>
      <c r="G32" s="10">
        <v>0.14399999999999999</v>
      </c>
      <c r="H32" s="10">
        <v>2.5999999999999999E-3</v>
      </c>
      <c r="I32" s="10">
        <v>7.54</v>
      </c>
      <c r="J32" s="10">
        <v>61</v>
      </c>
      <c r="K32" s="10">
        <v>9.1199999999999992</v>
      </c>
      <c r="L32" s="22">
        <v>0.26500000000000001</v>
      </c>
      <c r="M32" s="22">
        <v>7.4999999999999997E-3</v>
      </c>
      <c r="N32" s="10">
        <v>2</v>
      </c>
      <c r="O32" s="10">
        <v>2.2599999999999998</v>
      </c>
    </row>
    <row r="33" spans="1:15" x14ac:dyDescent="0.35">
      <c r="A33">
        <f>VLOOKUP(B33,SitesOrder!A$2:B$12,2)</f>
        <v>3</v>
      </c>
      <c r="B33" t="s">
        <v>7</v>
      </c>
      <c r="C33" s="1">
        <v>45564</v>
      </c>
      <c r="D33" s="10">
        <v>716.5</v>
      </c>
      <c r="E33" s="10">
        <v>11.04</v>
      </c>
      <c r="F33" s="10">
        <v>95.7</v>
      </c>
      <c r="G33" s="10">
        <v>0.13600000000000001</v>
      </c>
      <c r="H33" s="10">
        <v>1E-3</v>
      </c>
      <c r="I33" s="10">
        <v>7.74</v>
      </c>
      <c r="J33" s="10">
        <v>87</v>
      </c>
      <c r="K33" s="10">
        <v>8.94</v>
      </c>
      <c r="L33" s="22">
        <v>0.13400000000000001</v>
      </c>
      <c r="M33" s="22">
        <v>3.2000000000000002E-3</v>
      </c>
      <c r="N33" s="10">
        <v>0.2</v>
      </c>
      <c r="O33" s="10">
        <v>0.41</v>
      </c>
    </row>
    <row r="34" spans="1:15" x14ac:dyDescent="0.35">
      <c r="A34">
        <v>4</v>
      </c>
      <c r="B34" t="s">
        <v>8</v>
      </c>
      <c r="C34" s="1">
        <v>44745</v>
      </c>
      <c r="D34" s="10" t="e">
        <v>#N/A</v>
      </c>
      <c r="E34" s="10" t="e">
        <v>#N/A</v>
      </c>
      <c r="F34" s="10" t="e">
        <v>#N/A</v>
      </c>
      <c r="G34" s="10">
        <v>0.121</v>
      </c>
      <c r="H34" s="10" t="e">
        <v>#N/A</v>
      </c>
      <c r="I34" s="10" t="e">
        <v>#N/A</v>
      </c>
      <c r="J34" s="10" t="e">
        <v>#N/A</v>
      </c>
      <c r="K34" s="10" t="e">
        <v>#N/A</v>
      </c>
      <c r="L34" s="22">
        <v>0.22900000000000001</v>
      </c>
      <c r="M34" s="22">
        <v>1.37E-2</v>
      </c>
      <c r="N34" s="10">
        <v>26.3</v>
      </c>
      <c r="O34" s="10" t="e">
        <v>#N/A</v>
      </c>
    </row>
    <row r="35" spans="1:15" x14ac:dyDescent="0.35">
      <c r="A35">
        <v>4</v>
      </c>
      <c r="B35" t="s">
        <v>8</v>
      </c>
      <c r="C35" s="1">
        <v>44781</v>
      </c>
      <c r="D35" s="10" t="e">
        <v>#N/A</v>
      </c>
      <c r="E35" s="10" t="e">
        <v>#N/A</v>
      </c>
      <c r="F35" s="10" t="e">
        <v>#N/A</v>
      </c>
      <c r="G35" s="10">
        <v>0.121</v>
      </c>
      <c r="H35" s="10" t="e">
        <v>#N/A</v>
      </c>
      <c r="I35" s="10" t="e">
        <v>#N/A</v>
      </c>
      <c r="J35" s="10" t="e">
        <v>#N/A</v>
      </c>
      <c r="K35" s="10" t="e">
        <v>#N/A</v>
      </c>
      <c r="L35" s="22">
        <v>0.20899999999999999</v>
      </c>
      <c r="M35" s="22">
        <v>8.2000000000000007E-3</v>
      </c>
      <c r="N35" s="10">
        <v>1.9</v>
      </c>
      <c r="O35" s="10" t="e">
        <v>#N/A</v>
      </c>
    </row>
    <row r="36" spans="1:15" x14ac:dyDescent="0.35">
      <c r="A36">
        <v>4</v>
      </c>
      <c r="B36" t="s">
        <v>8</v>
      </c>
      <c r="C36" s="1">
        <v>44801</v>
      </c>
      <c r="D36" s="10" t="e">
        <v>#N/A</v>
      </c>
      <c r="E36" s="10" t="e">
        <v>#N/A</v>
      </c>
      <c r="F36" s="10" t="e">
        <v>#N/A</v>
      </c>
      <c r="G36" s="10">
        <v>0.152</v>
      </c>
      <c r="H36" s="10" t="e">
        <v>#N/A</v>
      </c>
      <c r="I36" s="10" t="e">
        <v>#N/A</v>
      </c>
      <c r="J36" s="10" t="e">
        <v>#N/A</v>
      </c>
      <c r="K36" s="10" t="e">
        <v>#N/A</v>
      </c>
      <c r="L36" s="22">
        <v>0.26200000000000001</v>
      </c>
      <c r="M36" s="22">
        <v>1.52E-2</v>
      </c>
      <c r="N36" s="10">
        <v>2</v>
      </c>
      <c r="O36" s="10" t="e">
        <v>#N/A</v>
      </c>
    </row>
    <row r="37" spans="1:15" x14ac:dyDescent="0.35">
      <c r="A37">
        <v>4</v>
      </c>
      <c r="B37" t="s">
        <v>8</v>
      </c>
      <c r="C37" s="1">
        <v>44829</v>
      </c>
      <c r="D37" s="10" t="e">
        <v>#N/A</v>
      </c>
      <c r="E37" s="10" t="e">
        <v>#N/A</v>
      </c>
      <c r="F37" s="10" t="e">
        <v>#N/A</v>
      </c>
      <c r="G37" s="10">
        <v>0.17</v>
      </c>
      <c r="H37" s="10" t="e">
        <v>#N/A</v>
      </c>
      <c r="I37" s="10" t="e">
        <v>#N/A</v>
      </c>
      <c r="J37" s="10" t="e">
        <v>#N/A</v>
      </c>
      <c r="K37" s="10" t="e">
        <v>#N/A</v>
      </c>
      <c r="L37" s="22">
        <v>0.24399999999999999</v>
      </c>
      <c r="M37" s="22">
        <v>1.04E-2</v>
      </c>
      <c r="N37" s="10">
        <v>1.3</v>
      </c>
      <c r="O37" s="10" t="e">
        <v>#N/A</v>
      </c>
    </row>
    <row r="38" spans="1:15" x14ac:dyDescent="0.35">
      <c r="A38">
        <v>4</v>
      </c>
      <c r="B38" t="s">
        <v>8</v>
      </c>
      <c r="C38" s="1">
        <v>45102</v>
      </c>
      <c r="D38" s="10">
        <v>789.4</v>
      </c>
      <c r="E38" s="10">
        <v>12.74</v>
      </c>
      <c r="F38" s="10">
        <v>109.5</v>
      </c>
      <c r="G38" s="10">
        <v>0.14499999999999999</v>
      </c>
      <c r="H38" s="10">
        <v>7.4000000000000003E-3</v>
      </c>
      <c r="I38" s="10">
        <v>7.23</v>
      </c>
      <c r="J38" s="10">
        <v>58</v>
      </c>
      <c r="K38" s="10">
        <v>8.5500000000000007</v>
      </c>
      <c r="L38" s="22">
        <v>0.27700000000000002</v>
      </c>
      <c r="M38" s="22">
        <v>1.52E-2</v>
      </c>
      <c r="N38" s="10">
        <v>10.8</v>
      </c>
      <c r="O38" s="10">
        <v>5.12</v>
      </c>
    </row>
    <row r="39" spans="1:15" x14ac:dyDescent="0.35">
      <c r="A39">
        <v>4</v>
      </c>
      <c r="B39" t="s">
        <v>8</v>
      </c>
      <c r="C39" s="1">
        <v>45137</v>
      </c>
      <c r="D39" s="10">
        <v>790.2</v>
      </c>
      <c r="E39" s="10">
        <v>10.45</v>
      </c>
      <c r="F39" s="10">
        <v>98.8</v>
      </c>
      <c r="G39" s="10">
        <v>0.14199999999999999</v>
      </c>
      <c r="H39" s="10">
        <v>7.1999999999999998E-3</v>
      </c>
      <c r="I39" s="10">
        <v>7.38</v>
      </c>
      <c r="J39" s="10">
        <v>78</v>
      </c>
      <c r="K39" s="10">
        <v>12.88</v>
      </c>
      <c r="L39" s="22">
        <v>0.24399999999999999</v>
      </c>
      <c r="M39" s="22">
        <v>1.26E-2</v>
      </c>
      <c r="N39" s="10">
        <v>4.5</v>
      </c>
      <c r="O39" s="10">
        <v>2.09</v>
      </c>
    </row>
    <row r="40" spans="1:15" x14ac:dyDescent="0.35">
      <c r="A40">
        <v>4</v>
      </c>
      <c r="B40" t="s">
        <v>8</v>
      </c>
      <c r="C40" s="1">
        <v>45166</v>
      </c>
      <c r="D40" s="10">
        <v>792.6</v>
      </c>
      <c r="E40" s="10">
        <v>10.96</v>
      </c>
      <c r="F40" s="10">
        <v>102.5</v>
      </c>
      <c r="G40" s="10">
        <v>0.13700000000000001</v>
      </c>
      <c r="H40" s="10">
        <v>5.7000000000000002E-3</v>
      </c>
      <c r="I40" s="10">
        <v>7.31</v>
      </c>
      <c r="J40" s="10">
        <v>89</v>
      </c>
      <c r="K40" s="10">
        <v>12.27</v>
      </c>
      <c r="L40" s="22">
        <v>0.224</v>
      </c>
      <c r="M40" s="22">
        <v>9.7000000000000003E-3</v>
      </c>
      <c r="N40" s="10">
        <v>1.3</v>
      </c>
      <c r="O40" s="10">
        <v>0.86</v>
      </c>
    </row>
    <row r="41" spans="1:15" x14ac:dyDescent="0.35">
      <c r="A41">
        <v>4</v>
      </c>
      <c r="B41" t="s">
        <v>8</v>
      </c>
      <c r="C41" s="1">
        <v>45194</v>
      </c>
      <c r="D41" s="10">
        <v>790.1</v>
      </c>
      <c r="E41" s="10">
        <v>11.64</v>
      </c>
      <c r="F41" s="10">
        <v>102.5</v>
      </c>
      <c r="G41" s="10">
        <v>0.14299999999999999</v>
      </c>
      <c r="H41" s="10">
        <v>4.7000000000000002E-3</v>
      </c>
      <c r="I41" s="10">
        <v>7.46</v>
      </c>
      <c r="J41" s="10">
        <v>108</v>
      </c>
      <c r="K41" s="10">
        <v>9.64</v>
      </c>
      <c r="L41" s="22">
        <v>0.22600000000000001</v>
      </c>
      <c r="M41" s="22">
        <v>1.12E-2</v>
      </c>
      <c r="N41" s="10">
        <v>1</v>
      </c>
      <c r="O41" s="10">
        <v>0.88</v>
      </c>
    </row>
    <row r="42" spans="1:15" x14ac:dyDescent="0.35">
      <c r="A42">
        <v>4</v>
      </c>
      <c r="B42" t="s">
        <v>8</v>
      </c>
      <c r="C42" s="1">
        <v>45467</v>
      </c>
      <c r="D42" s="10">
        <v>734.9</v>
      </c>
      <c r="E42" s="10">
        <v>11.32</v>
      </c>
      <c r="F42" s="10">
        <v>101.3</v>
      </c>
      <c r="G42" s="10">
        <v>0.151</v>
      </c>
      <c r="H42" s="10">
        <v>5.1000000000000004E-3</v>
      </c>
      <c r="I42" s="10">
        <v>7.37</v>
      </c>
      <c r="J42" s="10">
        <v>56</v>
      </c>
      <c r="K42" s="10">
        <v>10.31</v>
      </c>
      <c r="L42" s="22">
        <v>0.26100000000000001</v>
      </c>
      <c r="M42" s="22">
        <v>1.37E-2</v>
      </c>
      <c r="N42" s="10">
        <v>12.7</v>
      </c>
      <c r="O42" s="10">
        <v>4.8600000000000003</v>
      </c>
    </row>
    <row r="43" spans="1:15" x14ac:dyDescent="0.35">
      <c r="A43">
        <v>4</v>
      </c>
      <c r="B43" t="s">
        <v>8</v>
      </c>
      <c r="C43" s="1">
        <v>45501</v>
      </c>
      <c r="D43" s="10">
        <v>734.4</v>
      </c>
      <c r="E43" s="10">
        <v>11.09</v>
      </c>
      <c r="F43" s="10">
        <v>102.1</v>
      </c>
      <c r="G43" s="10">
        <v>0.128</v>
      </c>
      <c r="H43" s="10">
        <v>6.8999999999999999E-3</v>
      </c>
      <c r="I43" s="10">
        <v>7.58</v>
      </c>
      <c r="J43" s="10">
        <v>80</v>
      </c>
      <c r="K43" s="10">
        <v>11.67</v>
      </c>
      <c r="L43" s="22">
        <v>0.23599999999999999</v>
      </c>
      <c r="M43" s="22">
        <v>1.3599999999999999E-2</v>
      </c>
      <c r="N43" s="10">
        <v>2.1</v>
      </c>
      <c r="O43" s="10">
        <v>1.02</v>
      </c>
    </row>
    <row r="44" spans="1:15" x14ac:dyDescent="0.35">
      <c r="A44">
        <v>4</v>
      </c>
      <c r="B44" t="s">
        <v>8</v>
      </c>
      <c r="C44" s="1">
        <v>45530</v>
      </c>
      <c r="D44" s="10" t="e">
        <v>#N/A</v>
      </c>
      <c r="E44" s="10" t="e">
        <v>#N/A</v>
      </c>
      <c r="F44" s="10" t="e">
        <v>#N/A</v>
      </c>
      <c r="G44" s="10">
        <v>0.155</v>
      </c>
      <c r="H44" s="10">
        <v>5.0000000000000001E-3</v>
      </c>
      <c r="I44" s="10" t="e">
        <v>#N/A</v>
      </c>
      <c r="J44" s="10" t="e">
        <v>#N/A</v>
      </c>
      <c r="K44" s="10" t="e">
        <v>#N/A</v>
      </c>
      <c r="L44" s="22">
        <v>0.25700000000000001</v>
      </c>
      <c r="M44" s="22">
        <v>1.06E-2</v>
      </c>
      <c r="N44" s="10">
        <v>1.7</v>
      </c>
      <c r="O44" s="10" t="e">
        <v>#N/A</v>
      </c>
    </row>
    <row r="45" spans="1:15" x14ac:dyDescent="0.35">
      <c r="A45">
        <v>4</v>
      </c>
      <c r="B45" t="s">
        <v>8</v>
      </c>
      <c r="C45" s="1">
        <v>45564</v>
      </c>
      <c r="D45" s="10">
        <v>738.1</v>
      </c>
      <c r="E45" s="10">
        <v>11.025</v>
      </c>
      <c r="F45" s="10">
        <v>101.35</v>
      </c>
      <c r="G45" s="10">
        <v>0.18</v>
      </c>
      <c r="H45" s="10">
        <v>5.7000000000000002E-3</v>
      </c>
      <c r="I45" s="10">
        <v>7.71</v>
      </c>
      <c r="J45" s="10">
        <v>110</v>
      </c>
      <c r="K45" s="10">
        <v>11.525</v>
      </c>
      <c r="L45" s="22">
        <v>0.23799999999999999</v>
      </c>
      <c r="M45" s="22">
        <v>1.1599999999999999E-2</v>
      </c>
      <c r="N45" s="10">
        <v>1.1000000000000001</v>
      </c>
      <c r="O45" s="10">
        <v>1.5449999999999999</v>
      </c>
    </row>
    <row r="46" spans="1:15" x14ac:dyDescent="0.35">
      <c r="A46">
        <f>VLOOKUP(B46,SitesOrder!A$2:B$12,2)</f>
        <v>5</v>
      </c>
      <c r="B46" t="s">
        <v>9</v>
      </c>
      <c r="C46" s="1">
        <v>44745</v>
      </c>
      <c r="D46" s="10" t="e">
        <v>#N/A</v>
      </c>
      <c r="E46" s="10" t="e">
        <v>#N/A</v>
      </c>
      <c r="F46" s="10" t="e">
        <v>#N/A</v>
      </c>
      <c r="G46" s="10">
        <v>8.9300000000000004E-2</v>
      </c>
      <c r="H46" s="10" t="e">
        <v>#N/A</v>
      </c>
      <c r="I46" s="10" t="e">
        <v>#N/A</v>
      </c>
      <c r="J46" s="10" t="e">
        <v>#N/A</v>
      </c>
      <c r="K46" s="10" t="e">
        <v>#N/A</v>
      </c>
      <c r="L46" s="22">
        <v>0.39300000000000002</v>
      </c>
      <c r="M46" s="22">
        <v>5.5399999999999998E-2</v>
      </c>
      <c r="N46" s="10">
        <v>23</v>
      </c>
      <c r="O46" s="10" t="e">
        <v>#N/A</v>
      </c>
    </row>
    <row r="47" spans="1:15" x14ac:dyDescent="0.35">
      <c r="A47">
        <f>VLOOKUP(B47,SitesOrder!A$2:B$12,2)</f>
        <v>5</v>
      </c>
      <c r="B47" t="s">
        <v>9</v>
      </c>
      <c r="C47" s="1">
        <v>44781</v>
      </c>
      <c r="D47" s="10" t="e">
        <v>#N/A</v>
      </c>
      <c r="E47" s="10" t="e">
        <v>#N/A</v>
      </c>
      <c r="F47" s="10" t="e">
        <v>#N/A</v>
      </c>
      <c r="G47" s="10">
        <v>0.19800000000000001</v>
      </c>
      <c r="H47" s="10" t="e">
        <v>#N/A</v>
      </c>
      <c r="I47" s="10" t="e">
        <v>#N/A</v>
      </c>
      <c r="J47" s="10" t="e">
        <v>#N/A</v>
      </c>
      <c r="K47" s="10" t="e">
        <v>#N/A</v>
      </c>
      <c r="L47" s="22">
        <v>0.45100000000000001</v>
      </c>
      <c r="M47" s="22">
        <v>3.7600000000000001E-2</v>
      </c>
      <c r="N47" s="10">
        <v>15.5</v>
      </c>
      <c r="O47" s="10" t="e">
        <v>#N/A</v>
      </c>
    </row>
    <row r="48" spans="1:15" x14ac:dyDescent="0.35">
      <c r="A48">
        <f>VLOOKUP(B48,SitesOrder!A$2:B$12,2)</f>
        <v>5</v>
      </c>
      <c r="B48" t="s">
        <v>9</v>
      </c>
      <c r="C48" s="1">
        <v>44801</v>
      </c>
      <c r="D48" s="10" t="e">
        <v>#N/A</v>
      </c>
      <c r="E48" s="10" t="e">
        <v>#N/A</v>
      </c>
      <c r="F48" s="10" t="e">
        <v>#N/A</v>
      </c>
      <c r="G48" s="10">
        <v>0.39600000000000002</v>
      </c>
      <c r="H48" s="10" t="e">
        <v>#N/A</v>
      </c>
      <c r="I48" s="10" t="e">
        <v>#N/A</v>
      </c>
      <c r="J48" s="10" t="e">
        <v>#N/A</v>
      </c>
      <c r="K48" s="10" t="e">
        <v>#N/A</v>
      </c>
      <c r="L48" s="22">
        <v>0.67600000000000005</v>
      </c>
      <c r="M48" s="22">
        <v>4.5900000000000003E-2</v>
      </c>
      <c r="N48" s="10">
        <v>15.8</v>
      </c>
      <c r="O48" s="10" t="e">
        <v>#N/A</v>
      </c>
    </row>
    <row r="49" spans="1:15" x14ac:dyDescent="0.35">
      <c r="A49">
        <f>VLOOKUP(B49,SitesOrder!A$2:B$12,2)</f>
        <v>5</v>
      </c>
      <c r="B49" t="s">
        <v>9</v>
      </c>
      <c r="C49" s="1">
        <v>44829</v>
      </c>
      <c r="D49" s="10" t="e">
        <v>#N/A</v>
      </c>
      <c r="E49" s="10" t="e">
        <v>#N/A</v>
      </c>
      <c r="F49" s="10" t="e">
        <v>#N/A</v>
      </c>
      <c r="G49" s="10">
        <v>0.42899999999999999</v>
      </c>
      <c r="H49" s="10" t="e">
        <v>#N/A</v>
      </c>
      <c r="I49" s="10" t="e">
        <v>#N/A</v>
      </c>
      <c r="J49" s="10" t="e">
        <v>#N/A</v>
      </c>
      <c r="K49" s="10" t="e">
        <v>#N/A</v>
      </c>
      <c r="L49" s="22">
        <v>0.65500000000000003</v>
      </c>
      <c r="M49" s="22">
        <v>3.9E-2</v>
      </c>
      <c r="N49" s="10">
        <v>16.3</v>
      </c>
      <c r="O49" s="10" t="e">
        <v>#N/A</v>
      </c>
    </row>
    <row r="50" spans="1:15" x14ac:dyDescent="0.35">
      <c r="A50">
        <f>VLOOKUP(B50,SitesOrder!A$2:B$12,2)</f>
        <v>5</v>
      </c>
      <c r="B50" t="s">
        <v>9</v>
      </c>
      <c r="C50" s="1">
        <v>45102</v>
      </c>
      <c r="D50" s="10">
        <v>802.1</v>
      </c>
      <c r="E50" s="10">
        <v>11.58</v>
      </c>
      <c r="F50" s="10">
        <v>112.2</v>
      </c>
      <c r="G50" s="10">
        <v>0.20200000000000001</v>
      </c>
      <c r="H50" s="10">
        <v>1.0999999999999999E-2</v>
      </c>
      <c r="I50" s="10">
        <v>7.9</v>
      </c>
      <c r="J50" s="10">
        <v>221</v>
      </c>
      <c r="K50" s="10">
        <v>13.7</v>
      </c>
      <c r="L50" s="22">
        <v>0.61</v>
      </c>
      <c r="M50" s="22">
        <v>8.3299999999999999E-2</v>
      </c>
      <c r="N50" s="10">
        <v>72.400000000000006</v>
      </c>
      <c r="O50" s="10">
        <v>47.7</v>
      </c>
    </row>
    <row r="51" spans="1:15" x14ac:dyDescent="0.35">
      <c r="A51">
        <f>VLOOKUP(B51,SitesOrder!A$2:B$12,2)</f>
        <v>5</v>
      </c>
      <c r="B51" t="s">
        <v>9</v>
      </c>
      <c r="C51" s="1">
        <v>45137</v>
      </c>
      <c r="D51" s="10">
        <v>808.1</v>
      </c>
      <c r="E51" s="10">
        <v>10.345000000000001</v>
      </c>
      <c r="F51" s="10">
        <v>110.55</v>
      </c>
      <c r="G51" s="10">
        <v>0.20799999999999999</v>
      </c>
      <c r="H51" s="10">
        <v>1.1900000000000001E-2</v>
      </c>
      <c r="I51" s="10">
        <v>8.4149999999999991</v>
      </c>
      <c r="J51" s="10">
        <v>188.5</v>
      </c>
      <c r="K51" s="10">
        <v>18.355</v>
      </c>
      <c r="L51" s="22">
        <v>0.52</v>
      </c>
      <c r="M51" s="22">
        <v>5.8599999999999999E-2</v>
      </c>
      <c r="N51" s="10">
        <v>30.2</v>
      </c>
      <c r="O51" s="10">
        <v>8.6199999999999992</v>
      </c>
    </row>
    <row r="52" spans="1:15" x14ac:dyDescent="0.35">
      <c r="A52">
        <f>VLOOKUP(B52,SitesOrder!A$2:B$12,2)</f>
        <v>5</v>
      </c>
      <c r="B52" t="s">
        <v>9</v>
      </c>
      <c r="C52" s="1">
        <v>45166</v>
      </c>
      <c r="D52" s="10">
        <v>805.1</v>
      </c>
      <c r="E52" s="10">
        <v>11.15</v>
      </c>
      <c r="F52" s="10">
        <v>110.9</v>
      </c>
      <c r="G52" s="10">
        <v>0.26100000000000001</v>
      </c>
      <c r="H52" s="10">
        <v>1.3299999999999999E-2</v>
      </c>
      <c r="I52" s="10">
        <v>8.3000000000000007</v>
      </c>
      <c r="J52" s="10">
        <v>259</v>
      </c>
      <c r="K52" s="10">
        <v>14.99</v>
      </c>
      <c r="L52" s="22">
        <v>0.56299999999999994</v>
      </c>
      <c r="M52" s="22">
        <v>4.9500000000000002E-2</v>
      </c>
      <c r="N52" s="10">
        <v>24.6</v>
      </c>
      <c r="O52" s="10">
        <v>17.100000000000001</v>
      </c>
    </row>
    <row r="53" spans="1:15" x14ac:dyDescent="0.35">
      <c r="A53">
        <f>VLOOKUP(B53,SitesOrder!A$2:B$12,2)</f>
        <v>5</v>
      </c>
      <c r="B53" t="s">
        <v>9</v>
      </c>
      <c r="C53" s="1">
        <v>45194</v>
      </c>
      <c r="D53" s="10">
        <v>802.9</v>
      </c>
      <c r="E53" s="10">
        <v>12.44</v>
      </c>
      <c r="F53" s="10">
        <v>113.1</v>
      </c>
      <c r="G53" s="10">
        <v>0.214</v>
      </c>
      <c r="H53" s="10">
        <v>5.3E-3</v>
      </c>
      <c r="I53" s="10">
        <v>8.17</v>
      </c>
      <c r="J53" s="10">
        <v>247</v>
      </c>
      <c r="K53" s="10">
        <v>10.98</v>
      </c>
      <c r="L53" s="22">
        <v>0.435</v>
      </c>
      <c r="M53" s="22">
        <v>3.27E-2</v>
      </c>
      <c r="N53" s="10">
        <v>16.3</v>
      </c>
      <c r="O53" s="10">
        <v>11.7</v>
      </c>
    </row>
    <row r="54" spans="1:15" x14ac:dyDescent="0.35">
      <c r="A54">
        <f>VLOOKUP(B54,SitesOrder!A$2:B$12,2)</f>
        <v>5</v>
      </c>
      <c r="B54" t="s">
        <v>9</v>
      </c>
      <c r="C54" s="1">
        <v>45467</v>
      </c>
      <c r="D54" s="10">
        <v>747.1</v>
      </c>
      <c r="E54" s="10">
        <v>11.25</v>
      </c>
      <c r="F54" s="10">
        <v>116</v>
      </c>
      <c r="G54" s="10">
        <v>2.3400000000000001E-2</v>
      </c>
      <c r="H54" s="10">
        <v>1.6999999999999999E-3</v>
      </c>
      <c r="I54" s="10">
        <v>8.81</v>
      </c>
      <c r="J54" s="10">
        <v>292</v>
      </c>
      <c r="K54" s="10">
        <v>16.89</v>
      </c>
      <c r="L54" s="22">
        <v>0.374</v>
      </c>
      <c r="M54" s="22">
        <v>3.2000000000000001E-2</v>
      </c>
      <c r="N54" s="10">
        <v>17.899999999999999</v>
      </c>
      <c r="O54" s="10">
        <v>9.1300000000000008</v>
      </c>
    </row>
    <row r="55" spans="1:15" x14ac:dyDescent="0.35">
      <c r="A55">
        <f>VLOOKUP(B55,SitesOrder!A$2:B$12,2)</f>
        <v>5</v>
      </c>
      <c r="B55" t="s">
        <v>9</v>
      </c>
      <c r="C55" s="1">
        <v>45501</v>
      </c>
      <c r="D55" s="10">
        <v>747.2</v>
      </c>
      <c r="E55" s="10">
        <v>10.8</v>
      </c>
      <c r="F55" s="10">
        <v>104.9</v>
      </c>
      <c r="G55" s="10">
        <v>0.308</v>
      </c>
      <c r="H55" s="10">
        <v>8.6E-3</v>
      </c>
      <c r="I55" s="10">
        <v>8.3000000000000007</v>
      </c>
      <c r="J55" s="10">
        <v>241</v>
      </c>
      <c r="K55" s="10">
        <v>13.94</v>
      </c>
      <c r="L55" s="22">
        <v>0.621</v>
      </c>
      <c r="M55" s="22">
        <v>6.6799999999999998E-2</v>
      </c>
      <c r="N55" s="10">
        <v>47.6</v>
      </c>
      <c r="O55" s="10">
        <v>21.6</v>
      </c>
    </row>
    <row r="56" spans="1:15" x14ac:dyDescent="0.35">
      <c r="A56">
        <f>VLOOKUP(B56,SitesOrder!A$2:B$12,2)</f>
        <v>5</v>
      </c>
      <c r="B56" t="s">
        <v>9</v>
      </c>
      <c r="C56" s="1">
        <v>45530</v>
      </c>
      <c r="D56" s="10">
        <v>755.1</v>
      </c>
      <c r="E56" s="10">
        <v>11.3</v>
      </c>
      <c r="F56" s="10">
        <v>106.5</v>
      </c>
      <c r="G56" s="10">
        <v>0.222</v>
      </c>
      <c r="H56" s="10">
        <v>5.1000000000000004E-3</v>
      </c>
      <c r="I56" s="10">
        <v>8.41</v>
      </c>
      <c r="J56" s="10">
        <v>300.2</v>
      </c>
      <c r="K56" s="10">
        <v>13.38</v>
      </c>
      <c r="L56" s="22">
        <v>0.48699999999999999</v>
      </c>
      <c r="M56" s="22">
        <v>3.8699999999999998E-2</v>
      </c>
      <c r="N56" s="10">
        <v>18.3</v>
      </c>
      <c r="O56" s="10">
        <v>6.57</v>
      </c>
    </row>
    <row r="57" spans="1:15" x14ac:dyDescent="0.35">
      <c r="A57">
        <f>VLOOKUP(B57,SitesOrder!A$2:B$12,2)</f>
        <v>5</v>
      </c>
      <c r="B57" t="s">
        <v>9</v>
      </c>
      <c r="C57" s="1">
        <v>45564</v>
      </c>
      <c r="D57" s="10">
        <v>746</v>
      </c>
      <c r="E57" s="10">
        <v>11.32</v>
      </c>
      <c r="F57" s="10">
        <v>107.9</v>
      </c>
      <c r="G57" s="10">
        <v>0.16600000000000001</v>
      </c>
      <c r="H57" s="10">
        <v>3.7000000000000002E-3</v>
      </c>
      <c r="I57" s="10">
        <v>8.4499999999999993</v>
      </c>
      <c r="J57" s="10">
        <v>326</v>
      </c>
      <c r="K57" s="10">
        <v>13.1</v>
      </c>
      <c r="L57" s="22">
        <v>0.38200000000000001</v>
      </c>
      <c r="M57" s="22">
        <v>2.24E-2</v>
      </c>
      <c r="N57" s="10">
        <v>5.5</v>
      </c>
      <c r="O57" s="10">
        <v>4.76</v>
      </c>
    </row>
    <row r="58" spans="1:15" x14ac:dyDescent="0.35">
      <c r="A58">
        <f>VLOOKUP(B58,SitesOrder!A$2:B$12,2)</f>
        <v>6</v>
      </c>
      <c r="B58" t="s">
        <v>10</v>
      </c>
      <c r="C58" s="1">
        <v>44745</v>
      </c>
      <c r="D58" s="10" t="e">
        <v>#N/A</v>
      </c>
      <c r="E58" s="10" t="e">
        <v>#N/A</v>
      </c>
      <c r="F58" s="10" t="e">
        <v>#N/A</v>
      </c>
      <c r="G58" s="10">
        <v>9.7199999999999995E-2</v>
      </c>
      <c r="H58" s="10" t="e">
        <v>#N/A</v>
      </c>
      <c r="I58" s="10" t="e">
        <v>#N/A</v>
      </c>
      <c r="J58" s="10" t="e">
        <v>#N/A</v>
      </c>
      <c r="K58" s="10" t="e">
        <v>#N/A</v>
      </c>
      <c r="L58" s="22">
        <v>0.24299999999999999</v>
      </c>
      <c r="M58" s="22">
        <v>2.1499999999999998E-2</v>
      </c>
      <c r="N58" s="10">
        <v>28.9</v>
      </c>
      <c r="O58" s="10" t="e">
        <v>#N/A</v>
      </c>
    </row>
    <row r="59" spans="1:15" x14ac:dyDescent="0.35">
      <c r="A59">
        <f>VLOOKUP(B59,SitesOrder!A$2:B$12,2)</f>
        <v>6</v>
      </c>
      <c r="B59" t="s">
        <v>10</v>
      </c>
      <c r="C59" s="1">
        <v>44781</v>
      </c>
      <c r="D59" s="10" t="e">
        <v>#N/A</v>
      </c>
      <c r="E59" s="10" t="e">
        <v>#N/A</v>
      </c>
      <c r="F59" s="10" t="e">
        <v>#N/A</v>
      </c>
      <c r="G59" s="10">
        <v>0.10199999999999999</v>
      </c>
      <c r="H59" s="10" t="e">
        <v>#N/A</v>
      </c>
      <c r="I59" s="10" t="e">
        <v>#N/A</v>
      </c>
      <c r="J59" s="10" t="e">
        <v>#N/A</v>
      </c>
      <c r="K59" s="10" t="e">
        <v>#N/A</v>
      </c>
      <c r="L59" s="22">
        <v>0.252</v>
      </c>
      <c r="M59" s="22">
        <v>1.5800000000000002E-2</v>
      </c>
      <c r="N59" s="10">
        <v>5.7</v>
      </c>
      <c r="O59" s="10" t="e">
        <v>#N/A</v>
      </c>
    </row>
    <row r="60" spans="1:15" x14ac:dyDescent="0.35">
      <c r="A60">
        <f>VLOOKUP(B60,SitesOrder!A$2:B$12,2)</f>
        <v>6</v>
      </c>
      <c r="B60" t="s">
        <v>10</v>
      </c>
      <c r="C60" s="1">
        <v>44801</v>
      </c>
      <c r="D60" s="10" t="e">
        <v>#N/A</v>
      </c>
      <c r="E60" s="10" t="e">
        <v>#N/A</v>
      </c>
      <c r="F60" s="10" t="e">
        <v>#N/A</v>
      </c>
      <c r="G60" s="10">
        <v>0.16800000000000001</v>
      </c>
      <c r="H60" s="10" t="e">
        <v>#N/A</v>
      </c>
      <c r="I60" s="10" t="e">
        <v>#N/A</v>
      </c>
      <c r="J60" s="10" t="e">
        <v>#N/A</v>
      </c>
      <c r="K60" s="10" t="e">
        <v>#N/A</v>
      </c>
      <c r="L60" s="22">
        <v>0.33300000000000002</v>
      </c>
      <c r="M60" s="22">
        <v>2.06E-2</v>
      </c>
      <c r="N60" s="10">
        <v>7.1</v>
      </c>
      <c r="O60" s="10" t="e">
        <v>#N/A</v>
      </c>
    </row>
    <row r="61" spans="1:15" x14ac:dyDescent="0.35">
      <c r="A61">
        <f>VLOOKUP(B61,SitesOrder!A$2:B$12,2)</f>
        <v>6</v>
      </c>
      <c r="B61" t="s">
        <v>10</v>
      </c>
      <c r="C61" s="1">
        <v>44829</v>
      </c>
      <c r="D61" s="10" t="e">
        <v>#N/A</v>
      </c>
      <c r="E61" s="10" t="e">
        <v>#N/A</v>
      </c>
      <c r="F61" s="10" t="e">
        <v>#N/A</v>
      </c>
      <c r="G61" s="10">
        <v>0.16600000000000001</v>
      </c>
      <c r="H61" s="10" t="e">
        <v>#N/A</v>
      </c>
      <c r="I61" s="10" t="e">
        <v>#N/A</v>
      </c>
      <c r="J61" s="10" t="e">
        <v>#N/A</v>
      </c>
      <c r="K61" s="10" t="e">
        <v>#N/A</v>
      </c>
      <c r="L61" s="22">
        <v>0.30399999999999999</v>
      </c>
      <c r="M61" s="22">
        <v>1.6400000000000001E-2</v>
      </c>
      <c r="N61" s="10">
        <v>6.7</v>
      </c>
      <c r="O61" s="10" t="e">
        <v>#N/A</v>
      </c>
    </row>
    <row r="62" spans="1:15" x14ac:dyDescent="0.35">
      <c r="A62">
        <f>VLOOKUP(B62,SitesOrder!A$2:B$12,2)</f>
        <v>6</v>
      </c>
      <c r="B62" t="s">
        <v>10</v>
      </c>
      <c r="C62" s="1">
        <v>45102</v>
      </c>
      <c r="D62" s="10">
        <v>803.3</v>
      </c>
      <c r="E62" s="10">
        <v>12.36</v>
      </c>
      <c r="F62" s="10">
        <v>111.3</v>
      </c>
      <c r="G62" s="10">
        <v>0.13600000000000001</v>
      </c>
      <c r="H62" s="10">
        <v>6.4000000000000003E-3</v>
      </c>
      <c r="I62" s="10">
        <v>7.46</v>
      </c>
      <c r="J62" s="10">
        <v>78</v>
      </c>
      <c r="K62" s="10">
        <v>10.6</v>
      </c>
      <c r="L62" s="22">
        <v>0.32900000000000001</v>
      </c>
      <c r="M62" s="22">
        <v>2.8799999999999999E-2</v>
      </c>
      <c r="N62" s="10">
        <v>32</v>
      </c>
      <c r="O62" s="10">
        <v>16.5</v>
      </c>
    </row>
    <row r="63" spans="1:15" x14ac:dyDescent="0.35">
      <c r="A63">
        <f>VLOOKUP(B63,SitesOrder!A$2:B$12,2)</f>
        <v>6</v>
      </c>
      <c r="B63" t="s">
        <v>10</v>
      </c>
      <c r="C63" s="1">
        <v>45137</v>
      </c>
      <c r="D63" s="10">
        <v>803.4</v>
      </c>
      <c r="E63" s="10">
        <v>10.69</v>
      </c>
      <c r="F63" s="10">
        <v>108.8</v>
      </c>
      <c r="G63" s="10">
        <v>0.121</v>
      </c>
      <c r="H63" s="10">
        <v>6.1999999999999998E-3</v>
      </c>
      <c r="I63" s="10">
        <v>7.89</v>
      </c>
      <c r="J63" s="10">
        <v>108</v>
      </c>
      <c r="K63" s="10">
        <v>16.25</v>
      </c>
      <c r="L63" s="22">
        <v>0.26200000000000001</v>
      </c>
      <c r="M63" s="22">
        <v>1.7600000000000001E-2</v>
      </c>
      <c r="N63" s="10">
        <v>8.4</v>
      </c>
      <c r="O63" s="10">
        <v>4.51</v>
      </c>
    </row>
    <row r="64" spans="1:15" x14ac:dyDescent="0.35">
      <c r="A64">
        <f>VLOOKUP(B64,SitesOrder!A$2:B$12,2)</f>
        <v>6</v>
      </c>
      <c r="B64" t="s">
        <v>10</v>
      </c>
      <c r="C64" s="1">
        <v>45166</v>
      </c>
      <c r="D64" s="10">
        <v>806</v>
      </c>
      <c r="E64" s="10">
        <v>10.99</v>
      </c>
      <c r="F64" s="10">
        <v>108.8</v>
      </c>
      <c r="G64" s="10">
        <v>0.14299999999999999</v>
      </c>
      <c r="H64" s="10">
        <v>6.0000000000000001E-3</v>
      </c>
      <c r="I64" s="10">
        <v>8.0399999999999991</v>
      </c>
      <c r="J64" s="10">
        <v>154</v>
      </c>
      <c r="K64" s="10">
        <v>14.99</v>
      </c>
      <c r="L64" s="22">
        <v>0.318</v>
      </c>
      <c r="M64" s="22">
        <v>2.4500000000000001E-2</v>
      </c>
      <c r="N64" s="10">
        <v>7.8</v>
      </c>
      <c r="O64" s="10">
        <v>4.6399999999999997</v>
      </c>
    </row>
    <row r="65" spans="1:15" x14ac:dyDescent="0.35">
      <c r="A65">
        <f>VLOOKUP(B65,SitesOrder!A$2:B$12,2)</f>
        <v>6</v>
      </c>
      <c r="B65" t="s">
        <v>10</v>
      </c>
      <c r="C65" s="1">
        <v>45194</v>
      </c>
      <c r="D65" s="10">
        <v>803.9</v>
      </c>
      <c r="E65" s="10">
        <v>12.48</v>
      </c>
      <c r="F65" s="10">
        <v>113</v>
      </c>
      <c r="G65" s="10">
        <v>0.14299999999999999</v>
      </c>
      <c r="H65" s="10">
        <v>3.0999999999999999E-3</v>
      </c>
      <c r="I65" s="10">
        <v>7.99</v>
      </c>
      <c r="J65" s="10">
        <v>160</v>
      </c>
      <c r="K65" s="10">
        <v>10.8</v>
      </c>
      <c r="L65" s="22">
        <v>0.28999999999999998</v>
      </c>
      <c r="M65" s="22">
        <v>1.66E-2</v>
      </c>
      <c r="N65" s="10">
        <v>7.6</v>
      </c>
      <c r="O65" s="10">
        <v>5.56</v>
      </c>
    </row>
    <row r="66" spans="1:15" x14ac:dyDescent="0.35">
      <c r="A66">
        <f>VLOOKUP(B66,SitesOrder!A$2:B$12,2)</f>
        <v>6</v>
      </c>
      <c r="B66" t="s">
        <v>10</v>
      </c>
      <c r="C66" s="1">
        <v>45467</v>
      </c>
      <c r="D66" s="10">
        <v>748.4</v>
      </c>
      <c r="E66" s="10">
        <v>11.99</v>
      </c>
      <c r="F66" s="10">
        <v>104.2</v>
      </c>
      <c r="G66" s="10">
        <v>0.11799999999999999</v>
      </c>
      <c r="H66" s="10">
        <v>4.4999999999999997E-3</v>
      </c>
      <c r="I66" s="10">
        <v>7.73</v>
      </c>
      <c r="J66" s="10">
        <v>67</v>
      </c>
      <c r="K66" s="10">
        <v>12.79</v>
      </c>
      <c r="L66" s="22">
        <v>0.29199999999999998</v>
      </c>
      <c r="M66" s="22">
        <v>3.0800000000000001E-2</v>
      </c>
      <c r="N66" s="10">
        <v>34.4</v>
      </c>
      <c r="O66" s="10">
        <v>17.600000000000001</v>
      </c>
    </row>
    <row r="67" spans="1:15" x14ac:dyDescent="0.35">
      <c r="A67">
        <f>VLOOKUP(B67,SitesOrder!A$2:B$12,2)</f>
        <v>6</v>
      </c>
      <c r="B67" t="s">
        <v>10</v>
      </c>
      <c r="C67" s="1">
        <v>45501</v>
      </c>
      <c r="D67" s="10">
        <v>748.1</v>
      </c>
      <c r="E67" s="10">
        <v>11.05</v>
      </c>
      <c r="F67" s="10">
        <v>106.9</v>
      </c>
      <c r="G67" s="10">
        <v>0.11</v>
      </c>
      <c r="H67" s="10">
        <v>4.1000000000000003E-3</v>
      </c>
      <c r="I67" s="10">
        <v>8.15</v>
      </c>
      <c r="J67" s="10">
        <v>117</v>
      </c>
      <c r="K67" s="10">
        <v>13.77</v>
      </c>
      <c r="L67" s="22">
        <v>0.28299999999999997</v>
      </c>
      <c r="M67" s="22">
        <v>1.7899999999999999E-2</v>
      </c>
      <c r="N67" s="10">
        <v>10.1</v>
      </c>
      <c r="O67" s="10">
        <v>15</v>
      </c>
    </row>
    <row r="68" spans="1:15" x14ac:dyDescent="0.35">
      <c r="A68">
        <f>VLOOKUP(B68,SitesOrder!A$2:B$12,2)</f>
        <v>6</v>
      </c>
      <c r="B68" t="s">
        <v>10</v>
      </c>
      <c r="C68" s="1">
        <v>45530</v>
      </c>
      <c r="D68" s="10">
        <v>756</v>
      </c>
      <c r="E68" s="10">
        <v>11.33</v>
      </c>
      <c r="F68" s="10">
        <v>11.01</v>
      </c>
      <c r="G68" s="10">
        <v>0.13200000000000001</v>
      </c>
      <c r="H68" s="10">
        <v>4.0000000000000001E-3</v>
      </c>
      <c r="I68" s="10">
        <v>8.41</v>
      </c>
      <c r="J68" s="10">
        <v>168</v>
      </c>
      <c r="K68" s="10">
        <v>14.07</v>
      </c>
      <c r="L68" s="22">
        <v>0.29199999999999998</v>
      </c>
      <c r="M68" s="22">
        <v>1.5699999999999999E-2</v>
      </c>
      <c r="N68" s="10">
        <v>5.5</v>
      </c>
      <c r="O68" s="10">
        <v>5.59</v>
      </c>
    </row>
    <row r="69" spans="1:15" x14ac:dyDescent="0.35">
      <c r="A69">
        <f>VLOOKUP(B69,SitesOrder!A$2:B$12,2)</f>
        <v>6</v>
      </c>
      <c r="B69" t="s">
        <v>10</v>
      </c>
      <c r="C69" s="1">
        <v>45564</v>
      </c>
      <c r="D69" s="10">
        <v>747.1</v>
      </c>
      <c r="E69" s="10">
        <v>11</v>
      </c>
      <c r="F69" s="10">
        <v>105.1</v>
      </c>
      <c r="G69" s="10">
        <v>8.2500000000000004E-2</v>
      </c>
      <c r="H69" s="10">
        <v>2E-3</v>
      </c>
      <c r="I69" s="10">
        <v>8.33</v>
      </c>
      <c r="J69" s="10">
        <v>181</v>
      </c>
      <c r="K69" s="10">
        <v>13.13</v>
      </c>
      <c r="L69" s="22">
        <v>0.249</v>
      </c>
      <c r="M69" s="22">
        <v>1.15E-2</v>
      </c>
      <c r="N69" s="10">
        <v>2.9</v>
      </c>
      <c r="O69" s="10">
        <v>1.89</v>
      </c>
    </row>
    <row r="70" spans="1:15" x14ac:dyDescent="0.35">
      <c r="A70">
        <f>VLOOKUP(B70,SitesOrder!A$2:B$12,2)</f>
        <v>7</v>
      </c>
      <c r="B70" t="s">
        <v>11</v>
      </c>
      <c r="C70" s="1">
        <v>44745</v>
      </c>
      <c r="D70" s="10" t="e">
        <v>#N/A</v>
      </c>
      <c r="E70" s="10" t="e">
        <v>#N/A</v>
      </c>
      <c r="F70" s="10" t="e">
        <v>#N/A</v>
      </c>
      <c r="G70" s="10">
        <v>7.1199999999999999E-2</v>
      </c>
      <c r="H70" s="10" t="e">
        <v>#N/A</v>
      </c>
      <c r="I70" s="10" t="e">
        <v>#N/A</v>
      </c>
      <c r="J70" s="10" t="e">
        <v>#N/A</v>
      </c>
      <c r="K70" s="10" t="e">
        <v>#N/A</v>
      </c>
      <c r="L70" s="22">
        <v>0.252</v>
      </c>
      <c r="M70" s="22">
        <v>2.7199999999999998E-2</v>
      </c>
      <c r="N70" s="10">
        <v>36.700000000000003</v>
      </c>
      <c r="O70" s="10" t="e">
        <v>#N/A</v>
      </c>
    </row>
    <row r="71" spans="1:15" x14ac:dyDescent="0.35">
      <c r="A71">
        <f>VLOOKUP(B71,SitesOrder!A$2:B$12,2)</f>
        <v>7</v>
      </c>
      <c r="B71" t="s">
        <v>11</v>
      </c>
      <c r="C71" s="1">
        <v>44781</v>
      </c>
      <c r="D71" s="10" t="e">
        <v>#N/A</v>
      </c>
      <c r="E71" s="10" t="e">
        <v>#N/A</v>
      </c>
      <c r="F71" s="10" t="e">
        <v>#N/A</v>
      </c>
      <c r="G71" s="10">
        <v>5.3199999999999997E-2</v>
      </c>
      <c r="H71" s="10" t="e">
        <v>#N/A</v>
      </c>
      <c r="I71" s="10" t="e">
        <v>#N/A</v>
      </c>
      <c r="J71" s="10" t="e">
        <v>#N/A</v>
      </c>
      <c r="K71" s="10" t="e">
        <v>#N/A</v>
      </c>
      <c r="L71" s="22">
        <v>0.221</v>
      </c>
      <c r="M71" s="22">
        <v>1.55E-2</v>
      </c>
      <c r="N71" s="10">
        <v>4.9000000000000004</v>
      </c>
      <c r="O71" s="10" t="e">
        <v>#N/A</v>
      </c>
    </row>
    <row r="72" spans="1:15" x14ac:dyDescent="0.35">
      <c r="A72">
        <f>VLOOKUP(B72,SitesOrder!A$2:B$12,2)</f>
        <v>7</v>
      </c>
      <c r="B72" t="s">
        <v>11</v>
      </c>
      <c r="C72" s="1">
        <v>44801</v>
      </c>
      <c r="D72" s="10" t="e">
        <v>#N/A</v>
      </c>
      <c r="E72" s="10" t="e">
        <v>#N/A</v>
      </c>
      <c r="F72" s="10" t="e">
        <v>#N/A</v>
      </c>
      <c r="G72" s="10">
        <v>2.87E-2</v>
      </c>
      <c r="H72" s="10" t="e">
        <v>#N/A</v>
      </c>
      <c r="I72" s="10" t="e">
        <v>#N/A</v>
      </c>
      <c r="J72" s="10" t="e">
        <v>#N/A</v>
      </c>
      <c r="K72" s="10" t="e">
        <v>#N/A</v>
      </c>
      <c r="L72" s="22">
        <v>0.27400000000000002</v>
      </c>
      <c r="M72" s="22">
        <v>2.3099999999999999E-2</v>
      </c>
      <c r="N72" s="10">
        <v>3.5</v>
      </c>
      <c r="O72" s="10" t="e">
        <v>#N/A</v>
      </c>
    </row>
    <row r="73" spans="1:15" x14ac:dyDescent="0.35">
      <c r="A73">
        <f>VLOOKUP(B73,SitesOrder!A$2:B$12,2)</f>
        <v>7</v>
      </c>
      <c r="B73" t="s">
        <v>11</v>
      </c>
      <c r="C73" s="1">
        <v>44829</v>
      </c>
      <c r="D73" s="10" t="e">
        <v>#N/A</v>
      </c>
      <c r="E73" s="10" t="e">
        <v>#N/A</v>
      </c>
      <c r="F73" s="10" t="e">
        <v>#N/A</v>
      </c>
      <c r="G73" s="10">
        <v>0.03</v>
      </c>
      <c r="H73" s="10" t="e">
        <v>#N/A</v>
      </c>
      <c r="I73" s="10" t="e">
        <v>#N/A</v>
      </c>
      <c r="J73" s="10" t="e">
        <v>#N/A</v>
      </c>
      <c r="K73" s="10" t="e">
        <v>#N/A</v>
      </c>
      <c r="L73" s="22">
        <v>0.19800000000000001</v>
      </c>
      <c r="M73" s="22">
        <v>1.0999999999999999E-2</v>
      </c>
      <c r="N73" s="10">
        <v>5.3</v>
      </c>
      <c r="O73" s="10" t="e">
        <v>#N/A</v>
      </c>
    </row>
    <row r="74" spans="1:15" x14ac:dyDescent="0.35">
      <c r="A74">
        <f>VLOOKUP(B74,SitesOrder!A$2:B$12,2)</f>
        <v>7</v>
      </c>
      <c r="B74" t="s">
        <v>11</v>
      </c>
      <c r="C74" s="1">
        <v>45102</v>
      </c>
      <c r="D74" s="10">
        <v>812.5</v>
      </c>
      <c r="E74" s="10">
        <v>12.07</v>
      </c>
      <c r="F74" s="10">
        <v>115.8</v>
      </c>
      <c r="G74" s="10">
        <v>0.11</v>
      </c>
      <c r="H74" s="10">
        <v>1.03E-2</v>
      </c>
      <c r="I74" s="10">
        <v>7.62</v>
      </c>
      <c r="J74" s="10">
        <v>103</v>
      </c>
      <c r="K74" s="10">
        <v>13.07</v>
      </c>
      <c r="L74" s="22">
        <v>0.40799999999999997</v>
      </c>
      <c r="M74" s="22">
        <v>4.1799999999999997E-2</v>
      </c>
      <c r="N74" s="10">
        <v>37.6</v>
      </c>
      <c r="O74" s="10">
        <v>30.5</v>
      </c>
    </row>
    <row r="75" spans="1:15" x14ac:dyDescent="0.35">
      <c r="A75">
        <f>VLOOKUP(B75,SitesOrder!A$2:B$12,2)</f>
        <v>7</v>
      </c>
      <c r="B75" t="s">
        <v>11</v>
      </c>
      <c r="C75" s="1">
        <v>45137</v>
      </c>
      <c r="D75" s="10" t="e">
        <v>#N/A</v>
      </c>
      <c r="E75" s="10" t="e">
        <v>#N/A</v>
      </c>
      <c r="F75" s="10" t="e">
        <v>#N/A</v>
      </c>
      <c r="G75" s="10">
        <v>2.0799999999999999E-2</v>
      </c>
      <c r="H75" s="10">
        <v>4.1999999999999997E-3</v>
      </c>
      <c r="I75" s="10" t="e">
        <v>#N/A</v>
      </c>
      <c r="J75" s="10" t="e">
        <v>#N/A</v>
      </c>
      <c r="K75" s="10" t="e">
        <v>#N/A</v>
      </c>
      <c r="L75" s="22">
        <v>0.19400000000000001</v>
      </c>
      <c r="M75" s="22">
        <v>1.55E-2</v>
      </c>
      <c r="N75" s="10">
        <v>5.3</v>
      </c>
      <c r="O75" s="10" t="e">
        <v>#N/A</v>
      </c>
    </row>
    <row r="76" spans="1:15" x14ac:dyDescent="0.35">
      <c r="A76">
        <f>VLOOKUP(B76,SitesOrder!A$2:B$12,2)</f>
        <v>7</v>
      </c>
      <c r="B76" t="s">
        <v>11</v>
      </c>
      <c r="C76" s="1">
        <v>45166</v>
      </c>
      <c r="D76" s="10">
        <v>815.2</v>
      </c>
      <c r="E76" s="10">
        <v>11.1</v>
      </c>
      <c r="F76" s="10">
        <v>117.1</v>
      </c>
      <c r="G76" s="10">
        <v>3.6999999999999998E-2</v>
      </c>
      <c r="H76" s="10">
        <v>6.8999999999999999E-3</v>
      </c>
      <c r="I76" s="10">
        <v>8.2899999999999991</v>
      </c>
      <c r="J76" s="10">
        <v>165</v>
      </c>
      <c r="K76" s="10">
        <v>18</v>
      </c>
      <c r="L76" s="22">
        <v>0.27900000000000003</v>
      </c>
      <c r="M76" s="22">
        <v>2.6700000000000002E-2</v>
      </c>
      <c r="N76" s="10">
        <v>7</v>
      </c>
      <c r="O76" s="10">
        <v>4.9000000000000004</v>
      </c>
    </row>
    <row r="77" spans="1:15" x14ac:dyDescent="0.35">
      <c r="A77">
        <f>VLOOKUP(B77,SitesOrder!A$2:B$12,2)</f>
        <v>7</v>
      </c>
      <c r="B77" t="s">
        <v>11</v>
      </c>
      <c r="C77" s="1">
        <v>45194</v>
      </c>
      <c r="D77" s="10">
        <v>812.4</v>
      </c>
      <c r="E77" s="10">
        <v>12.34</v>
      </c>
      <c r="F77" s="10">
        <v>116.6</v>
      </c>
      <c r="G77" s="10">
        <v>5.0700000000000002E-2</v>
      </c>
      <c r="H77" s="10">
        <v>2.8999999999999998E-3</v>
      </c>
      <c r="I77" s="10">
        <v>8.25</v>
      </c>
      <c r="J77" s="10">
        <v>170</v>
      </c>
      <c r="K77" s="10">
        <v>12.77</v>
      </c>
      <c r="L77" s="22">
        <v>0.23499999999999999</v>
      </c>
      <c r="M77" s="22">
        <v>1.7500000000000002E-2</v>
      </c>
      <c r="N77" s="10">
        <v>4.9000000000000004</v>
      </c>
      <c r="O77" s="10">
        <v>4.93</v>
      </c>
    </row>
    <row r="78" spans="1:15" x14ac:dyDescent="0.35">
      <c r="A78">
        <f>VLOOKUP(B78,SitesOrder!A$2:B$12,2)</f>
        <v>7</v>
      </c>
      <c r="B78" t="s">
        <v>11</v>
      </c>
      <c r="C78" s="1">
        <v>45467</v>
      </c>
      <c r="D78" s="10">
        <v>755.3</v>
      </c>
      <c r="E78" s="10">
        <v>10.39</v>
      </c>
      <c r="F78" s="10">
        <v>104.4</v>
      </c>
      <c r="G78" s="10">
        <v>9.7100000000000006E-2</v>
      </c>
      <c r="H78" s="10">
        <v>4.7999999999999996E-3</v>
      </c>
      <c r="I78" s="10">
        <v>7.76</v>
      </c>
      <c r="J78" s="10">
        <v>78</v>
      </c>
      <c r="K78" s="10">
        <v>15.6</v>
      </c>
      <c r="L78" s="22">
        <v>0.317</v>
      </c>
      <c r="M78" s="22">
        <v>3.3399999999999999E-2</v>
      </c>
      <c r="N78" s="10">
        <v>34.1</v>
      </c>
      <c r="O78" s="10">
        <v>21.9</v>
      </c>
    </row>
    <row r="79" spans="1:15" x14ac:dyDescent="0.35">
      <c r="A79">
        <f>VLOOKUP(B79,SitesOrder!A$2:B$12,2)</f>
        <v>7</v>
      </c>
      <c r="B79" t="s">
        <v>11</v>
      </c>
      <c r="C79" s="1">
        <v>45501</v>
      </c>
      <c r="D79" s="10">
        <v>757.4</v>
      </c>
      <c r="E79" s="10">
        <v>11.19</v>
      </c>
      <c r="F79" s="10">
        <v>114.6</v>
      </c>
      <c r="G79" s="10">
        <v>2.8799999999999999E-2</v>
      </c>
      <c r="H79" s="10">
        <v>3.8E-3</v>
      </c>
      <c r="I79" s="10">
        <v>8.6</v>
      </c>
      <c r="J79" s="10">
        <v>125</v>
      </c>
      <c r="K79" s="10">
        <v>16.37</v>
      </c>
      <c r="L79" s="22">
        <v>0.23699999999999999</v>
      </c>
      <c r="M79" s="22">
        <v>1.9400000000000001E-2</v>
      </c>
      <c r="N79" s="10">
        <v>8.3000000000000007</v>
      </c>
      <c r="O79" s="10">
        <v>3.56</v>
      </c>
    </row>
    <row r="80" spans="1:15" x14ac:dyDescent="0.35">
      <c r="A80">
        <f>VLOOKUP(B80,SitesOrder!A$2:B$12,2)</f>
        <v>7</v>
      </c>
      <c r="B80" t="s">
        <v>11</v>
      </c>
      <c r="C80" s="1">
        <v>45530</v>
      </c>
      <c r="D80" s="10">
        <v>765.6</v>
      </c>
      <c r="E80" s="10">
        <v>10.71</v>
      </c>
      <c r="F80" s="10">
        <v>109.9</v>
      </c>
      <c r="G80" s="10">
        <v>1.2999999999999999E-2</v>
      </c>
      <c r="H80" s="10">
        <v>1.9E-3</v>
      </c>
      <c r="I80" s="10">
        <v>8.5399999999999991</v>
      </c>
      <c r="J80" s="10">
        <v>174</v>
      </c>
      <c r="K80" s="10">
        <v>16.68</v>
      </c>
      <c r="L80" s="22">
        <v>0.20200000000000001</v>
      </c>
      <c r="M80" s="22">
        <v>1.38E-2</v>
      </c>
      <c r="N80" s="10">
        <v>4.5999999999999996</v>
      </c>
      <c r="O80" s="10">
        <v>2.88</v>
      </c>
    </row>
    <row r="81" spans="1:15" x14ac:dyDescent="0.35">
      <c r="A81">
        <f>VLOOKUP(B81,SitesOrder!A$2:B$12,2)</f>
        <v>7</v>
      </c>
      <c r="B81" t="s">
        <v>11</v>
      </c>
      <c r="C81" s="1">
        <v>45564</v>
      </c>
      <c r="D81" s="10">
        <v>754.8</v>
      </c>
      <c r="E81" s="10">
        <v>11.25</v>
      </c>
      <c r="F81" s="10">
        <v>114</v>
      </c>
      <c r="G81" s="10">
        <v>1.4E-2</v>
      </c>
      <c r="H81" s="10">
        <v>1.8E-3</v>
      </c>
      <c r="I81" s="10">
        <v>8.7100000000000009</v>
      </c>
      <c r="J81" s="10">
        <v>190</v>
      </c>
      <c r="K81" s="10">
        <v>15.86</v>
      </c>
      <c r="L81" s="22">
        <v>0.156</v>
      </c>
      <c r="M81" s="22">
        <v>9.4999999999999998E-3</v>
      </c>
      <c r="N81" s="10">
        <v>2.4</v>
      </c>
      <c r="O81" s="10">
        <v>1.98</v>
      </c>
    </row>
    <row r="82" spans="1:15" x14ac:dyDescent="0.35">
      <c r="A82">
        <f>VLOOKUP(B82,SitesOrder!A$2:B$12,2)</f>
        <v>8</v>
      </c>
      <c r="B82" t="s">
        <v>12</v>
      </c>
      <c r="C82" s="1">
        <v>44745</v>
      </c>
      <c r="D82" s="10" t="e">
        <v>#N/A</v>
      </c>
      <c r="E82" s="10" t="e">
        <v>#N/A</v>
      </c>
      <c r="F82" s="10" t="e">
        <v>#N/A</v>
      </c>
      <c r="G82" s="10">
        <v>3.5000000000000001E-3</v>
      </c>
      <c r="H82" s="10" t="e">
        <v>#N/A</v>
      </c>
      <c r="I82" s="10" t="e">
        <v>#N/A</v>
      </c>
      <c r="J82" s="10" t="e">
        <v>#N/A</v>
      </c>
      <c r="K82" s="10" t="e">
        <v>#N/A</v>
      </c>
      <c r="L82" s="22">
        <v>0.246</v>
      </c>
      <c r="M82" s="22">
        <v>2.1399999999999999E-2</v>
      </c>
      <c r="N82" s="10">
        <v>15.4</v>
      </c>
      <c r="O82" s="10" t="e">
        <v>#N/A</v>
      </c>
    </row>
    <row r="83" spans="1:15" x14ac:dyDescent="0.35">
      <c r="A83">
        <f>VLOOKUP(B83,SitesOrder!A$2:B$12,2)</f>
        <v>8</v>
      </c>
      <c r="B83" t="s">
        <v>12</v>
      </c>
      <c r="C83" s="1">
        <v>44781</v>
      </c>
      <c r="D83" s="10" t="e">
        <v>#N/A</v>
      </c>
      <c r="E83" s="10" t="e">
        <v>#N/A</v>
      </c>
      <c r="F83" s="10" t="e">
        <v>#N/A</v>
      </c>
      <c r="G83" s="10">
        <v>4.1700000000000001E-2</v>
      </c>
      <c r="H83" s="10" t="e">
        <v>#N/A</v>
      </c>
      <c r="I83" s="10" t="e">
        <v>#N/A</v>
      </c>
      <c r="J83" s="10" t="e">
        <v>#N/A</v>
      </c>
      <c r="K83" s="10" t="e">
        <v>#N/A</v>
      </c>
      <c r="L83" s="22">
        <v>0.29399999999999998</v>
      </c>
      <c r="M83" s="22">
        <v>4.3999999999999997E-2</v>
      </c>
      <c r="N83" s="10">
        <v>27.5</v>
      </c>
      <c r="O83" s="10" t="e">
        <v>#N/A</v>
      </c>
    </row>
    <row r="84" spans="1:15" x14ac:dyDescent="0.35">
      <c r="A84">
        <f>VLOOKUP(B84,SitesOrder!A$2:B$12,2)</f>
        <v>8</v>
      </c>
      <c r="B84" t="s">
        <v>12</v>
      </c>
      <c r="C84" s="1">
        <v>44801</v>
      </c>
      <c r="D84" s="10" t="e">
        <v>#N/A</v>
      </c>
      <c r="E84" s="10" t="e">
        <v>#N/A</v>
      </c>
      <c r="F84" s="10" t="e">
        <v>#N/A</v>
      </c>
      <c r="G84" s="10">
        <v>2.2499999999999999E-2</v>
      </c>
      <c r="H84" s="10" t="e">
        <v>#N/A</v>
      </c>
      <c r="I84" s="10" t="e">
        <v>#N/A</v>
      </c>
      <c r="J84" s="10" t="e">
        <v>#N/A</v>
      </c>
      <c r="K84" s="10" t="e">
        <v>#N/A</v>
      </c>
      <c r="L84" s="22">
        <v>0.3</v>
      </c>
      <c r="M84" s="22">
        <v>4.0399999999999998E-2</v>
      </c>
      <c r="N84" s="10">
        <v>15.2</v>
      </c>
      <c r="O84" s="10" t="e">
        <v>#N/A</v>
      </c>
    </row>
    <row r="85" spans="1:15" x14ac:dyDescent="0.35">
      <c r="A85">
        <f>VLOOKUP(B85,SitesOrder!A$2:B$12,2)</f>
        <v>8</v>
      </c>
      <c r="B85" t="s">
        <v>12</v>
      </c>
      <c r="C85" s="1">
        <v>44829</v>
      </c>
      <c r="D85" s="10" t="e">
        <v>#N/A</v>
      </c>
      <c r="E85" s="10" t="e">
        <v>#N/A</v>
      </c>
      <c r="F85" s="10" t="e">
        <v>#N/A</v>
      </c>
      <c r="G85" s="10">
        <v>1.12E-2</v>
      </c>
      <c r="H85" s="10" t="e">
        <v>#N/A</v>
      </c>
      <c r="I85" s="10" t="e">
        <v>#N/A</v>
      </c>
      <c r="J85" s="10" t="e">
        <v>#N/A</v>
      </c>
      <c r="K85" s="10" t="e">
        <v>#N/A</v>
      </c>
      <c r="L85" s="22">
        <v>0.26500000000000001</v>
      </c>
      <c r="M85" s="22">
        <v>2.29E-2</v>
      </c>
      <c r="N85" s="10">
        <v>11.4</v>
      </c>
      <c r="O85" s="10" t="e">
        <v>#N/A</v>
      </c>
    </row>
    <row r="86" spans="1:15" x14ac:dyDescent="0.35">
      <c r="A86">
        <f>VLOOKUP(B86,SitesOrder!A$2:B$12,2)</f>
        <v>8</v>
      </c>
      <c r="B86" t="s">
        <v>12</v>
      </c>
      <c r="C86" s="1">
        <v>45102</v>
      </c>
      <c r="D86" s="10">
        <v>812.9</v>
      </c>
      <c r="E86" s="10">
        <v>10.29</v>
      </c>
      <c r="F86" s="10">
        <v>106.8</v>
      </c>
      <c r="G86" s="10">
        <v>5.0599999999999999E-2</v>
      </c>
      <c r="H86" s="10">
        <v>5.7999999999999996E-3</v>
      </c>
      <c r="I86" s="10">
        <v>8.1</v>
      </c>
      <c r="J86" s="10">
        <v>294</v>
      </c>
      <c r="K86" s="10">
        <v>17</v>
      </c>
      <c r="L86" s="22">
        <v>0.46600000000000003</v>
      </c>
      <c r="M86" s="22">
        <v>0.14099999999999999</v>
      </c>
      <c r="N86" s="10">
        <v>341</v>
      </c>
      <c r="O86" s="10">
        <v>19.8</v>
      </c>
    </row>
    <row r="87" spans="1:15" x14ac:dyDescent="0.35">
      <c r="A87">
        <f>VLOOKUP(B87,SitesOrder!A$2:B$12,2)</f>
        <v>8</v>
      </c>
      <c r="B87" t="s">
        <v>12</v>
      </c>
      <c r="C87" s="1">
        <v>45137</v>
      </c>
      <c r="D87" s="10">
        <v>813.7</v>
      </c>
      <c r="E87" s="10">
        <v>11.54</v>
      </c>
      <c r="F87" s="10">
        <v>122</v>
      </c>
      <c r="G87" s="10">
        <v>5.11E-2</v>
      </c>
      <c r="H87" s="10">
        <v>1.1599999999999999E-2</v>
      </c>
      <c r="I87" s="10">
        <v>8.3800000000000008</v>
      </c>
      <c r="J87" s="10">
        <v>292</v>
      </c>
      <c r="K87" s="10">
        <v>17.72</v>
      </c>
      <c r="L87" s="22">
        <v>0.36599999999999999</v>
      </c>
      <c r="M87" s="22">
        <v>5.3600000000000002E-2</v>
      </c>
      <c r="N87" s="10">
        <v>23.3</v>
      </c>
      <c r="O87" s="10">
        <v>21.9</v>
      </c>
    </row>
    <row r="88" spans="1:15" x14ac:dyDescent="0.35">
      <c r="A88">
        <f>VLOOKUP(B88,SitesOrder!A$2:B$12,2)</f>
        <v>8</v>
      </c>
      <c r="B88" t="s">
        <v>12</v>
      </c>
      <c r="C88" s="1">
        <v>45166</v>
      </c>
      <c r="D88" s="10">
        <v>815.9</v>
      </c>
      <c r="E88" s="10">
        <v>11.04</v>
      </c>
      <c r="F88" s="10">
        <v>120.9</v>
      </c>
      <c r="G88" s="10">
        <v>1.9900000000000001E-2</v>
      </c>
      <c r="H88" s="10">
        <v>1.17E-2</v>
      </c>
      <c r="I88" s="10">
        <v>8.3699999999999992</v>
      </c>
      <c r="J88" s="10">
        <v>291</v>
      </c>
      <c r="K88" s="10">
        <v>19.84</v>
      </c>
      <c r="L88" s="22">
        <v>0.27400000000000002</v>
      </c>
      <c r="M88" s="22">
        <v>3.7400000000000003E-2</v>
      </c>
      <c r="N88" s="10">
        <v>15.2</v>
      </c>
      <c r="O88" s="10">
        <v>12</v>
      </c>
    </row>
    <row r="89" spans="1:15" x14ac:dyDescent="0.35">
      <c r="A89">
        <f>VLOOKUP(B89,SitesOrder!A$2:B$12,2)</f>
        <v>8</v>
      </c>
      <c r="B89" t="s">
        <v>12</v>
      </c>
      <c r="C89" s="1">
        <v>45194</v>
      </c>
      <c r="D89" s="10">
        <v>814</v>
      </c>
      <c r="E89" s="10">
        <v>11.79</v>
      </c>
      <c r="F89" s="10">
        <v>117.8</v>
      </c>
      <c r="G89" s="10">
        <v>9.4999999999999998E-3</v>
      </c>
      <c r="H89" s="10">
        <v>1.6999999999999999E-3</v>
      </c>
      <c r="I89" s="10">
        <v>8.2100000000000009</v>
      </c>
      <c r="J89" s="10">
        <v>300</v>
      </c>
      <c r="K89" s="10">
        <v>15.21</v>
      </c>
      <c r="L89" s="22">
        <v>0.246</v>
      </c>
      <c r="M89" s="22">
        <v>2.1100000000000001E-2</v>
      </c>
      <c r="N89" s="10">
        <v>13.7</v>
      </c>
      <c r="O89" s="10">
        <v>13.5</v>
      </c>
    </row>
    <row r="90" spans="1:15" x14ac:dyDescent="0.35">
      <c r="A90">
        <f>VLOOKUP(B90,SitesOrder!A$2:B$12,2)</f>
        <v>8</v>
      </c>
      <c r="B90" t="s">
        <v>12</v>
      </c>
      <c r="C90" s="1">
        <v>45467</v>
      </c>
      <c r="D90" s="10">
        <v>757.7</v>
      </c>
      <c r="E90" s="10">
        <v>10.9</v>
      </c>
      <c r="F90" s="10">
        <v>113</v>
      </c>
      <c r="G90" s="10">
        <v>6.8999999999999999E-3</v>
      </c>
      <c r="H90" s="10">
        <v>1.4E-3</v>
      </c>
      <c r="I90" s="10">
        <v>8.59</v>
      </c>
      <c r="J90" s="10">
        <v>333</v>
      </c>
      <c r="K90" s="10">
        <v>16.940000000000001</v>
      </c>
      <c r="L90" s="22">
        <v>0.28599999999999998</v>
      </c>
      <c r="M90" s="22">
        <v>3.0599999999999999E-2</v>
      </c>
      <c r="N90" s="10">
        <v>21.5</v>
      </c>
      <c r="O90" s="10">
        <v>14.2</v>
      </c>
    </row>
    <row r="91" spans="1:15" x14ac:dyDescent="0.35">
      <c r="A91">
        <f>VLOOKUP(B91,SitesOrder!A$2:B$12,2)</f>
        <v>8</v>
      </c>
      <c r="B91" t="s">
        <v>12</v>
      </c>
      <c r="C91" s="1">
        <v>45501</v>
      </c>
      <c r="D91" s="10">
        <v>758.1</v>
      </c>
      <c r="E91" s="10">
        <v>10.59</v>
      </c>
      <c r="F91" s="10">
        <v>111.2</v>
      </c>
      <c r="G91" s="10">
        <v>4.1500000000000002E-2</v>
      </c>
      <c r="H91" s="10">
        <v>8.0000000000000002E-3</v>
      </c>
      <c r="I91" s="10">
        <v>8.36</v>
      </c>
      <c r="J91" s="10">
        <v>317</v>
      </c>
      <c r="K91" s="10">
        <v>17.649999999999999</v>
      </c>
      <c r="L91" s="22">
        <v>0.34799999999999998</v>
      </c>
      <c r="M91" s="22">
        <v>4.5499999999999999E-2</v>
      </c>
      <c r="N91" s="10">
        <v>27.6</v>
      </c>
      <c r="O91" s="10">
        <v>21.9</v>
      </c>
    </row>
    <row r="92" spans="1:15" x14ac:dyDescent="0.35">
      <c r="A92">
        <f>VLOOKUP(B92,SitesOrder!A$2:B$12,2)</f>
        <v>8</v>
      </c>
      <c r="B92" t="s">
        <v>12</v>
      </c>
      <c r="C92" s="1">
        <v>45530</v>
      </c>
      <c r="D92" s="10">
        <v>766.2</v>
      </c>
      <c r="E92" s="10">
        <v>10.16</v>
      </c>
      <c r="F92" s="10">
        <v>108.1</v>
      </c>
      <c r="G92" s="10">
        <v>2.0400000000000001E-2</v>
      </c>
      <c r="H92" s="10">
        <v>6.3E-3</v>
      </c>
      <c r="I92" s="10">
        <v>8.43</v>
      </c>
      <c r="J92" s="10">
        <v>305</v>
      </c>
      <c r="K92" s="10">
        <v>18.23</v>
      </c>
      <c r="L92" s="22">
        <v>0.28000000000000003</v>
      </c>
      <c r="M92" s="22">
        <v>3.32E-2</v>
      </c>
      <c r="N92" s="10">
        <v>15.1</v>
      </c>
      <c r="O92" s="10">
        <v>11.7</v>
      </c>
    </row>
    <row r="93" spans="1:15" x14ac:dyDescent="0.35">
      <c r="A93">
        <f>VLOOKUP(B93,SitesOrder!A$2:B$12,2)</f>
        <v>8</v>
      </c>
      <c r="B93" t="s">
        <v>12</v>
      </c>
      <c r="C93" s="1">
        <v>45564</v>
      </c>
      <c r="D93" s="10">
        <v>755.5</v>
      </c>
      <c r="E93" s="10">
        <v>11.27</v>
      </c>
      <c r="F93" s="10">
        <v>113.4</v>
      </c>
      <c r="G93" s="10">
        <v>1.44E-2</v>
      </c>
      <c r="H93" s="10">
        <v>2.3999999999999998E-3</v>
      </c>
      <c r="I93" s="10">
        <v>8.49</v>
      </c>
      <c r="J93" s="10">
        <v>318</v>
      </c>
      <c r="K93" s="10">
        <v>15.64</v>
      </c>
      <c r="L93" s="22">
        <v>0.27800000000000002</v>
      </c>
      <c r="M93" s="22">
        <v>2.3800000000000002E-2</v>
      </c>
      <c r="N93" s="10">
        <v>9.9</v>
      </c>
      <c r="O93" s="10">
        <v>11.7</v>
      </c>
    </row>
    <row r="94" spans="1:15" x14ac:dyDescent="0.35">
      <c r="A94">
        <f>VLOOKUP(B94,SitesOrder!A$2:B$12,2)</f>
        <v>9</v>
      </c>
      <c r="B94" t="s">
        <v>13</v>
      </c>
      <c r="C94" s="1">
        <v>44745</v>
      </c>
      <c r="D94" s="10" t="e">
        <v>#N/A</v>
      </c>
      <c r="E94" s="10" t="e">
        <v>#N/A</v>
      </c>
      <c r="F94" s="10" t="e">
        <v>#N/A</v>
      </c>
      <c r="G94" s="10" t="e">
        <v>#N/A</v>
      </c>
      <c r="H94" s="10" t="e">
        <v>#N/A</v>
      </c>
      <c r="I94" s="10" t="e">
        <v>#N/A</v>
      </c>
      <c r="J94" s="10" t="e">
        <v>#N/A</v>
      </c>
      <c r="K94" s="10" t="e">
        <v>#N/A</v>
      </c>
      <c r="L94" s="22" t="e">
        <v>#N/A</v>
      </c>
      <c r="M94" s="22" t="e">
        <v>#N/A</v>
      </c>
      <c r="N94" s="10">
        <v>41.4</v>
      </c>
      <c r="O94" s="10" t="e">
        <v>#N/A</v>
      </c>
    </row>
    <row r="95" spans="1:15" x14ac:dyDescent="0.35">
      <c r="A95">
        <f>VLOOKUP(B95,SitesOrder!A$2:B$12,2)</f>
        <v>9</v>
      </c>
      <c r="B95" t="s">
        <v>13</v>
      </c>
      <c r="C95" s="1">
        <v>44781</v>
      </c>
      <c r="D95" s="10" t="e">
        <v>#N/A</v>
      </c>
      <c r="E95" s="10" t="e">
        <v>#N/A</v>
      </c>
      <c r="F95" s="10" t="e">
        <v>#N/A</v>
      </c>
      <c r="G95" s="10">
        <v>3.6400000000000002E-2</v>
      </c>
      <c r="H95" s="10" t="e">
        <v>#N/A</v>
      </c>
      <c r="I95" s="10" t="e">
        <v>#N/A</v>
      </c>
      <c r="J95" s="10" t="e">
        <v>#N/A</v>
      </c>
      <c r="K95" s="10" t="e">
        <v>#N/A</v>
      </c>
      <c r="L95" s="22">
        <v>0.27800000000000002</v>
      </c>
      <c r="M95" s="22">
        <v>2.8799999999999999E-2</v>
      </c>
      <c r="N95" s="10">
        <v>11.3</v>
      </c>
      <c r="O95" s="10" t="e">
        <v>#N/A</v>
      </c>
    </row>
    <row r="96" spans="1:15" x14ac:dyDescent="0.35">
      <c r="A96">
        <f>VLOOKUP(B96,SitesOrder!A$2:B$12,2)</f>
        <v>9</v>
      </c>
      <c r="B96" t="s">
        <v>13</v>
      </c>
      <c r="C96" s="1">
        <v>44801</v>
      </c>
      <c r="D96" s="10" t="e">
        <v>#N/A</v>
      </c>
      <c r="E96" s="10" t="e">
        <v>#N/A</v>
      </c>
      <c r="F96" s="10" t="e">
        <v>#N/A</v>
      </c>
      <c r="G96" s="10">
        <v>1.15E-2</v>
      </c>
      <c r="H96" s="10" t="e">
        <v>#N/A</v>
      </c>
      <c r="I96" s="10" t="e">
        <v>#N/A</v>
      </c>
      <c r="J96" s="10" t="e">
        <v>#N/A</v>
      </c>
      <c r="K96" s="10" t="e">
        <v>#N/A</v>
      </c>
      <c r="L96" s="22">
        <v>0.32400000000000001</v>
      </c>
      <c r="M96" s="22">
        <v>3.4799999999999998E-2</v>
      </c>
      <c r="N96" s="10">
        <v>9.6999999999999993</v>
      </c>
      <c r="O96" s="10" t="e">
        <v>#N/A</v>
      </c>
    </row>
    <row r="97" spans="1:15" x14ac:dyDescent="0.35">
      <c r="A97">
        <f>VLOOKUP(B97,SitesOrder!A$2:B$12,2)</f>
        <v>9</v>
      </c>
      <c r="B97" t="s">
        <v>13</v>
      </c>
      <c r="C97" s="1">
        <v>44829</v>
      </c>
      <c r="D97" s="10" t="e">
        <v>#N/A</v>
      </c>
      <c r="E97" s="10" t="e">
        <v>#N/A</v>
      </c>
      <c r="F97" s="10" t="e">
        <v>#N/A</v>
      </c>
      <c r="G97" s="10">
        <v>2.3E-3</v>
      </c>
      <c r="H97" s="10" t="e">
        <v>#N/A</v>
      </c>
      <c r="I97" s="10" t="e">
        <v>#N/A</v>
      </c>
      <c r="J97" s="10" t="e">
        <v>#N/A</v>
      </c>
      <c r="K97" s="10" t="e">
        <v>#N/A</v>
      </c>
      <c r="L97" s="22">
        <v>0.21199999999999999</v>
      </c>
      <c r="M97" s="22">
        <v>1.5299999999999999E-2</v>
      </c>
      <c r="N97" s="10">
        <v>6.7</v>
      </c>
      <c r="O97" s="10" t="e">
        <v>#N/A</v>
      </c>
    </row>
    <row r="98" spans="1:15" x14ac:dyDescent="0.35">
      <c r="A98">
        <f>VLOOKUP(B98,SitesOrder!A$2:B$12,2)</f>
        <v>9</v>
      </c>
      <c r="B98" t="s">
        <v>13</v>
      </c>
      <c r="C98" s="1">
        <v>45102</v>
      </c>
      <c r="D98" s="10">
        <v>819.9</v>
      </c>
      <c r="E98" s="10">
        <v>10.8</v>
      </c>
      <c r="F98" s="10">
        <v>109.2</v>
      </c>
      <c r="G98" s="10">
        <v>8.1699999999999995E-2</v>
      </c>
      <c r="H98" s="10">
        <v>8.5000000000000006E-3</v>
      </c>
      <c r="I98" s="10">
        <v>8.09</v>
      </c>
      <c r="J98" s="10">
        <v>215</v>
      </c>
      <c r="K98" s="10">
        <v>15.87</v>
      </c>
      <c r="L98" s="22">
        <v>0.56799999999999995</v>
      </c>
      <c r="M98" s="22">
        <v>0.16600000000000001</v>
      </c>
      <c r="N98" s="10">
        <v>341</v>
      </c>
      <c r="O98" s="10">
        <v>15.8</v>
      </c>
    </row>
    <row r="99" spans="1:15" x14ac:dyDescent="0.35">
      <c r="A99">
        <f>VLOOKUP(B99,SitesOrder!A$2:B$12,2)</f>
        <v>9</v>
      </c>
      <c r="B99" t="s">
        <v>13</v>
      </c>
      <c r="C99" s="1">
        <v>45137</v>
      </c>
      <c r="D99" s="10">
        <v>819.7</v>
      </c>
      <c r="E99" s="10">
        <v>10.63</v>
      </c>
      <c r="F99" s="10">
        <v>115.7</v>
      </c>
      <c r="G99" s="10">
        <v>2.07E-2</v>
      </c>
      <c r="H99" s="10">
        <v>7.1999999999999998E-3</v>
      </c>
      <c r="I99" s="10">
        <v>8.5500000000000007</v>
      </c>
      <c r="J99" s="10">
        <v>229</v>
      </c>
      <c r="K99" s="10">
        <v>19.52</v>
      </c>
      <c r="L99" s="22">
        <v>0.30299999999999999</v>
      </c>
      <c r="M99" s="22">
        <v>3.6299999999999999E-2</v>
      </c>
      <c r="N99" s="10">
        <v>15.3</v>
      </c>
      <c r="O99" s="10">
        <v>11.4</v>
      </c>
    </row>
    <row r="100" spans="1:15" x14ac:dyDescent="0.35">
      <c r="A100">
        <f>VLOOKUP(B100,SitesOrder!A$2:B$12,2)</f>
        <v>9</v>
      </c>
      <c r="B100" t="s">
        <v>13</v>
      </c>
      <c r="C100" s="1">
        <v>45166</v>
      </c>
      <c r="D100" s="10">
        <v>822.8</v>
      </c>
      <c r="E100" s="10">
        <v>11.58</v>
      </c>
      <c r="F100" s="10">
        <v>128.4</v>
      </c>
      <c r="G100" s="10">
        <v>6.1000000000000004E-3</v>
      </c>
      <c r="H100" s="10">
        <v>6.8999999999999999E-3</v>
      </c>
      <c r="I100" s="10">
        <v>8.6300000000000008</v>
      </c>
      <c r="J100" s="10">
        <v>257</v>
      </c>
      <c r="K100" s="10">
        <v>20.02</v>
      </c>
      <c r="L100" s="22">
        <v>0.26</v>
      </c>
      <c r="M100" s="22">
        <v>2.4E-2</v>
      </c>
      <c r="N100" s="10">
        <v>8.8000000000000007</v>
      </c>
      <c r="O100" s="10">
        <v>7.71</v>
      </c>
    </row>
    <row r="101" spans="1:15" x14ac:dyDescent="0.35">
      <c r="A101">
        <f>VLOOKUP(B101,SitesOrder!A$2:B$12,2)</f>
        <v>9</v>
      </c>
      <c r="B101" t="s">
        <v>13</v>
      </c>
      <c r="C101" s="1">
        <v>45194</v>
      </c>
      <c r="D101" s="10">
        <v>820.5</v>
      </c>
      <c r="E101" s="10">
        <v>12.59</v>
      </c>
      <c r="F101" s="10">
        <v>123.9</v>
      </c>
      <c r="G101" s="10">
        <v>2.5000000000000001E-3</v>
      </c>
      <c r="H101" s="10">
        <v>1.4E-3</v>
      </c>
      <c r="I101" s="10">
        <v>8.52</v>
      </c>
      <c r="J101" s="10">
        <v>258</v>
      </c>
      <c r="K101" s="10">
        <v>14.55</v>
      </c>
      <c r="L101" s="22">
        <v>0.22500000000000001</v>
      </c>
      <c r="M101" s="22">
        <v>1.9699999999999999E-2</v>
      </c>
      <c r="N101" s="10">
        <v>11.4</v>
      </c>
      <c r="O101" s="10">
        <v>10.199999999999999</v>
      </c>
    </row>
    <row r="102" spans="1:15" x14ac:dyDescent="0.35">
      <c r="A102">
        <f>VLOOKUP(B102,SitesOrder!A$2:B$12,2)</f>
        <v>9</v>
      </c>
      <c r="B102" t="s">
        <v>13</v>
      </c>
      <c r="C102" s="1">
        <v>45467</v>
      </c>
      <c r="D102" s="10">
        <v>764.1</v>
      </c>
      <c r="E102" s="10">
        <v>10.48</v>
      </c>
      <c r="F102" s="10">
        <v>109.7</v>
      </c>
      <c r="G102" s="10">
        <v>4.8000000000000001E-2</v>
      </c>
      <c r="H102" s="10">
        <v>2.2000000000000001E-3</v>
      </c>
      <c r="I102" s="10">
        <v>8.56</v>
      </c>
      <c r="J102" s="10">
        <v>174</v>
      </c>
      <c r="K102" s="10">
        <v>17.399999999999999</v>
      </c>
      <c r="L102" s="22">
        <v>0.25700000000000001</v>
      </c>
      <c r="M102" s="22">
        <v>2.4E-2</v>
      </c>
      <c r="N102" s="10">
        <v>55.5</v>
      </c>
      <c r="O102" s="10">
        <v>26.4</v>
      </c>
    </row>
    <row r="103" spans="1:15" x14ac:dyDescent="0.35">
      <c r="A103">
        <f>VLOOKUP(B103,SitesOrder!A$2:B$12,2)</f>
        <v>9</v>
      </c>
      <c r="B103" t="s">
        <v>13</v>
      </c>
      <c r="C103" s="1">
        <v>45501</v>
      </c>
      <c r="D103" s="10">
        <v>765.1</v>
      </c>
      <c r="E103" s="10">
        <v>11.32</v>
      </c>
      <c r="F103" s="10">
        <v>119.6</v>
      </c>
      <c r="G103" s="10">
        <v>3.7699999999999997E-2</v>
      </c>
      <c r="H103" s="10">
        <v>5.3E-3</v>
      </c>
      <c r="I103" s="10">
        <v>8.69</v>
      </c>
      <c r="J103" s="10">
        <v>251</v>
      </c>
      <c r="K103" s="10">
        <v>17.989999999999998</v>
      </c>
      <c r="L103" s="22">
        <v>0.32800000000000001</v>
      </c>
      <c r="M103" s="22">
        <v>3.2899999999999999E-2</v>
      </c>
      <c r="N103" s="10">
        <v>20.6</v>
      </c>
      <c r="O103" s="10">
        <v>10.9</v>
      </c>
    </row>
    <row r="104" spans="1:15" x14ac:dyDescent="0.35">
      <c r="A104">
        <f>VLOOKUP(B104,SitesOrder!A$2:B$12,2)</f>
        <v>9</v>
      </c>
      <c r="B104" t="s">
        <v>13</v>
      </c>
      <c r="C104" s="1">
        <v>45530</v>
      </c>
      <c r="D104" s="10">
        <v>773.3</v>
      </c>
      <c r="E104" s="10">
        <v>11.58</v>
      </c>
      <c r="F104" s="10">
        <v>123.8</v>
      </c>
      <c r="G104" s="10">
        <v>2.3E-3</v>
      </c>
      <c r="H104" s="10">
        <v>2.0999999999999999E-3</v>
      </c>
      <c r="I104" s="10">
        <v>8.85</v>
      </c>
      <c r="J104" s="10">
        <v>303</v>
      </c>
      <c r="K104" s="10">
        <v>18.5</v>
      </c>
      <c r="L104" s="22">
        <v>0.27500000000000002</v>
      </c>
      <c r="M104" s="22">
        <v>2.3900000000000001E-2</v>
      </c>
      <c r="N104" s="10">
        <v>9.4</v>
      </c>
      <c r="O104" s="10">
        <v>6.78</v>
      </c>
    </row>
    <row r="105" spans="1:15" x14ac:dyDescent="0.35">
      <c r="A105">
        <f>VLOOKUP(B105,SitesOrder!A$2:B$12,2)</f>
        <v>9</v>
      </c>
      <c r="B105" t="s">
        <v>13</v>
      </c>
      <c r="C105" s="1">
        <v>45564</v>
      </c>
      <c r="D105" s="10">
        <v>762.5</v>
      </c>
      <c r="E105" s="10">
        <v>11.81</v>
      </c>
      <c r="F105" s="10">
        <v>120</v>
      </c>
      <c r="G105" s="10">
        <v>0</v>
      </c>
      <c r="H105" s="11" t="s">
        <v>20</v>
      </c>
      <c r="I105" s="10">
        <v>8.9</v>
      </c>
      <c r="J105" s="10">
        <v>300</v>
      </c>
      <c r="K105" s="10">
        <v>16.04</v>
      </c>
      <c r="L105" s="22">
        <v>0.222</v>
      </c>
      <c r="M105" s="22">
        <v>1.54E-2</v>
      </c>
      <c r="N105" s="10">
        <v>4.5</v>
      </c>
      <c r="O105" s="10">
        <v>4.79</v>
      </c>
    </row>
    <row r="106" spans="1:15" x14ac:dyDescent="0.35">
      <c r="A106">
        <f>VLOOKUP(B106,SitesOrder!A$2:B$12,2)</f>
        <v>10</v>
      </c>
      <c r="B106" t="s">
        <v>14</v>
      </c>
      <c r="C106" s="1">
        <v>44745</v>
      </c>
      <c r="D106" s="10" t="e">
        <v>#N/A</v>
      </c>
      <c r="E106" s="10" t="e">
        <v>#N/A</v>
      </c>
      <c r="F106" s="10" t="e">
        <v>#N/A</v>
      </c>
      <c r="G106" s="10">
        <v>3.49E-2</v>
      </c>
      <c r="H106" s="10" t="e">
        <v>#N/A</v>
      </c>
      <c r="I106" s="10" t="e">
        <v>#N/A</v>
      </c>
      <c r="J106" s="10" t="e">
        <v>#N/A</v>
      </c>
      <c r="K106" s="10" t="e">
        <v>#N/A</v>
      </c>
      <c r="L106" s="22">
        <v>0.25</v>
      </c>
      <c r="M106" s="22">
        <v>2.9899999999999999E-2</v>
      </c>
      <c r="N106" s="10">
        <v>35.799999999999997</v>
      </c>
      <c r="O106" s="10" t="e">
        <v>#N/A</v>
      </c>
    </row>
    <row r="107" spans="1:15" x14ac:dyDescent="0.35">
      <c r="A107">
        <f>VLOOKUP(B107,SitesOrder!A$2:B$12,2)</f>
        <v>10</v>
      </c>
      <c r="B107" t="s">
        <v>14</v>
      </c>
      <c r="C107" s="1">
        <v>44781</v>
      </c>
      <c r="D107" s="10" t="e">
        <v>#N/A</v>
      </c>
      <c r="E107" s="10" t="e">
        <v>#N/A</v>
      </c>
      <c r="F107" s="10" t="e">
        <v>#N/A</v>
      </c>
      <c r="G107" s="10">
        <v>2.3199999999999998E-2</v>
      </c>
      <c r="H107" s="10" t="e">
        <v>#N/A</v>
      </c>
      <c r="I107" s="10" t="e">
        <v>#N/A</v>
      </c>
      <c r="J107" s="10" t="e">
        <v>#N/A</v>
      </c>
      <c r="K107" s="10" t="e">
        <v>#N/A</v>
      </c>
      <c r="L107" s="22">
        <v>0.25600000000000001</v>
      </c>
      <c r="M107" s="22">
        <v>1.9400000000000001E-2</v>
      </c>
      <c r="N107" s="10">
        <v>5.5</v>
      </c>
      <c r="O107" s="10" t="e">
        <v>#N/A</v>
      </c>
    </row>
    <row r="108" spans="1:15" x14ac:dyDescent="0.35">
      <c r="A108">
        <f>VLOOKUP(B108,SitesOrder!A$2:B$12,2)</f>
        <v>10</v>
      </c>
      <c r="B108" t="s">
        <v>14</v>
      </c>
      <c r="C108" s="1">
        <v>44801</v>
      </c>
      <c r="D108" s="10" t="e">
        <v>#N/A</v>
      </c>
      <c r="E108" s="10" t="e">
        <v>#N/A</v>
      </c>
      <c r="F108" s="10" t="e">
        <v>#N/A</v>
      </c>
      <c r="G108" s="10">
        <v>1.2200000000000001E-2</v>
      </c>
      <c r="H108" s="10" t="e">
        <v>#N/A</v>
      </c>
      <c r="I108" s="10" t="e">
        <v>#N/A</v>
      </c>
      <c r="J108" s="10" t="e">
        <v>#N/A</v>
      </c>
      <c r="K108" s="10" t="e">
        <v>#N/A</v>
      </c>
      <c r="L108" s="22">
        <v>0.27400000000000002</v>
      </c>
      <c r="M108" s="22">
        <v>2.2700000000000001E-2</v>
      </c>
      <c r="N108" s="10">
        <v>3.5</v>
      </c>
      <c r="O108" s="10" t="e">
        <v>#N/A</v>
      </c>
    </row>
    <row r="109" spans="1:15" x14ac:dyDescent="0.35">
      <c r="A109">
        <f>VLOOKUP(B109,SitesOrder!A$2:B$12,2)</f>
        <v>10</v>
      </c>
      <c r="B109" t="s">
        <v>14</v>
      </c>
      <c r="C109" s="1">
        <v>44829</v>
      </c>
      <c r="D109" s="10" t="e">
        <v>#N/A</v>
      </c>
      <c r="E109" s="10" t="e">
        <v>#N/A</v>
      </c>
      <c r="F109" s="10" t="e">
        <v>#N/A</v>
      </c>
      <c r="G109" s="10">
        <v>0</v>
      </c>
      <c r="H109" s="10" t="e">
        <v>#N/A</v>
      </c>
      <c r="I109" s="10" t="e">
        <v>#N/A</v>
      </c>
      <c r="J109" s="10" t="e">
        <v>#N/A</v>
      </c>
      <c r="K109" s="10" t="e">
        <v>#N/A</v>
      </c>
      <c r="L109" s="22">
        <v>0.21299999999999999</v>
      </c>
      <c r="M109" s="22">
        <v>1.5699999999999999E-2</v>
      </c>
      <c r="N109" s="10">
        <v>8.8000000000000007</v>
      </c>
      <c r="O109" s="10" t="e">
        <v>#N/A</v>
      </c>
    </row>
    <row r="110" spans="1:15" x14ac:dyDescent="0.35">
      <c r="A110">
        <f>VLOOKUP(B110,SitesOrder!A$2:B$12,2)</f>
        <v>10</v>
      </c>
      <c r="B110" t="s">
        <v>14</v>
      </c>
      <c r="C110" s="1">
        <v>45102</v>
      </c>
      <c r="D110" s="10">
        <v>825</v>
      </c>
      <c r="E110" s="10">
        <v>10.67</v>
      </c>
      <c r="F110" s="10">
        <v>109</v>
      </c>
      <c r="G110" s="10">
        <v>7.9000000000000001E-2</v>
      </c>
      <c r="H110" s="10">
        <v>6.7999999999999996E-3</v>
      </c>
      <c r="I110" s="10">
        <v>7.93</v>
      </c>
      <c r="J110" s="10">
        <v>226</v>
      </c>
      <c r="K110" s="10">
        <v>16.34</v>
      </c>
      <c r="L110" s="22">
        <v>0.53600000000000003</v>
      </c>
      <c r="M110" s="22">
        <v>0.13100000000000001</v>
      </c>
      <c r="N110" s="10">
        <v>210</v>
      </c>
      <c r="O110" s="10">
        <v>18.899999999999999</v>
      </c>
    </row>
    <row r="111" spans="1:15" x14ac:dyDescent="0.35">
      <c r="A111">
        <f>VLOOKUP(B111,SitesOrder!A$2:B$12,2)</f>
        <v>10</v>
      </c>
      <c r="B111" t="s">
        <v>14</v>
      </c>
      <c r="C111" s="1">
        <v>45137</v>
      </c>
      <c r="D111" s="10">
        <v>825</v>
      </c>
      <c r="E111" s="10">
        <v>10.73</v>
      </c>
      <c r="F111" s="10">
        <v>120.7</v>
      </c>
      <c r="G111" s="10">
        <v>1.18E-2</v>
      </c>
      <c r="H111" s="10">
        <v>5.7999999999999996E-3</v>
      </c>
      <c r="I111" s="10">
        <v>8.44</v>
      </c>
      <c r="J111" s="10">
        <v>242</v>
      </c>
      <c r="K111" s="10">
        <v>21.6</v>
      </c>
      <c r="L111" s="22">
        <v>0.26100000000000001</v>
      </c>
      <c r="M111" s="22">
        <v>2.75E-2</v>
      </c>
      <c r="N111" s="10">
        <v>11.2</v>
      </c>
      <c r="O111" s="10">
        <v>8.33</v>
      </c>
    </row>
    <row r="112" spans="1:15" x14ac:dyDescent="0.35">
      <c r="A112">
        <f>VLOOKUP(B112,SitesOrder!A$2:B$12,2)</f>
        <v>10</v>
      </c>
      <c r="B112" t="s">
        <v>14</v>
      </c>
      <c r="C112" s="1">
        <v>45166</v>
      </c>
      <c r="D112" s="10">
        <v>827.9</v>
      </c>
      <c r="E112" s="10">
        <v>11.98</v>
      </c>
      <c r="F112" s="10">
        <v>135.1</v>
      </c>
      <c r="G112" s="10">
        <v>5.1999999999999998E-3</v>
      </c>
      <c r="H112" s="10">
        <v>3.7000000000000002E-3</v>
      </c>
      <c r="I112" s="10">
        <v>8.5299999999999994</v>
      </c>
      <c r="J112" s="10">
        <v>279</v>
      </c>
      <c r="K112" s="10">
        <v>21.25</v>
      </c>
      <c r="L112" s="22">
        <v>0.252</v>
      </c>
      <c r="M112" s="22">
        <v>1.95E-2</v>
      </c>
      <c r="N112" s="10">
        <v>6</v>
      </c>
      <c r="O112" s="10">
        <v>5.31</v>
      </c>
    </row>
    <row r="113" spans="1:15" x14ac:dyDescent="0.35">
      <c r="A113">
        <f>VLOOKUP(B113,SitesOrder!A$2:B$12,2)</f>
        <v>10</v>
      </c>
      <c r="B113" t="s">
        <v>14</v>
      </c>
      <c r="C113" s="1">
        <v>45194</v>
      </c>
      <c r="D113" s="10">
        <v>826.1</v>
      </c>
      <c r="E113" s="10">
        <v>12.73</v>
      </c>
      <c r="F113" s="10">
        <v>126.2</v>
      </c>
      <c r="G113" s="10">
        <v>4.4000000000000003E-3</v>
      </c>
      <c r="H113" s="10">
        <v>1.8E-3</v>
      </c>
      <c r="I113" s="10">
        <v>8.2799999999999994</v>
      </c>
      <c r="J113" s="10">
        <v>268</v>
      </c>
      <c r="K113" s="10">
        <v>14.94</v>
      </c>
      <c r="L113" s="22">
        <v>0.28499999999999998</v>
      </c>
      <c r="M113" s="22">
        <v>2.5700000000000001E-2</v>
      </c>
      <c r="N113" s="10">
        <v>14</v>
      </c>
      <c r="O113" s="10">
        <v>11.2</v>
      </c>
    </row>
    <row r="114" spans="1:15" x14ac:dyDescent="0.35">
      <c r="A114">
        <f>VLOOKUP(B114,SitesOrder!A$2:B$12,2)</f>
        <v>10</v>
      </c>
      <c r="B114" t="s">
        <v>14</v>
      </c>
      <c r="C114" s="1">
        <v>45467</v>
      </c>
      <c r="D114" s="10">
        <v>769.7</v>
      </c>
      <c r="E114" s="10">
        <v>10.35</v>
      </c>
      <c r="F114" s="10">
        <v>112.6</v>
      </c>
      <c r="G114" s="10">
        <v>2.9700000000000001E-2</v>
      </c>
      <c r="H114" s="10">
        <v>2.2000000000000001E-3</v>
      </c>
      <c r="I114" s="10">
        <v>8.4700000000000006</v>
      </c>
      <c r="J114" s="10">
        <v>189</v>
      </c>
      <c r="K114" s="10">
        <v>19.329999999999998</v>
      </c>
      <c r="L114" s="22">
        <v>0.27300000000000002</v>
      </c>
      <c r="M114" s="22">
        <v>3.1E-2</v>
      </c>
      <c r="N114" s="10">
        <v>52</v>
      </c>
      <c r="O114" s="10">
        <v>26</v>
      </c>
    </row>
    <row r="115" spans="1:15" x14ac:dyDescent="0.35">
      <c r="A115">
        <f>VLOOKUP(B115,SitesOrder!A$2:B$12,2)</f>
        <v>10</v>
      </c>
      <c r="B115" t="s">
        <v>14</v>
      </c>
      <c r="C115" s="1">
        <v>45501</v>
      </c>
      <c r="D115" s="10">
        <v>770.4</v>
      </c>
      <c r="E115" s="10">
        <v>11.3</v>
      </c>
      <c r="F115" s="10">
        <v>125.2</v>
      </c>
      <c r="G115" s="10">
        <v>6.3299999999999995E-2</v>
      </c>
      <c r="H115" s="10">
        <v>0.02</v>
      </c>
      <c r="I115" s="10">
        <v>8.51</v>
      </c>
      <c r="J115" s="10">
        <v>307</v>
      </c>
      <c r="K115" s="10">
        <v>20.350000000000001</v>
      </c>
      <c r="L115" s="22">
        <v>0.442</v>
      </c>
      <c r="M115" s="22">
        <v>6.7900000000000002E-2</v>
      </c>
      <c r="N115" s="10">
        <v>18.899999999999999</v>
      </c>
      <c r="O115" s="10">
        <v>14.6</v>
      </c>
    </row>
    <row r="116" spans="1:15" x14ac:dyDescent="0.35">
      <c r="A116">
        <f>VLOOKUP(B116,SitesOrder!A$2:B$12,2)</f>
        <v>10</v>
      </c>
      <c r="B116" t="s">
        <v>14</v>
      </c>
      <c r="C116" s="1">
        <v>45530</v>
      </c>
      <c r="D116" s="10">
        <v>778.7</v>
      </c>
      <c r="E116" s="10">
        <v>13.74</v>
      </c>
      <c r="F116" s="10">
        <v>149</v>
      </c>
      <c r="G116" s="10">
        <v>1.7899999999999999E-2</v>
      </c>
      <c r="H116" s="10">
        <v>1.1999999999999999E-3</v>
      </c>
      <c r="I116" s="10">
        <v>8.9</v>
      </c>
      <c r="J116" s="10">
        <v>328</v>
      </c>
      <c r="K116" s="10">
        <v>19.25</v>
      </c>
      <c r="L116" s="22">
        <v>0.28899999999999998</v>
      </c>
      <c r="M116" s="22">
        <v>1.7100000000000001E-2</v>
      </c>
      <c r="N116" s="10">
        <v>7.3</v>
      </c>
      <c r="O116" s="10">
        <v>4.18</v>
      </c>
    </row>
    <row r="117" spans="1:15" x14ac:dyDescent="0.35">
      <c r="A117">
        <f>VLOOKUP(B117,SitesOrder!A$2:B$12,2)</f>
        <v>10</v>
      </c>
      <c r="B117" t="s">
        <v>14</v>
      </c>
      <c r="C117" s="1">
        <v>45564</v>
      </c>
      <c r="D117" s="10">
        <v>766.9</v>
      </c>
      <c r="E117" s="10">
        <v>12.53</v>
      </c>
      <c r="F117" s="10">
        <v>131</v>
      </c>
      <c r="G117" s="10">
        <v>1.84E-2</v>
      </c>
      <c r="H117" s="10">
        <v>1E-3</v>
      </c>
      <c r="I117" s="10">
        <v>8.75</v>
      </c>
      <c r="J117" s="10">
        <v>323</v>
      </c>
      <c r="K117" s="10">
        <v>17.75</v>
      </c>
      <c r="L117" s="22">
        <v>0.25</v>
      </c>
      <c r="M117" s="22">
        <v>1.29E-2</v>
      </c>
      <c r="N117" s="10">
        <v>4.8</v>
      </c>
      <c r="O117" s="10">
        <v>3.71</v>
      </c>
    </row>
    <row r="118" spans="1:15" x14ac:dyDescent="0.35">
      <c r="A118">
        <f>VLOOKUP(B118,SitesOrder!A$2:B$12,2)</f>
        <v>11</v>
      </c>
      <c r="B118" t="s">
        <v>15</v>
      </c>
      <c r="C118" s="1">
        <v>45074</v>
      </c>
      <c r="D118" s="10">
        <v>821.9</v>
      </c>
      <c r="E118" s="10">
        <v>10.92</v>
      </c>
      <c r="F118" s="10">
        <v>106.5</v>
      </c>
      <c r="G118" s="10">
        <v>9.6699999999999994E-2</v>
      </c>
      <c r="H118" s="10">
        <v>3.5999999999999999E-3</v>
      </c>
      <c r="I118" s="10">
        <v>7.79</v>
      </c>
      <c r="J118" s="10">
        <v>152</v>
      </c>
      <c r="K118" s="10">
        <v>14.4</v>
      </c>
      <c r="L118" s="22">
        <v>0.315</v>
      </c>
      <c r="M118" s="22">
        <v>3.6400000000000002E-2</v>
      </c>
      <c r="N118" s="10">
        <v>46.2</v>
      </c>
      <c r="O118" s="10">
        <v>37.200000000000003</v>
      </c>
    </row>
    <row r="119" spans="1:15" x14ac:dyDescent="0.35">
      <c r="A119">
        <f>VLOOKUP(B119,SitesOrder!A$2:B$12,2)</f>
        <v>11</v>
      </c>
      <c r="B119" t="s">
        <v>15</v>
      </c>
      <c r="C119" s="1">
        <v>45102</v>
      </c>
      <c r="D119" s="10">
        <v>825.9</v>
      </c>
      <c r="E119" s="10">
        <v>10.63</v>
      </c>
      <c r="F119" s="10">
        <v>109.5</v>
      </c>
      <c r="G119" s="10">
        <v>7.8200000000000006E-2</v>
      </c>
      <c r="H119" s="10">
        <v>6.4000000000000003E-3</v>
      </c>
      <c r="I119" s="10">
        <v>7.9</v>
      </c>
      <c r="J119" s="10">
        <v>228</v>
      </c>
      <c r="K119" s="10">
        <v>16.63</v>
      </c>
      <c r="L119" s="22">
        <v>0.55300000000000005</v>
      </c>
      <c r="M119" s="22">
        <v>0.121</v>
      </c>
      <c r="N119" s="10">
        <v>249</v>
      </c>
      <c r="O119" s="10">
        <v>18.3</v>
      </c>
    </row>
    <row r="120" spans="1:15" x14ac:dyDescent="0.35">
      <c r="A120">
        <f>VLOOKUP(B120,SitesOrder!A$2:B$12,2)</f>
        <v>11</v>
      </c>
      <c r="B120" t="s">
        <v>15</v>
      </c>
      <c r="C120" s="1">
        <v>45137</v>
      </c>
      <c r="D120" s="10">
        <v>826.8</v>
      </c>
      <c r="E120" s="10">
        <v>10.37</v>
      </c>
      <c r="F120" s="10">
        <v>118</v>
      </c>
      <c r="G120" s="10">
        <v>5.8999999999999999E-3</v>
      </c>
      <c r="H120" s="10">
        <v>4.8999999999999998E-3</v>
      </c>
      <c r="I120" s="10">
        <v>8.44</v>
      </c>
      <c r="J120" s="10">
        <v>243</v>
      </c>
      <c r="K120" s="10">
        <v>21.7</v>
      </c>
      <c r="L120" s="22">
        <v>0.248</v>
      </c>
      <c r="M120" s="22">
        <v>2.69E-2</v>
      </c>
      <c r="N120" s="10">
        <v>10.7</v>
      </c>
      <c r="O120" s="10">
        <v>8.94</v>
      </c>
    </row>
    <row r="121" spans="1:15" x14ac:dyDescent="0.35">
      <c r="A121">
        <f>VLOOKUP(B121,SitesOrder!A$2:B$12,2)</f>
        <v>11</v>
      </c>
      <c r="B121" t="s">
        <v>15</v>
      </c>
      <c r="C121" s="1">
        <v>45166</v>
      </c>
      <c r="D121" s="10">
        <v>829.2</v>
      </c>
      <c r="E121" s="10">
        <v>11.41</v>
      </c>
      <c r="F121" s="10">
        <v>132.1</v>
      </c>
      <c r="G121" s="10">
        <v>1.6000000000000001E-3</v>
      </c>
      <c r="H121" s="10">
        <v>3.8E-3</v>
      </c>
      <c r="I121" s="10">
        <v>8.5399999999999991</v>
      </c>
      <c r="J121" s="10">
        <v>281</v>
      </c>
      <c r="K121" s="10">
        <v>22.02</v>
      </c>
      <c r="L121" s="22">
        <v>0.23400000000000001</v>
      </c>
      <c r="M121" s="22">
        <v>1.7299999999999999E-2</v>
      </c>
      <c r="N121" s="10">
        <v>5.2</v>
      </c>
      <c r="O121" s="10">
        <v>3.82</v>
      </c>
    </row>
    <row r="122" spans="1:15" x14ac:dyDescent="0.35">
      <c r="A122">
        <f>VLOOKUP(B122,SitesOrder!A$2:B$12,2)</f>
        <v>11</v>
      </c>
      <c r="B122" t="s">
        <v>15</v>
      </c>
      <c r="C122" s="1">
        <v>45194</v>
      </c>
      <c r="D122" s="10">
        <v>827.2</v>
      </c>
      <c r="E122" s="10">
        <v>12.59</v>
      </c>
      <c r="F122" s="10">
        <v>126.2</v>
      </c>
      <c r="G122" s="10">
        <v>2.0999999999999999E-3</v>
      </c>
      <c r="H122" s="10">
        <v>1.8E-3</v>
      </c>
      <c r="I122" s="10">
        <v>8.4499999999999993</v>
      </c>
      <c r="J122" s="10">
        <v>270</v>
      </c>
      <c r="K122" s="10">
        <v>15.39</v>
      </c>
      <c r="L122" s="22">
        <v>0.23200000000000001</v>
      </c>
      <c r="M122" s="22">
        <v>0.02</v>
      </c>
      <c r="N122" s="10">
        <v>14.1</v>
      </c>
      <c r="O122" s="10">
        <v>16.600000000000001</v>
      </c>
    </row>
    <row r="123" spans="1:15" x14ac:dyDescent="0.35">
      <c r="A123">
        <f>VLOOKUP(B123,SitesOrder!A$2:B$12,2)</f>
        <v>11</v>
      </c>
      <c r="B123" t="s">
        <v>15</v>
      </c>
      <c r="C123" s="1">
        <v>45467</v>
      </c>
      <c r="D123" s="10">
        <v>770.9</v>
      </c>
      <c r="E123" s="10">
        <v>10.14</v>
      </c>
      <c r="F123" s="10">
        <v>111</v>
      </c>
      <c r="G123" s="10">
        <v>2.3699999999999999E-2</v>
      </c>
      <c r="H123" s="10">
        <v>1.6999999999999999E-3</v>
      </c>
      <c r="I123" s="10">
        <v>8.49</v>
      </c>
      <c r="J123" s="10">
        <v>191</v>
      </c>
      <c r="K123" s="10">
        <v>19.690000000000001</v>
      </c>
      <c r="L123" s="22">
        <v>0.27700000000000002</v>
      </c>
      <c r="M123" s="22">
        <v>3.5499999999999997E-2</v>
      </c>
      <c r="N123" s="10">
        <v>55</v>
      </c>
      <c r="O123" s="10">
        <v>28.4</v>
      </c>
    </row>
    <row r="124" spans="1:15" x14ac:dyDescent="0.35">
      <c r="A124">
        <f>VLOOKUP(B124,SitesOrder!A$2:B$12,2)</f>
        <v>11</v>
      </c>
      <c r="B124" t="s">
        <v>15</v>
      </c>
      <c r="C124" s="1">
        <v>45501</v>
      </c>
      <c r="D124" s="10">
        <v>771.6</v>
      </c>
      <c r="E124" s="10">
        <v>11</v>
      </c>
      <c r="F124" s="10">
        <v>124.6</v>
      </c>
      <c r="G124" s="10">
        <v>3.0099999999999998E-2</v>
      </c>
      <c r="H124" s="10">
        <v>1.5299999999999999E-2</v>
      </c>
      <c r="I124" s="10">
        <v>8.6199999999999992</v>
      </c>
      <c r="J124" s="10">
        <v>305</v>
      </c>
      <c r="K124" s="10">
        <v>21.48</v>
      </c>
      <c r="L124" s="22">
        <v>0.374</v>
      </c>
      <c r="M124" s="22">
        <v>4.8300000000000003E-2</v>
      </c>
      <c r="N124" s="10">
        <v>10.199999999999999</v>
      </c>
      <c r="O124" s="10">
        <v>8.25</v>
      </c>
    </row>
    <row r="125" spans="1:15" x14ac:dyDescent="0.35">
      <c r="A125">
        <f>VLOOKUP(B125,SitesOrder!A$2:B$12,2)</f>
        <v>11</v>
      </c>
      <c r="B125" t="s">
        <v>15</v>
      </c>
      <c r="C125" s="1">
        <v>45530</v>
      </c>
      <c r="D125" s="10">
        <v>779.9</v>
      </c>
      <c r="E125" s="10">
        <v>12.08</v>
      </c>
      <c r="F125" s="10">
        <v>132</v>
      </c>
      <c r="G125" s="10">
        <v>3.0000000000000001E-3</v>
      </c>
      <c r="H125" s="10">
        <v>1E-3</v>
      </c>
      <c r="I125" s="10">
        <v>8.85</v>
      </c>
      <c r="J125" s="10">
        <v>328</v>
      </c>
      <c r="K125" s="10">
        <v>19.57</v>
      </c>
      <c r="L125" s="22">
        <v>0.27200000000000002</v>
      </c>
      <c r="M125" s="22">
        <v>1.55E-2</v>
      </c>
      <c r="N125" s="10">
        <v>6.8</v>
      </c>
      <c r="O125" s="10">
        <v>5.49</v>
      </c>
    </row>
    <row r="126" spans="1:15" x14ac:dyDescent="0.35">
      <c r="A126">
        <f>VLOOKUP(B126,SitesOrder!A$2:B$12,2)</f>
        <v>11</v>
      </c>
      <c r="B126" t="s">
        <v>15</v>
      </c>
      <c r="C126" s="1">
        <v>45564</v>
      </c>
      <c r="D126" s="10">
        <v>769.9</v>
      </c>
      <c r="E126" s="10">
        <v>12.68</v>
      </c>
      <c r="F126" s="10">
        <v>134.9</v>
      </c>
      <c r="G126" s="10">
        <v>2.8999999999999998E-3</v>
      </c>
      <c r="H126" s="11" t="s">
        <v>19</v>
      </c>
      <c r="I126" s="10">
        <v>8.8800000000000008</v>
      </c>
      <c r="J126" s="10">
        <v>319</v>
      </c>
      <c r="K126" s="10">
        <v>18.3</v>
      </c>
      <c r="L126" s="22">
        <v>0.22600000000000001</v>
      </c>
      <c r="M126" s="22">
        <v>1.6799999999999999E-2</v>
      </c>
      <c r="N126" s="10">
        <v>5.5</v>
      </c>
      <c r="O126" s="10">
        <v>3.15</v>
      </c>
    </row>
    <row r="132" spans="12:12" x14ac:dyDescent="0.35">
      <c r="L132" s="22"/>
    </row>
    <row r="150" spans="12:12" x14ac:dyDescent="0.35">
      <c r="L150" s="22"/>
    </row>
    <row r="151" spans="12:12" x14ac:dyDescent="0.35">
      <c r="L151" s="22"/>
    </row>
    <row r="152" spans="12:12" x14ac:dyDescent="0.35">
      <c r="L152" s="22"/>
    </row>
    <row r="153" spans="12:12" x14ac:dyDescent="0.35">
      <c r="L153" s="22"/>
    </row>
    <row r="154" spans="12:12" x14ac:dyDescent="0.35">
      <c r="L154" s="22"/>
    </row>
    <row r="155" spans="12:12" x14ac:dyDescent="0.35">
      <c r="L155" s="22"/>
    </row>
    <row r="156" spans="12:12" x14ac:dyDescent="0.35">
      <c r="L156" s="22"/>
    </row>
    <row r="157" spans="12:12" x14ac:dyDescent="0.35">
      <c r="L157" s="22"/>
    </row>
    <row r="158" spans="12:12" x14ac:dyDescent="0.35">
      <c r="L158" s="22"/>
    </row>
    <row r="159" spans="12:12" x14ac:dyDescent="0.35">
      <c r="L159" s="22"/>
    </row>
    <row r="160" spans="12:12" x14ac:dyDescent="0.35">
      <c r="L160" s="22"/>
    </row>
    <row r="161" spans="12:12" x14ac:dyDescent="0.35">
      <c r="L161" s="22"/>
    </row>
    <row r="173" spans="12:12" x14ac:dyDescent="0.35">
      <c r="L173" s="22"/>
    </row>
    <row r="174" spans="12:12" x14ac:dyDescent="0.35">
      <c r="L174" s="22"/>
    </row>
    <row r="175" spans="12:12" x14ac:dyDescent="0.35">
      <c r="L175" s="22"/>
    </row>
    <row r="176" spans="12:12" x14ac:dyDescent="0.35">
      <c r="L176" s="22"/>
    </row>
    <row r="177" spans="12:12" x14ac:dyDescent="0.35">
      <c r="L177" s="22"/>
    </row>
    <row r="178" spans="12:12" x14ac:dyDescent="0.35">
      <c r="L178" s="22"/>
    </row>
    <row r="179" spans="12:12" x14ac:dyDescent="0.35">
      <c r="L179" s="22"/>
    </row>
    <row r="180" spans="12:12" x14ac:dyDescent="0.35">
      <c r="L180" s="22"/>
    </row>
    <row r="181" spans="12:12" x14ac:dyDescent="0.35">
      <c r="L181" s="22"/>
    </row>
    <row r="182" spans="12:12" x14ac:dyDescent="0.35">
      <c r="L182" s="22"/>
    </row>
    <row r="183" spans="12:12" x14ac:dyDescent="0.35">
      <c r="L183" s="22"/>
    </row>
    <row r="184" spans="12:12" x14ac:dyDescent="0.35">
      <c r="L184" s="22"/>
    </row>
  </sheetData>
  <sortState xmlns:xlrd2="http://schemas.microsoft.com/office/spreadsheetml/2017/richdata2" ref="A2:O126">
    <sortCondition ref="A2:A126"/>
    <sortCondition ref="C2:C12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31BA-DF45-4BC8-AD18-DB69E04F7AE9}">
  <dimension ref="A1:O218"/>
  <sheetViews>
    <sheetView zoomScale="70" zoomScaleNormal="70" workbookViewId="0">
      <pane xSplit="3" ySplit="1" topLeftCell="G47" activePane="bottomRight" state="frozen"/>
      <selection pane="topRight" activeCell="D1" sqref="D1"/>
      <selection pane="bottomLeft" activeCell="A2" sqref="A2"/>
      <selection pane="bottomRight" activeCell="N1" activeCellId="1" sqref="M1:M1048576 N1:N1048576"/>
    </sheetView>
  </sheetViews>
  <sheetFormatPr defaultRowHeight="14.5" x14ac:dyDescent="0.35"/>
  <cols>
    <col min="2" max="2" width="30" bestFit="1" customWidth="1"/>
    <col min="3" max="3" width="10.08984375" bestFit="1" customWidth="1"/>
    <col min="4" max="4" width="23.6328125" bestFit="1" customWidth="1"/>
    <col min="5" max="5" width="24.54296875" bestFit="1" customWidth="1"/>
    <col min="6" max="6" width="29" bestFit="1" customWidth="1"/>
    <col min="7" max="7" width="18.90625" bestFit="1" customWidth="1"/>
    <col min="8" max="8" width="19.6328125" bestFit="1" customWidth="1"/>
    <col min="9" max="9" width="8.54296875" bestFit="1" customWidth="1"/>
    <col min="10" max="10" width="24" bestFit="1" customWidth="1"/>
    <col min="11" max="11" width="22.36328125" bestFit="1" customWidth="1"/>
    <col min="12" max="12" width="28.6328125" bestFit="1" customWidth="1"/>
    <col min="13" max="13" width="31.36328125" bestFit="1" customWidth="1"/>
    <col min="14" max="14" width="24.6328125" bestFit="1" customWidth="1"/>
    <col min="15" max="15" width="13.36328125" bestFit="1" customWidth="1"/>
  </cols>
  <sheetData>
    <row r="1" spans="1:15" x14ac:dyDescent="0.35">
      <c r="A1" t="s">
        <v>21</v>
      </c>
      <c r="B1" t="s">
        <v>0</v>
      </c>
      <c r="C1" t="s">
        <v>1</v>
      </c>
      <c r="D1" t="s">
        <v>24</v>
      </c>
      <c r="E1" t="s">
        <v>25</v>
      </c>
      <c r="F1" t="s">
        <v>26</v>
      </c>
      <c r="G1" t="s">
        <v>2</v>
      </c>
      <c r="H1" t="s">
        <v>16</v>
      </c>
      <c r="I1" t="s">
        <v>27</v>
      </c>
      <c r="J1" t="s">
        <v>28</v>
      </c>
      <c r="K1" t="s">
        <v>22</v>
      </c>
      <c r="L1" t="s">
        <v>3</v>
      </c>
      <c r="M1" t="s">
        <v>17</v>
      </c>
      <c r="N1" t="s">
        <v>18</v>
      </c>
      <c r="O1" t="s">
        <v>29</v>
      </c>
    </row>
    <row r="2" spans="1:15" x14ac:dyDescent="0.35">
      <c r="A2">
        <f>VLOOKUP(B2,SitesOrder!A$2:B$12,2)</f>
        <v>1</v>
      </c>
      <c r="B2" t="s">
        <v>5</v>
      </c>
      <c r="C2" s="1">
        <v>44683</v>
      </c>
      <c r="D2" s="10" t="e">
        <v>#N/A</v>
      </c>
      <c r="E2" s="10" t="e">
        <v>#N/A</v>
      </c>
      <c r="F2" s="10" t="e">
        <v>#N/A</v>
      </c>
      <c r="G2" s="10">
        <v>0.19</v>
      </c>
      <c r="H2" s="10" t="e">
        <v>#N/A</v>
      </c>
      <c r="I2" s="10" t="e">
        <v>#N/A</v>
      </c>
      <c r="J2" s="10" t="e">
        <v>#N/A</v>
      </c>
      <c r="K2" s="10" t="e">
        <v>#N/A</v>
      </c>
      <c r="L2" s="10">
        <v>0.23899999999999999</v>
      </c>
      <c r="M2" s="22">
        <v>0</v>
      </c>
      <c r="N2" s="10">
        <v>0.6</v>
      </c>
      <c r="O2" s="10" t="e">
        <v>#N/A</v>
      </c>
    </row>
    <row r="3" spans="1:15" x14ac:dyDescent="0.35">
      <c r="A3">
        <f>VLOOKUP(B3,SitesOrder!A$2:B$12,2)</f>
        <v>1</v>
      </c>
      <c r="B3" t="s">
        <v>5</v>
      </c>
      <c r="C3" s="1">
        <v>44711</v>
      </c>
      <c r="D3" s="10" t="e">
        <v>#N/A</v>
      </c>
      <c r="E3" s="10" t="e">
        <v>#N/A</v>
      </c>
      <c r="F3" s="10" t="e">
        <v>#N/A</v>
      </c>
      <c r="G3" s="10">
        <v>0.17499999999999999</v>
      </c>
      <c r="H3" s="10" t="e">
        <v>#N/A</v>
      </c>
      <c r="I3" s="10" t="e">
        <v>#N/A</v>
      </c>
      <c r="J3" s="10" t="e">
        <v>#N/A</v>
      </c>
      <c r="K3" s="10" t="e">
        <v>#N/A</v>
      </c>
      <c r="L3" s="10">
        <v>0.33200000000000002</v>
      </c>
      <c r="M3" s="22">
        <v>9.1999999999999998E-3</v>
      </c>
      <c r="N3" s="10">
        <v>2.2999999999999998</v>
      </c>
      <c r="O3" s="10" t="e">
        <v>#N/A</v>
      </c>
    </row>
    <row r="4" spans="1:15" x14ac:dyDescent="0.35">
      <c r="A4">
        <f>VLOOKUP(B4,SitesOrder!A$2:B$12,2)</f>
        <v>1</v>
      </c>
      <c r="B4" t="s">
        <v>5</v>
      </c>
      <c r="C4" s="1">
        <v>44745</v>
      </c>
      <c r="D4" s="10" t="e">
        <v>#N/A</v>
      </c>
      <c r="E4" s="10" t="e">
        <v>#N/A</v>
      </c>
      <c r="F4" s="10" t="e">
        <v>#N/A</v>
      </c>
      <c r="G4" s="10">
        <v>0.122</v>
      </c>
      <c r="H4" s="10" t="e">
        <v>#N/A</v>
      </c>
      <c r="I4" s="10" t="e">
        <v>#N/A</v>
      </c>
      <c r="J4" s="10" t="e">
        <v>#N/A</v>
      </c>
      <c r="K4" s="10" t="e">
        <v>#N/A</v>
      </c>
      <c r="L4" s="10">
        <v>0.19500000000000001</v>
      </c>
      <c r="M4" s="22">
        <v>5.4999999999999997E-3</v>
      </c>
      <c r="N4" s="10">
        <v>3.7</v>
      </c>
      <c r="O4" s="10" t="e">
        <v>#N/A</v>
      </c>
    </row>
    <row r="5" spans="1:15" x14ac:dyDescent="0.35">
      <c r="A5">
        <f>VLOOKUP(B5,SitesOrder!A$2:B$12,2)</f>
        <v>1</v>
      </c>
      <c r="B5" t="s">
        <v>5</v>
      </c>
      <c r="C5" s="1">
        <v>44781</v>
      </c>
      <c r="D5" s="10" t="e">
        <v>#N/A</v>
      </c>
      <c r="E5" s="10" t="e">
        <v>#N/A</v>
      </c>
      <c r="F5" s="10" t="e">
        <v>#N/A</v>
      </c>
      <c r="G5" s="10">
        <v>0.11899999999999999</v>
      </c>
      <c r="H5" s="10" t="e">
        <v>#N/A</v>
      </c>
      <c r="I5" s="10" t="e">
        <v>#N/A</v>
      </c>
      <c r="J5" s="10" t="e">
        <v>#N/A</v>
      </c>
      <c r="K5" s="10" t="e">
        <v>#N/A</v>
      </c>
      <c r="L5" s="10">
        <v>0.17100000000000001</v>
      </c>
      <c r="M5" s="22">
        <v>2E-3</v>
      </c>
      <c r="N5" s="10">
        <v>1.2</v>
      </c>
      <c r="O5" s="10" t="e">
        <v>#N/A</v>
      </c>
    </row>
    <row r="6" spans="1:15" x14ac:dyDescent="0.35">
      <c r="A6">
        <f>VLOOKUP(B6,SitesOrder!A$2:B$12,2)</f>
        <v>1</v>
      </c>
      <c r="B6" t="s">
        <v>5</v>
      </c>
      <c r="C6" s="1">
        <v>44801</v>
      </c>
      <c r="D6" s="10" t="e">
        <v>#N/A</v>
      </c>
      <c r="E6" s="10" t="e">
        <v>#N/A</v>
      </c>
      <c r="F6" s="10" t="e">
        <v>#N/A</v>
      </c>
      <c r="G6" s="10">
        <v>0.125</v>
      </c>
      <c r="H6" s="10" t="e">
        <v>#N/A</v>
      </c>
      <c r="I6" s="10" t="e">
        <v>#N/A</v>
      </c>
      <c r="J6" s="10" t="e">
        <v>#N/A</v>
      </c>
      <c r="K6" s="10" t="e">
        <v>#N/A</v>
      </c>
      <c r="L6" s="10">
        <v>0.191</v>
      </c>
      <c r="M6" s="22">
        <v>3.8E-3</v>
      </c>
      <c r="N6" s="10">
        <v>1.2</v>
      </c>
      <c r="O6" s="10" t="e">
        <v>#N/A</v>
      </c>
    </row>
    <row r="7" spans="1:15" x14ac:dyDescent="0.35">
      <c r="A7">
        <f>VLOOKUP(B7,SitesOrder!A$2:B$12,2)</f>
        <v>1</v>
      </c>
      <c r="B7" t="s">
        <v>5</v>
      </c>
      <c r="C7" s="1">
        <v>44829</v>
      </c>
      <c r="D7" s="10" t="e">
        <v>#N/A</v>
      </c>
      <c r="E7" s="10" t="e">
        <v>#N/A</v>
      </c>
      <c r="F7" s="10" t="e">
        <v>#N/A</v>
      </c>
      <c r="G7" s="10">
        <v>0.13700000000000001</v>
      </c>
      <c r="H7" s="10" t="e">
        <v>#N/A</v>
      </c>
      <c r="I7" s="10" t="e">
        <v>#N/A</v>
      </c>
      <c r="J7" s="10" t="e">
        <v>#N/A</v>
      </c>
      <c r="K7" s="10" t="e">
        <v>#N/A</v>
      </c>
      <c r="L7" s="10">
        <v>0.17799999999999999</v>
      </c>
      <c r="M7" s="22">
        <v>1.9E-3</v>
      </c>
      <c r="N7" s="10">
        <v>1</v>
      </c>
      <c r="O7" s="10" t="e">
        <v>#N/A</v>
      </c>
    </row>
    <row r="8" spans="1:15" x14ac:dyDescent="0.35">
      <c r="A8">
        <f>VLOOKUP(B8,SitesOrder!A$2:B$12,2)</f>
        <v>1</v>
      </c>
      <c r="B8" t="s">
        <v>5</v>
      </c>
      <c r="C8" s="1">
        <v>44858</v>
      </c>
      <c r="D8" s="10" t="e">
        <v>#N/A</v>
      </c>
      <c r="E8" s="10" t="e">
        <v>#N/A</v>
      </c>
      <c r="F8" s="10" t="e">
        <v>#N/A</v>
      </c>
      <c r="G8" s="10">
        <v>0.17100000000000001</v>
      </c>
      <c r="H8" s="10" t="e">
        <v>#N/A</v>
      </c>
      <c r="I8" s="10" t="e">
        <v>#N/A</v>
      </c>
      <c r="J8" s="10" t="e">
        <v>#N/A</v>
      </c>
      <c r="K8" s="10" t="e">
        <v>#N/A</v>
      </c>
      <c r="L8" s="10">
        <v>0.19700000000000001</v>
      </c>
      <c r="M8" s="22">
        <v>0</v>
      </c>
      <c r="N8" s="10">
        <v>0.3</v>
      </c>
      <c r="O8" s="10" t="e">
        <v>#N/A</v>
      </c>
    </row>
    <row r="9" spans="1:15" x14ac:dyDescent="0.35">
      <c r="A9">
        <f>VLOOKUP(B9,SitesOrder!A$2:B$12,2)</f>
        <v>1</v>
      </c>
      <c r="B9" t="s">
        <v>5</v>
      </c>
      <c r="C9" s="1">
        <v>45039</v>
      </c>
      <c r="D9" s="10" t="e">
        <v>#N/A</v>
      </c>
      <c r="E9" s="10" t="e">
        <v>#N/A</v>
      </c>
      <c r="F9" s="10" t="e">
        <v>#N/A</v>
      </c>
      <c r="G9" s="10">
        <v>0.24</v>
      </c>
      <c r="H9" s="10">
        <v>0</v>
      </c>
      <c r="I9" s="10" t="e">
        <v>#N/A</v>
      </c>
      <c r="J9" s="10">
        <v>44.9</v>
      </c>
      <c r="K9" s="10">
        <v>0.9</v>
      </c>
      <c r="L9" s="10">
        <v>0.28299999999999997</v>
      </c>
      <c r="M9" s="22">
        <v>3.8E-3</v>
      </c>
      <c r="N9" s="10">
        <v>0.3</v>
      </c>
      <c r="O9" s="10" t="e">
        <v>#N/A</v>
      </c>
    </row>
    <row r="10" spans="1:15" x14ac:dyDescent="0.35">
      <c r="A10">
        <f>VLOOKUP(B10,SitesOrder!A$2:B$12,2)</f>
        <v>1</v>
      </c>
      <c r="B10" t="s">
        <v>5</v>
      </c>
      <c r="C10" s="1">
        <v>45074</v>
      </c>
      <c r="D10" s="10">
        <v>752.5</v>
      </c>
      <c r="E10" s="10">
        <v>12.61</v>
      </c>
      <c r="F10" s="10">
        <v>98</v>
      </c>
      <c r="G10" s="10">
        <v>0.14899999999999999</v>
      </c>
      <c r="H10" s="10">
        <v>1.2999999999999999E-3</v>
      </c>
      <c r="I10" s="10">
        <v>7.26</v>
      </c>
      <c r="J10" s="10">
        <v>41</v>
      </c>
      <c r="K10" s="10">
        <v>4.5599999999999996</v>
      </c>
      <c r="L10" s="10">
        <v>0.23100000000000001</v>
      </c>
      <c r="M10" s="22">
        <v>5.0000000000000001E-3</v>
      </c>
      <c r="N10" s="10">
        <v>1.8</v>
      </c>
      <c r="O10" s="10">
        <v>0.76</v>
      </c>
    </row>
    <row r="11" spans="1:15" x14ac:dyDescent="0.35">
      <c r="A11">
        <f>VLOOKUP(B11,SitesOrder!A$2:B$12,2)</f>
        <v>1</v>
      </c>
      <c r="B11" t="s">
        <v>5</v>
      </c>
      <c r="C11" s="1">
        <v>45102</v>
      </c>
      <c r="D11" s="10">
        <v>757.8</v>
      </c>
      <c r="E11" s="10">
        <v>13.58</v>
      </c>
      <c r="F11" s="10">
        <v>109.1</v>
      </c>
      <c r="G11" s="10">
        <v>0.113</v>
      </c>
      <c r="H11" s="10">
        <v>1.1999999999999999E-3</v>
      </c>
      <c r="I11" s="10">
        <v>7.12</v>
      </c>
      <c r="J11" s="10">
        <v>41</v>
      </c>
      <c r="K11" s="10">
        <v>5.78</v>
      </c>
      <c r="L11" s="10">
        <v>0.188</v>
      </c>
      <c r="M11" s="22">
        <v>3.2000000000000002E-3</v>
      </c>
      <c r="N11" s="10">
        <v>1.7</v>
      </c>
      <c r="O11" s="10">
        <v>1.18</v>
      </c>
    </row>
    <row r="12" spans="1:15" x14ac:dyDescent="0.35">
      <c r="A12">
        <f>VLOOKUP(B12,SitesOrder!A$2:B$12,2)</f>
        <v>1</v>
      </c>
      <c r="B12" t="s">
        <v>5</v>
      </c>
      <c r="C12" s="1">
        <v>45137</v>
      </c>
      <c r="D12" s="10">
        <v>759</v>
      </c>
      <c r="E12" s="10">
        <v>11.38</v>
      </c>
      <c r="F12" s="10">
        <v>100.4</v>
      </c>
      <c r="G12" s="10">
        <v>0.12</v>
      </c>
      <c r="H12" s="10">
        <v>1E-3</v>
      </c>
      <c r="I12" s="10">
        <v>7.34</v>
      </c>
      <c r="J12" s="10">
        <v>46</v>
      </c>
      <c r="K12" s="10">
        <v>9.81</v>
      </c>
      <c r="L12" s="10">
        <v>0.184</v>
      </c>
      <c r="M12" s="22">
        <v>1.23E-2</v>
      </c>
      <c r="N12" s="10">
        <v>1.4</v>
      </c>
      <c r="O12" s="10">
        <v>0.57999999999999996</v>
      </c>
    </row>
    <row r="13" spans="1:15" x14ac:dyDescent="0.35">
      <c r="A13">
        <f>VLOOKUP(B13,SitesOrder!A$2:B$12,2)</f>
        <v>1</v>
      </c>
      <c r="B13" t="s">
        <v>5</v>
      </c>
      <c r="C13" s="1">
        <v>45166</v>
      </c>
      <c r="D13" s="10">
        <v>761</v>
      </c>
      <c r="E13" s="10">
        <v>11.8</v>
      </c>
      <c r="F13" s="10">
        <v>102.3</v>
      </c>
      <c r="G13" s="10">
        <v>0.13900000000000001</v>
      </c>
      <c r="H13" s="10">
        <v>1.4E-3</v>
      </c>
      <c r="I13" s="10">
        <v>7.23</v>
      </c>
      <c r="J13" s="10">
        <v>45</v>
      </c>
      <c r="K13" s="10">
        <v>9.2200000000000006</v>
      </c>
      <c r="L13" s="10">
        <v>0.20399999999999999</v>
      </c>
      <c r="M13" s="22">
        <v>4.4999999999999997E-3</v>
      </c>
      <c r="N13" s="10">
        <v>1.7</v>
      </c>
      <c r="O13" s="10">
        <v>0.88</v>
      </c>
    </row>
    <row r="14" spans="1:15" x14ac:dyDescent="0.35">
      <c r="A14">
        <f>VLOOKUP(B14,SitesOrder!A$2:B$12,2)</f>
        <v>1</v>
      </c>
      <c r="B14" t="s">
        <v>5</v>
      </c>
      <c r="C14" s="1">
        <v>45194</v>
      </c>
      <c r="D14" s="10">
        <v>758.1</v>
      </c>
      <c r="E14" s="10">
        <v>12.92</v>
      </c>
      <c r="F14" s="10">
        <v>105.6</v>
      </c>
      <c r="G14" s="10">
        <v>0.155</v>
      </c>
      <c r="H14" s="10">
        <v>2.8E-3</v>
      </c>
      <c r="I14" s="10">
        <v>7.51</v>
      </c>
      <c r="J14" s="10">
        <v>52</v>
      </c>
      <c r="K14" s="10">
        <v>6.4</v>
      </c>
      <c r="L14" s="10">
        <v>0.20399999999999999</v>
      </c>
      <c r="M14" s="22">
        <v>3.0000000000000001E-3</v>
      </c>
      <c r="N14" s="10">
        <v>1.1000000000000001</v>
      </c>
      <c r="O14" s="10">
        <v>0.86</v>
      </c>
    </row>
    <row r="15" spans="1:15" x14ac:dyDescent="0.35">
      <c r="A15">
        <f>VLOOKUP(B15,SitesOrder!A$2:B$12,2)</f>
        <v>1</v>
      </c>
      <c r="B15" t="s">
        <v>5</v>
      </c>
      <c r="C15" s="1">
        <v>45236</v>
      </c>
      <c r="D15" s="10">
        <v>748.4</v>
      </c>
      <c r="E15" s="10">
        <v>13.86</v>
      </c>
      <c r="F15" s="10">
        <v>102.7</v>
      </c>
      <c r="G15" s="10">
        <v>0.21299999999999999</v>
      </c>
      <c r="H15" s="10">
        <v>1.1999999999999999E-3</v>
      </c>
      <c r="I15" s="10">
        <v>7.59</v>
      </c>
      <c r="J15" s="10">
        <v>64</v>
      </c>
      <c r="K15" s="10">
        <v>2.88</v>
      </c>
      <c r="L15" s="10">
        <v>0.26</v>
      </c>
      <c r="M15" s="22">
        <v>2.2000000000000001E-3</v>
      </c>
      <c r="N15" s="10">
        <v>0.3</v>
      </c>
      <c r="O15" s="10">
        <v>0.31</v>
      </c>
    </row>
    <row r="16" spans="1:15" x14ac:dyDescent="0.35">
      <c r="A16">
        <f>VLOOKUP(B16,SitesOrder!A$2:B$12,2)</f>
        <v>1</v>
      </c>
      <c r="B16" t="s">
        <v>5</v>
      </c>
      <c r="C16" s="1">
        <v>45411</v>
      </c>
      <c r="D16" s="10">
        <v>699.5</v>
      </c>
      <c r="E16" s="10">
        <v>12.05</v>
      </c>
      <c r="F16" s="10">
        <v>92.3</v>
      </c>
      <c r="G16" s="10">
        <v>0.22</v>
      </c>
      <c r="H16" s="11" t="s">
        <v>19</v>
      </c>
      <c r="I16" s="10">
        <v>7.71</v>
      </c>
      <c r="J16" s="10">
        <v>75</v>
      </c>
      <c r="K16" s="10">
        <v>4.0199999999999996</v>
      </c>
      <c r="L16" s="10">
        <v>0.26600000000000001</v>
      </c>
      <c r="M16" s="22">
        <v>3.0999999999999999E-3</v>
      </c>
      <c r="N16" s="10">
        <v>0.4</v>
      </c>
      <c r="O16" s="10">
        <v>0.26</v>
      </c>
    </row>
    <row r="17" spans="1:15" x14ac:dyDescent="0.35">
      <c r="A17">
        <f>VLOOKUP(B17,SitesOrder!A$2:B$12,2)</f>
        <v>1</v>
      </c>
      <c r="B17" t="s">
        <v>5</v>
      </c>
      <c r="C17" s="1">
        <v>45439</v>
      </c>
      <c r="D17" s="10">
        <v>706.5</v>
      </c>
      <c r="E17" s="10">
        <v>12.8</v>
      </c>
      <c r="F17" s="10">
        <v>97.4</v>
      </c>
      <c r="G17" s="10">
        <v>0.16900000000000001</v>
      </c>
      <c r="H17" s="10">
        <v>1.1000000000000001E-3</v>
      </c>
      <c r="I17" s="10">
        <v>7.5</v>
      </c>
      <c r="J17" s="10">
        <v>67</v>
      </c>
      <c r="K17" s="10">
        <v>3.75</v>
      </c>
      <c r="L17" s="10">
        <v>0.23799999999999999</v>
      </c>
      <c r="M17" s="22">
        <v>3.0000000000000001E-3</v>
      </c>
      <c r="N17" s="10">
        <v>0.5</v>
      </c>
      <c r="O17" s="10">
        <v>0.65</v>
      </c>
    </row>
    <row r="18" spans="1:15" x14ac:dyDescent="0.35">
      <c r="A18">
        <f>VLOOKUP(B18,SitesOrder!A$2:B$12,2)</f>
        <v>1</v>
      </c>
      <c r="B18" t="s">
        <v>5</v>
      </c>
      <c r="C18" s="1">
        <v>45467</v>
      </c>
      <c r="D18" s="10">
        <v>703.9</v>
      </c>
      <c r="E18" s="10">
        <v>12.02</v>
      </c>
      <c r="F18" s="10">
        <v>100.2</v>
      </c>
      <c r="G18" s="10">
        <v>0.13200000000000001</v>
      </c>
      <c r="H18" s="10">
        <v>1.2999999999999999E-3</v>
      </c>
      <c r="I18" s="10">
        <v>6.83</v>
      </c>
      <c r="J18" s="10">
        <v>39</v>
      </c>
      <c r="K18" s="10">
        <v>7.4</v>
      </c>
      <c r="L18" s="10">
        <v>0.20499999999999999</v>
      </c>
      <c r="M18" s="22">
        <v>6.1000000000000004E-3</v>
      </c>
      <c r="N18" s="10">
        <v>3.2</v>
      </c>
      <c r="O18" s="10">
        <v>1.6</v>
      </c>
    </row>
    <row r="19" spans="1:15" x14ac:dyDescent="0.35">
      <c r="A19">
        <f>VLOOKUP(B19,SitesOrder!A$2:B$12,2)</f>
        <v>1</v>
      </c>
      <c r="B19" t="s">
        <v>5</v>
      </c>
      <c r="C19" s="1">
        <v>45501</v>
      </c>
      <c r="D19" s="10">
        <v>703.5</v>
      </c>
      <c r="E19" s="10">
        <v>11.68</v>
      </c>
      <c r="F19" s="10">
        <v>101</v>
      </c>
      <c r="G19" s="10">
        <v>0.13</v>
      </c>
      <c r="H19" s="10">
        <v>1.9E-3</v>
      </c>
      <c r="I19" s="10">
        <v>7.4</v>
      </c>
      <c r="J19" s="10">
        <v>47</v>
      </c>
      <c r="K19" s="10">
        <v>8.8800000000000008</v>
      </c>
      <c r="L19" s="10">
        <v>0.184</v>
      </c>
      <c r="M19" s="22">
        <v>2.5999999999999999E-3</v>
      </c>
      <c r="N19" s="10">
        <v>0.9</v>
      </c>
      <c r="O19" s="10">
        <v>1.62</v>
      </c>
    </row>
    <row r="20" spans="1:15" x14ac:dyDescent="0.35">
      <c r="A20">
        <f>VLOOKUP(B20,SitesOrder!A$2:B$12,2)</f>
        <v>1</v>
      </c>
      <c r="B20" t="s">
        <v>5</v>
      </c>
      <c r="C20" s="1">
        <v>45530</v>
      </c>
      <c r="D20" s="10">
        <v>709.8</v>
      </c>
      <c r="E20" s="10">
        <v>11.62</v>
      </c>
      <c r="F20" s="10">
        <v>100.7</v>
      </c>
      <c r="G20" s="10">
        <v>0.13</v>
      </c>
      <c r="H20" s="10">
        <v>1.1999999999999999E-3</v>
      </c>
      <c r="I20" s="10">
        <v>7.05</v>
      </c>
      <c r="J20" s="10">
        <v>49</v>
      </c>
      <c r="K20" s="10">
        <v>9.01</v>
      </c>
      <c r="L20" s="10">
        <v>0.187</v>
      </c>
      <c r="M20" s="22">
        <v>3.0999999999999999E-3</v>
      </c>
      <c r="N20" s="10">
        <v>1</v>
      </c>
      <c r="O20" s="10">
        <v>1.33</v>
      </c>
    </row>
    <row r="21" spans="1:15" x14ac:dyDescent="0.35">
      <c r="A21">
        <f>VLOOKUP(B21,SitesOrder!A$2:B$12,2)</f>
        <v>1</v>
      </c>
      <c r="B21" t="s">
        <v>5</v>
      </c>
      <c r="C21" s="1">
        <v>45564</v>
      </c>
      <c r="D21" s="10">
        <v>703.4</v>
      </c>
      <c r="E21" s="10">
        <v>11.77</v>
      </c>
      <c r="F21" s="10">
        <v>97.5</v>
      </c>
      <c r="G21" s="10">
        <v>0.188</v>
      </c>
      <c r="H21" s="10">
        <v>1.1999999999999999E-3</v>
      </c>
      <c r="I21" s="10">
        <v>7.27</v>
      </c>
      <c r="J21" s="10">
        <v>62</v>
      </c>
      <c r="K21" s="10">
        <v>7.17</v>
      </c>
      <c r="L21" s="10">
        <v>0.221</v>
      </c>
      <c r="M21" s="22">
        <v>2.7000000000000001E-3</v>
      </c>
      <c r="N21" s="10">
        <v>0.5</v>
      </c>
      <c r="O21" s="10">
        <v>0.5</v>
      </c>
    </row>
    <row r="22" spans="1:15" x14ac:dyDescent="0.35">
      <c r="A22">
        <f>VLOOKUP(B22,SitesOrder!A$2:B$12,2)</f>
        <v>1</v>
      </c>
      <c r="B22" t="s">
        <v>5</v>
      </c>
      <c r="C22" s="1">
        <v>45592</v>
      </c>
      <c r="D22" s="10">
        <v>703.3</v>
      </c>
      <c r="E22" s="10">
        <v>13.01</v>
      </c>
      <c r="F22" s="10">
        <v>97.7</v>
      </c>
      <c r="G22" s="10">
        <v>0.20499999999999999</v>
      </c>
      <c r="H22" s="10">
        <v>1.5E-3</v>
      </c>
      <c r="I22" s="10">
        <v>7.34</v>
      </c>
      <c r="J22" s="10">
        <v>69</v>
      </c>
      <c r="K22" s="10">
        <v>3.35</v>
      </c>
      <c r="L22" s="10">
        <v>0.246</v>
      </c>
      <c r="M22" s="22">
        <v>1.5E-3</v>
      </c>
      <c r="N22" s="10">
        <v>0.2</v>
      </c>
      <c r="O22" s="10">
        <v>0.25</v>
      </c>
    </row>
    <row r="23" spans="1:15" x14ac:dyDescent="0.35">
      <c r="A23">
        <f>VLOOKUP(B23,SitesOrder!A$2:B$12,2)</f>
        <v>2</v>
      </c>
      <c r="B23" t="s">
        <v>6</v>
      </c>
      <c r="C23" s="1">
        <v>45039</v>
      </c>
      <c r="D23" s="10" t="e">
        <v>#N/A</v>
      </c>
      <c r="E23" s="10" t="e">
        <v>#N/A</v>
      </c>
      <c r="F23" s="10" t="e">
        <v>#N/A</v>
      </c>
      <c r="G23" s="10">
        <v>0.14599999999999999</v>
      </c>
      <c r="H23" s="11" t="s">
        <v>19</v>
      </c>
      <c r="I23" s="10" t="e">
        <v>#N/A</v>
      </c>
      <c r="J23" s="10">
        <v>34.9</v>
      </c>
      <c r="K23" s="10">
        <v>1.4</v>
      </c>
      <c r="L23" s="10">
        <v>0.17799999999999999</v>
      </c>
      <c r="M23" s="22">
        <v>2E-3</v>
      </c>
      <c r="N23" s="10">
        <v>0.4</v>
      </c>
      <c r="O23" s="10" t="e">
        <v>#N/A</v>
      </c>
    </row>
    <row r="24" spans="1:15" x14ac:dyDescent="0.35">
      <c r="A24">
        <f>VLOOKUP(B24,SitesOrder!A$2:B$12,2)</f>
        <v>2</v>
      </c>
      <c r="B24" t="s">
        <v>6</v>
      </c>
      <c r="C24" s="1">
        <v>45074</v>
      </c>
      <c r="D24" s="10">
        <v>751</v>
      </c>
      <c r="E24" s="10">
        <v>12.7</v>
      </c>
      <c r="F24" s="10">
        <v>98.8</v>
      </c>
      <c r="G24" s="10">
        <v>0.14199999999999999</v>
      </c>
      <c r="H24" s="10">
        <v>1.5E-3</v>
      </c>
      <c r="I24" s="10">
        <v>7.25</v>
      </c>
      <c r="J24" s="10">
        <v>34</v>
      </c>
      <c r="K24" s="10">
        <v>4.72</v>
      </c>
      <c r="L24" s="10">
        <v>0.215</v>
      </c>
      <c r="M24" s="22">
        <v>4.8999999999999998E-3</v>
      </c>
      <c r="N24" s="10">
        <v>2.6</v>
      </c>
      <c r="O24" s="10">
        <v>0.94</v>
      </c>
    </row>
    <row r="25" spans="1:15" x14ac:dyDescent="0.35">
      <c r="A25">
        <f>VLOOKUP(B25,SitesOrder!A$2:B$12,2)</f>
        <v>2</v>
      </c>
      <c r="B25" t="s">
        <v>6</v>
      </c>
      <c r="C25" s="1">
        <v>45102</v>
      </c>
      <c r="D25" s="10">
        <v>756</v>
      </c>
      <c r="E25" s="10">
        <v>13.44</v>
      </c>
      <c r="F25" s="10">
        <v>109.3</v>
      </c>
      <c r="G25" s="10">
        <v>0.11</v>
      </c>
      <c r="H25" s="10">
        <v>1.1999999999999999E-3</v>
      </c>
      <c r="I25" s="10">
        <v>7.14</v>
      </c>
      <c r="J25" s="10">
        <v>37</v>
      </c>
      <c r="K25" s="10">
        <v>5.77</v>
      </c>
      <c r="L25" s="10">
        <v>0.19500000000000001</v>
      </c>
      <c r="M25" s="22">
        <v>4.1000000000000003E-3</v>
      </c>
      <c r="N25" s="10">
        <v>2.2000000000000002</v>
      </c>
      <c r="O25" s="10">
        <v>2.2999999999999998</v>
      </c>
    </row>
    <row r="26" spans="1:15" x14ac:dyDescent="0.35">
      <c r="A26">
        <f>VLOOKUP(B26,SitesOrder!A$2:B$12,2)</f>
        <v>2</v>
      </c>
      <c r="B26" t="s">
        <v>6</v>
      </c>
      <c r="C26" s="1">
        <v>45137</v>
      </c>
      <c r="D26" s="10">
        <v>757.3</v>
      </c>
      <c r="E26" s="10">
        <v>11.24</v>
      </c>
      <c r="F26" s="10">
        <v>98.3</v>
      </c>
      <c r="G26" s="10">
        <v>8.0100000000000005E-2</v>
      </c>
      <c r="H26" s="11" t="s">
        <v>19</v>
      </c>
      <c r="I26" s="10">
        <v>7.41</v>
      </c>
      <c r="J26" s="10">
        <v>41</v>
      </c>
      <c r="K26" s="10">
        <v>9.4600000000000009</v>
      </c>
      <c r="L26" s="10">
        <v>0.129</v>
      </c>
      <c r="M26" s="22">
        <v>3.0000000000000001E-3</v>
      </c>
      <c r="N26" s="10">
        <v>1.8</v>
      </c>
      <c r="O26" s="10">
        <v>2.31</v>
      </c>
    </row>
    <row r="27" spans="1:15" x14ac:dyDescent="0.35">
      <c r="A27">
        <f>VLOOKUP(B27,SitesOrder!A$2:B$12,2)</f>
        <v>2</v>
      </c>
      <c r="B27" t="s">
        <v>6</v>
      </c>
      <c r="C27" s="1">
        <v>45166</v>
      </c>
      <c r="D27" s="10">
        <v>759</v>
      </c>
      <c r="E27" s="10">
        <v>12.06</v>
      </c>
      <c r="F27" s="10">
        <v>103.5</v>
      </c>
      <c r="G27" s="10">
        <v>0.14799999999999999</v>
      </c>
      <c r="H27" s="10">
        <v>1.1999999999999999E-3</v>
      </c>
      <c r="I27" s="10">
        <v>7.44</v>
      </c>
      <c r="J27" s="10">
        <v>48</v>
      </c>
      <c r="K27" s="10">
        <v>8.4600000000000009</v>
      </c>
      <c r="L27" s="10">
        <v>0.20300000000000001</v>
      </c>
      <c r="M27" s="22">
        <v>4.1999999999999997E-3</v>
      </c>
      <c r="N27" s="10">
        <v>1.3</v>
      </c>
      <c r="O27" s="10">
        <v>0.93</v>
      </c>
    </row>
    <row r="28" spans="1:15" x14ac:dyDescent="0.35">
      <c r="A28">
        <f>VLOOKUP(B28,SitesOrder!A$2:B$12,2)</f>
        <v>2</v>
      </c>
      <c r="B28" t="s">
        <v>6</v>
      </c>
      <c r="C28" s="1">
        <v>45194</v>
      </c>
      <c r="D28" s="10">
        <v>756.8</v>
      </c>
      <c r="E28" s="10">
        <v>13.17</v>
      </c>
      <c r="F28" s="10">
        <v>105.9</v>
      </c>
      <c r="G28" s="10">
        <v>0.16600000000000001</v>
      </c>
      <c r="H28" s="10">
        <v>2.3999999999999998E-3</v>
      </c>
      <c r="I28" s="10">
        <v>7.6</v>
      </c>
      <c r="J28" s="10">
        <v>51</v>
      </c>
      <c r="K28" s="10">
        <v>5.91</v>
      </c>
      <c r="L28" s="10">
        <v>0.21199999999999999</v>
      </c>
      <c r="M28" s="22">
        <v>2.8E-3</v>
      </c>
      <c r="N28" s="10">
        <v>1</v>
      </c>
      <c r="O28" s="10">
        <v>0.85</v>
      </c>
    </row>
    <row r="29" spans="1:15" x14ac:dyDescent="0.35">
      <c r="A29">
        <f>VLOOKUP(B29,SitesOrder!A$2:B$12,2)</f>
        <v>2</v>
      </c>
      <c r="B29" t="s">
        <v>6</v>
      </c>
      <c r="C29" s="1">
        <v>45236</v>
      </c>
      <c r="D29" s="10">
        <v>746.5</v>
      </c>
      <c r="E29" s="10">
        <v>13.57</v>
      </c>
      <c r="F29" s="10">
        <v>99.1</v>
      </c>
      <c r="G29" s="10">
        <v>0.153</v>
      </c>
      <c r="H29" s="10">
        <v>2.8999999999999998E-3</v>
      </c>
      <c r="I29" s="10">
        <v>7.64</v>
      </c>
      <c r="J29" s="10">
        <v>54</v>
      </c>
      <c r="K29" s="10">
        <v>2.33</v>
      </c>
      <c r="L29" s="10">
        <v>0.20499999999999999</v>
      </c>
      <c r="M29" s="22">
        <v>2.8999999999999998E-3</v>
      </c>
      <c r="N29" s="10">
        <v>0.6</v>
      </c>
      <c r="O29" s="10">
        <v>0.44</v>
      </c>
    </row>
    <row r="30" spans="1:15" x14ac:dyDescent="0.35">
      <c r="A30">
        <f>VLOOKUP(B30,SitesOrder!A$2:B$12,2)</f>
        <v>2</v>
      </c>
      <c r="B30" t="s">
        <v>6</v>
      </c>
      <c r="C30" s="1">
        <v>45411</v>
      </c>
      <c r="D30" s="10">
        <v>696.8</v>
      </c>
      <c r="E30" s="10">
        <v>12.21</v>
      </c>
      <c r="F30" s="10">
        <v>94.7</v>
      </c>
      <c r="G30" s="10">
        <v>0.115</v>
      </c>
      <c r="H30" s="10">
        <v>1.2999999999999999E-3</v>
      </c>
      <c r="I30" s="10">
        <v>7.68</v>
      </c>
      <c r="J30" s="10">
        <v>56</v>
      </c>
      <c r="K30" s="10">
        <v>4.5199999999999996</v>
      </c>
      <c r="L30" s="10">
        <v>0.16800000000000001</v>
      </c>
      <c r="M30" s="22">
        <v>4.3E-3</v>
      </c>
      <c r="N30" s="10">
        <v>1.4</v>
      </c>
      <c r="O30" s="10">
        <v>0.51</v>
      </c>
    </row>
    <row r="31" spans="1:15" x14ac:dyDescent="0.35">
      <c r="A31">
        <f>VLOOKUP(B31,SitesOrder!A$2:B$12,2)</f>
        <v>2</v>
      </c>
      <c r="B31" t="s">
        <v>6</v>
      </c>
      <c r="C31" s="1">
        <v>45439</v>
      </c>
      <c r="D31" s="10">
        <v>705</v>
      </c>
      <c r="E31" s="10">
        <v>13.41</v>
      </c>
      <c r="F31" s="10">
        <v>103</v>
      </c>
      <c r="G31" s="10">
        <v>8.5000000000000006E-2</v>
      </c>
      <c r="H31" s="10">
        <v>1.1999999999999999E-3</v>
      </c>
      <c r="I31" s="10">
        <v>7.47</v>
      </c>
      <c r="J31" s="10">
        <v>48</v>
      </c>
      <c r="K31" s="10">
        <v>3.53</v>
      </c>
      <c r="L31" s="10">
        <v>0.157</v>
      </c>
      <c r="M31" s="22">
        <v>3.5000000000000001E-3</v>
      </c>
      <c r="N31" s="10">
        <v>2.1</v>
      </c>
      <c r="O31" s="10">
        <v>0.89</v>
      </c>
    </row>
    <row r="32" spans="1:15" x14ac:dyDescent="0.35">
      <c r="A32">
        <f>VLOOKUP(B32,SitesOrder!A$2:B$12,2)</f>
        <v>2</v>
      </c>
      <c r="B32" t="s">
        <v>6</v>
      </c>
      <c r="C32" s="1">
        <v>45467</v>
      </c>
      <c r="D32" s="10">
        <v>702</v>
      </c>
      <c r="E32" s="10">
        <v>12.3</v>
      </c>
      <c r="F32" s="10">
        <v>100.8</v>
      </c>
      <c r="G32" s="10">
        <v>0.14199999999999999</v>
      </c>
      <c r="H32" s="10">
        <v>1.1999999999999999E-3</v>
      </c>
      <c r="I32" s="10">
        <v>6.93</v>
      </c>
      <c r="J32" s="10">
        <v>32</v>
      </c>
      <c r="K32" s="10">
        <v>6.73</v>
      </c>
      <c r="L32" s="10">
        <v>0.21099999999999999</v>
      </c>
      <c r="M32" s="22">
        <v>5.5999999999999999E-3</v>
      </c>
      <c r="N32" s="10">
        <v>7.2</v>
      </c>
      <c r="O32" s="10">
        <v>3.97</v>
      </c>
    </row>
    <row r="33" spans="1:15" x14ac:dyDescent="0.35">
      <c r="A33">
        <f>VLOOKUP(B33,SitesOrder!A$2:B$12,2)</f>
        <v>2</v>
      </c>
      <c r="B33" t="s">
        <v>6</v>
      </c>
      <c r="C33" s="1">
        <v>45501</v>
      </c>
      <c r="D33" s="10">
        <v>702.1</v>
      </c>
      <c r="E33" s="10">
        <v>11.85</v>
      </c>
      <c r="F33" s="10">
        <v>101.2</v>
      </c>
      <c r="G33" s="10">
        <v>0.105</v>
      </c>
      <c r="H33" s="10">
        <v>0</v>
      </c>
      <c r="I33" s="10">
        <v>7.41</v>
      </c>
      <c r="J33" s="10">
        <v>40</v>
      </c>
      <c r="K33" s="10">
        <v>8.39</v>
      </c>
      <c r="L33" s="10">
        <v>0.161</v>
      </c>
      <c r="M33" s="22">
        <v>3.0999999999999999E-3</v>
      </c>
      <c r="N33" s="10">
        <v>1.2</v>
      </c>
      <c r="O33" s="10">
        <v>0.61</v>
      </c>
    </row>
    <row r="34" spans="1:15" x14ac:dyDescent="0.35">
      <c r="A34">
        <f>VLOOKUP(B34,SitesOrder!A$2:B$12,2)</f>
        <v>2</v>
      </c>
      <c r="B34" t="s">
        <v>6</v>
      </c>
      <c r="C34" s="1">
        <v>45530</v>
      </c>
      <c r="D34" s="10">
        <v>707</v>
      </c>
      <c r="E34" s="10">
        <v>11.72</v>
      </c>
      <c r="F34" s="10">
        <v>100.4</v>
      </c>
      <c r="G34" s="10">
        <v>0.12</v>
      </c>
      <c r="H34" s="10">
        <v>1.2999999999999999E-3</v>
      </c>
      <c r="I34" s="10">
        <v>7.48</v>
      </c>
      <c r="J34" s="10">
        <v>49</v>
      </c>
      <c r="K34" s="10">
        <v>8.52</v>
      </c>
      <c r="L34" s="10">
        <v>0.17799999999999999</v>
      </c>
      <c r="M34" s="22">
        <v>3.3999999999999998E-3</v>
      </c>
      <c r="N34" s="10">
        <v>1.5</v>
      </c>
      <c r="O34" s="10">
        <v>1.35</v>
      </c>
    </row>
    <row r="35" spans="1:15" x14ac:dyDescent="0.35">
      <c r="A35">
        <f>VLOOKUP(B35,SitesOrder!A$2:B$12,2)</f>
        <v>2</v>
      </c>
      <c r="B35" t="s">
        <v>6</v>
      </c>
      <c r="C35" s="1">
        <v>45564</v>
      </c>
      <c r="D35" s="10">
        <v>701.4</v>
      </c>
      <c r="E35" s="10">
        <v>11.76</v>
      </c>
      <c r="F35" s="10">
        <v>97.1</v>
      </c>
      <c r="G35" s="10">
        <v>0.16200000000000001</v>
      </c>
      <c r="H35" s="10">
        <v>1E-3</v>
      </c>
      <c r="I35" s="10">
        <v>7.71</v>
      </c>
      <c r="J35" s="10">
        <v>56</v>
      </c>
      <c r="K35" s="10">
        <v>6.96</v>
      </c>
      <c r="L35" s="10">
        <v>0.19600000000000001</v>
      </c>
      <c r="M35" s="22">
        <v>2.5000000000000001E-3</v>
      </c>
      <c r="N35" s="10">
        <v>0.4</v>
      </c>
      <c r="O35" s="10">
        <v>0.52</v>
      </c>
    </row>
    <row r="36" spans="1:15" x14ac:dyDescent="0.35">
      <c r="A36">
        <f>VLOOKUP(B36,SitesOrder!A$2:B$12,2)</f>
        <v>2</v>
      </c>
      <c r="B36" t="s">
        <v>6</v>
      </c>
      <c r="C36" s="1">
        <v>45592</v>
      </c>
      <c r="D36" s="10">
        <v>716.1</v>
      </c>
      <c r="E36" s="10">
        <v>12.22</v>
      </c>
      <c r="F36" s="10">
        <v>95.2</v>
      </c>
      <c r="G36" s="10">
        <v>0.14699999999999999</v>
      </c>
      <c r="H36" s="10">
        <v>0</v>
      </c>
      <c r="I36" s="10">
        <v>7.67</v>
      </c>
      <c r="J36" s="10">
        <v>98</v>
      </c>
      <c r="K36" s="10">
        <v>4.78</v>
      </c>
      <c r="L36" s="10">
        <v>0.17599999999999999</v>
      </c>
      <c r="M36" s="22">
        <v>1.5E-3</v>
      </c>
      <c r="N36" s="10">
        <v>0.4</v>
      </c>
      <c r="O36" s="10">
        <v>0.34</v>
      </c>
    </row>
    <row r="37" spans="1:15" x14ac:dyDescent="0.35">
      <c r="A37">
        <f>VLOOKUP(B37,SitesOrder!A$2:B$12,2)</f>
        <v>3</v>
      </c>
      <c r="B37" t="s">
        <v>7</v>
      </c>
      <c r="C37" s="1">
        <v>44683</v>
      </c>
      <c r="D37" s="10" t="e">
        <v>#N/A</v>
      </c>
      <c r="E37" s="10" t="e">
        <v>#N/A</v>
      </c>
      <c r="F37" s="10" t="e">
        <v>#N/A</v>
      </c>
      <c r="G37" s="10">
        <v>0.113</v>
      </c>
      <c r="H37" s="10" t="e">
        <v>#N/A</v>
      </c>
      <c r="I37" s="10" t="e">
        <v>#N/A</v>
      </c>
      <c r="J37" s="10" t="e">
        <v>#N/A</v>
      </c>
      <c r="K37" s="10" t="e">
        <v>#N/A</v>
      </c>
      <c r="L37" s="10">
        <v>0.16900000000000001</v>
      </c>
      <c r="M37" s="22">
        <v>2.5999999999999999E-3</v>
      </c>
      <c r="N37" s="10">
        <v>2.4</v>
      </c>
      <c r="O37" s="10" t="e">
        <v>#N/A</v>
      </c>
    </row>
    <row r="38" spans="1:15" x14ac:dyDescent="0.35">
      <c r="A38">
        <f>VLOOKUP(B38,SitesOrder!A$2:B$12,2)</f>
        <v>3</v>
      </c>
      <c r="B38" t="s">
        <v>7</v>
      </c>
      <c r="C38" s="1">
        <v>44711</v>
      </c>
      <c r="D38" s="10" t="e">
        <v>#N/A</v>
      </c>
      <c r="E38" s="10" t="e">
        <v>#N/A</v>
      </c>
      <c r="F38" s="10" t="e">
        <v>#N/A</v>
      </c>
      <c r="G38" s="10">
        <v>0.122</v>
      </c>
      <c r="H38" s="10" t="e">
        <v>#N/A</v>
      </c>
      <c r="I38" s="10" t="e">
        <v>#N/A</v>
      </c>
      <c r="J38" s="10" t="e">
        <v>#N/A</v>
      </c>
      <c r="K38" s="10" t="e">
        <v>#N/A</v>
      </c>
      <c r="L38" s="10">
        <v>0.25900000000000001</v>
      </c>
      <c r="M38" s="22">
        <v>8.9999999999999993E-3</v>
      </c>
      <c r="N38" s="10">
        <v>3.4</v>
      </c>
      <c r="O38" s="10" t="e">
        <v>#N/A</v>
      </c>
    </row>
    <row r="39" spans="1:15" x14ac:dyDescent="0.35">
      <c r="A39">
        <f>VLOOKUP(B39,SitesOrder!A$2:B$12,2)</f>
        <v>3</v>
      </c>
      <c r="B39" t="s">
        <v>7</v>
      </c>
      <c r="C39" s="1">
        <v>44745</v>
      </c>
      <c r="D39" s="10" t="e">
        <v>#N/A</v>
      </c>
      <c r="E39" s="10" t="e">
        <v>#N/A</v>
      </c>
      <c r="F39" s="10" t="e">
        <v>#N/A</v>
      </c>
      <c r="G39" s="10">
        <v>0.13</v>
      </c>
      <c r="H39" s="10" t="e">
        <v>#N/A</v>
      </c>
      <c r="I39" s="10" t="e">
        <v>#N/A</v>
      </c>
      <c r="J39" s="10" t="e">
        <v>#N/A</v>
      </c>
      <c r="K39" s="10" t="e">
        <v>#N/A</v>
      </c>
      <c r="L39" s="10">
        <v>0.19700000000000001</v>
      </c>
      <c r="M39" s="22">
        <v>1.7500000000000002E-2</v>
      </c>
      <c r="N39" s="10">
        <v>7.3</v>
      </c>
      <c r="O39" s="10" t="e">
        <v>#N/A</v>
      </c>
    </row>
    <row r="40" spans="1:15" x14ac:dyDescent="0.35">
      <c r="A40">
        <f>VLOOKUP(B40,SitesOrder!A$2:B$12,2)</f>
        <v>3</v>
      </c>
      <c r="B40" t="s">
        <v>7</v>
      </c>
      <c r="C40" s="1">
        <v>44781</v>
      </c>
      <c r="D40" s="10" t="e">
        <v>#N/A</v>
      </c>
      <c r="E40" s="10" t="e">
        <v>#N/A</v>
      </c>
      <c r="F40" s="10" t="e">
        <v>#N/A</v>
      </c>
      <c r="G40" s="10">
        <v>7.9200000000000007E-2</v>
      </c>
      <c r="H40" s="10" t="e">
        <v>#N/A</v>
      </c>
      <c r="I40" s="10" t="e">
        <v>#N/A</v>
      </c>
      <c r="J40" s="10" t="e">
        <v>#N/A</v>
      </c>
      <c r="K40" s="10" t="e">
        <v>#N/A</v>
      </c>
      <c r="L40" s="10">
        <v>0.13800000000000001</v>
      </c>
      <c r="M40" s="22">
        <v>2.8999999999999998E-3</v>
      </c>
      <c r="N40" s="10">
        <v>1.1000000000000001</v>
      </c>
      <c r="O40" s="10" t="e">
        <v>#N/A</v>
      </c>
    </row>
    <row r="41" spans="1:15" x14ac:dyDescent="0.35">
      <c r="A41">
        <f>VLOOKUP(B41,SitesOrder!A$2:B$12,2)</f>
        <v>3</v>
      </c>
      <c r="B41" t="s">
        <v>7</v>
      </c>
      <c r="C41" s="1">
        <v>44801</v>
      </c>
      <c r="D41" s="10" t="e">
        <v>#N/A</v>
      </c>
      <c r="E41" s="10" t="e">
        <v>#N/A</v>
      </c>
      <c r="F41" s="10" t="e">
        <v>#N/A</v>
      </c>
      <c r="G41" s="10">
        <v>0.13500000000000001</v>
      </c>
      <c r="H41" s="10" t="e">
        <v>#N/A</v>
      </c>
      <c r="I41" s="10" t="e">
        <v>#N/A</v>
      </c>
      <c r="J41" s="10" t="e">
        <v>#N/A</v>
      </c>
      <c r="K41" s="10" t="e">
        <v>#N/A</v>
      </c>
      <c r="L41" s="10">
        <v>0.224</v>
      </c>
      <c r="M41" s="22">
        <v>4.3E-3</v>
      </c>
      <c r="N41" s="10">
        <v>5.3</v>
      </c>
      <c r="O41" s="10" t="e">
        <v>#N/A</v>
      </c>
    </row>
    <row r="42" spans="1:15" x14ac:dyDescent="0.35">
      <c r="A42">
        <f>VLOOKUP(B42,SitesOrder!A$2:B$12,2)</f>
        <v>3</v>
      </c>
      <c r="B42" t="s">
        <v>7</v>
      </c>
      <c r="C42" s="1">
        <v>44829</v>
      </c>
      <c r="D42" s="10" t="e">
        <v>#N/A</v>
      </c>
      <c r="E42" s="10" t="e">
        <v>#N/A</v>
      </c>
      <c r="F42" s="10" t="e">
        <v>#N/A</v>
      </c>
      <c r="G42" s="10">
        <v>0.126</v>
      </c>
      <c r="H42" s="10" t="e">
        <v>#N/A</v>
      </c>
      <c r="I42" s="10" t="e">
        <v>#N/A</v>
      </c>
      <c r="J42" s="10" t="e">
        <v>#N/A</v>
      </c>
      <c r="K42" s="10" t="e">
        <v>#N/A</v>
      </c>
      <c r="L42" s="10">
        <v>0.219</v>
      </c>
      <c r="M42" s="22">
        <v>5.8999999999999999E-3</v>
      </c>
      <c r="N42" s="10">
        <v>0</v>
      </c>
      <c r="O42" s="10" t="e">
        <v>#N/A</v>
      </c>
    </row>
    <row r="43" spans="1:15" x14ac:dyDescent="0.35">
      <c r="A43">
        <f>VLOOKUP(B43,SitesOrder!A$2:B$12,2)</f>
        <v>3</v>
      </c>
      <c r="B43" t="s">
        <v>7</v>
      </c>
      <c r="C43" s="1">
        <v>44858</v>
      </c>
      <c r="D43" s="10" t="e">
        <v>#N/A</v>
      </c>
      <c r="E43" s="10" t="e">
        <v>#N/A</v>
      </c>
      <c r="F43" s="10" t="e">
        <v>#N/A</v>
      </c>
      <c r="G43" s="10">
        <v>0.11</v>
      </c>
      <c r="H43" s="10" t="e">
        <v>#N/A</v>
      </c>
      <c r="I43" s="10" t="e">
        <v>#N/A</v>
      </c>
      <c r="J43" s="10" t="e">
        <v>#N/A</v>
      </c>
      <c r="K43" s="10" t="e">
        <v>#N/A</v>
      </c>
      <c r="L43" s="10">
        <v>0.15</v>
      </c>
      <c r="M43" s="22">
        <v>1.6000000000000001E-3</v>
      </c>
      <c r="N43" s="10">
        <v>0.6</v>
      </c>
      <c r="O43" s="10" t="e">
        <v>#N/A</v>
      </c>
    </row>
    <row r="44" spans="1:15" x14ac:dyDescent="0.35">
      <c r="A44">
        <f>VLOOKUP(B44,SitesOrder!A$2:B$12,2)</f>
        <v>3</v>
      </c>
      <c r="B44" t="s">
        <v>7</v>
      </c>
      <c r="C44" s="1">
        <v>45039</v>
      </c>
      <c r="D44" s="10" t="e">
        <v>#N/A</v>
      </c>
      <c r="E44" s="10" t="e">
        <v>#N/A</v>
      </c>
      <c r="F44" s="10" t="e">
        <v>#N/A</v>
      </c>
      <c r="G44" s="10">
        <v>0.15</v>
      </c>
      <c r="H44" s="11" t="s">
        <v>19</v>
      </c>
      <c r="I44" s="10" t="e">
        <v>#N/A</v>
      </c>
      <c r="J44" s="10">
        <v>41.2</v>
      </c>
      <c r="K44" s="10">
        <v>1.2</v>
      </c>
      <c r="L44" s="10">
        <v>0.183</v>
      </c>
      <c r="M44" s="22">
        <v>1.5E-3</v>
      </c>
      <c r="N44" s="10">
        <v>0.3</v>
      </c>
      <c r="O44" s="10" t="e">
        <v>#N/A</v>
      </c>
    </row>
    <row r="45" spans="1:15" x14ac:dyDescent="0.35">
      <c r="A45">
        <f>VLOOKUP(B45,SitesOrder!A$2:B$12,2)</f>
        <v>3</v>
      </c>
      <c r="B45" t="s">
        <v>7</v>
      </c>
      <c r="C45" s="1">
        <v>45074</v>
      </c>
      <c r="D45" s="10">
        <v>766.5</v>
      </c>
      <c r="E45" s="10">
        <v>12.92</v>
      </c>
      <c r="F45" s="10">
        <v>100.1</v>
      </c>
      <c r="G45" s="10">
        <v>0.14499999999999999</v>
      </c>
      <c r="H45" s="10">
        <v>1.1999999999999999E-3</v>
      </c>
      <c r="I45" s="10">
        <v>7.27</v>
      </c>
      <c r="J45" s="10">
        <v>40</v>
      </c>
      <c r="K45" s="10">
        <v>4.7300000000000004</v>
      </c>
      <c r="L45" s="10">
        <v>0.21299999999999999</v>
      </c>
      <c r="M45" s="22">
        <v>5.1000000000000004E-3</v>
      </c>
      <c r="N45" s="10">
        <v>3.1</v>
      </c>
      <c r="O45" s="10">
        <v>1.54</v>
      </c>
    </row>
    <row r="46" spans="1:15" x14ac:dyDescent="0.35">
      <c r="A46">
        <f>VLOOKUP(B46,SitesOrder!A$2:B$12,2)</f>
        <v>3</v>
      </c>
      <c r="B46" t="s">
        <v>7</v>
      </c>
      <c r="C46" s="1">
        <v>45102</v>
      </c>
      <c r="D46" s="10">
        <v>771.2</v>
      </c>
      <c r="E46" s="10">
        <v>13.46</v>
      </c>
      <c r="F46" s="10">
        <v>107.8</v>
      </c>
      <c r="G46" s="10">
        <v>0.109</v>
      </c>
      <c r="H46" s="10">
        <v>1.1999999999999999E-3</v>
      </c>
      <c r="I46" s="10">
        <v>7.33</v>
      </c>
      <c r="J46" s="10">
        <v>41</v>
      </c>
      <c r="K46" s="10">
        <v>5.82</v>
      </c>
      <c r="L46" s="10">
        <v>0.19500000000000001</v>
      </c>
      <c r="M46" s="22">
        <v>4.0000000000000001E-3</v>
      </c>
      <c r="N46" s="10">
        <v>2.7</v>
      </c>
      <c r="O46" s="10">
        <v>1.7</v>
      </c>
    </row>
    <row r="47" spans="1:15" x14ac:dyDescent="0.35">
      <c r="A47">
        <f>VLOOKUP(B47,SitesOrder!A$2:B$12,2)</f>
        <v>3</v>
      </c>
      <c r="B47" t="s">
        <v>7</v>
      </c>
      <c r="C47" s="1">
        <v>45137</v>
      </c>
      <c r="D47" s="10">
        <v>772.4</v>
      </c>
      <c r="E47" s="10">
        <v>11.15</v>
      </c>
      <c r="F47" s="10">
        <v>99.5</v>
      </c>
      <c r="G47" s="10">
        <v>8.1500000000000003E-2</v>
      </c>
      <c r="H47" s="10">
        <v>1.8E-3</v>
      </c>
      <c r="I47" s="10">
        <v>7.6</v>
      </c>
      <c r="J47" s="10">
        <v>47</v>
      </c>
      <c r="K47" s="10">
        <v>10.27</v>
      </c>
      <c r="L47" s="10">
        <v>0.14000000000000001</v>
      </c>
      <c r="M47" s="22">
        <v>3.5999999999999999E-3</v>
      </c>
      <c r="N47" s="10">
        <v>1.6</v>
      </c>
      <c r="O47" s="10">
        <v>1.57</v>
      </c>
    </row>
    <row r="48" spans="1:15" x14ac:dyDescent="0.35">
      <c r="A48">
        <f>VLOOKUP(B48,SitesOrder!A$2:B$12,2)</f>
        <v>3</v>
      </c>
      <c r="B48" t="s">
        <v>7</v>
      </c>
      <c r="C48" s="1">
        <v>45166</v>
      </c>
      <c r="D48" s="10">
        <v>774.1</v>
      </c>
      <c r="E48" s="10">
        <v>11.6</v>
      </c>
      <c r="F48" s="10">
        <v>102.5</v>
      </c>
      <c r="G48" s="10">
        <v>0.13900000000000001</v>
      </c>
      <c r="H48" s="10">
        <v>1.9E-3</v>
      </c>
      <c r="I48" s="10">
        <v>7.38</v>
      </c>
      <c r="J48" s="10">
        <v>61</v>
      </c>
      <c r="K48" s="10">
        <v>9.92</v>
      </c>
      <c r="L48" s="10">
        <v>0.19</v>
      </c>
      <c r="M48" s="22">
        <v>2.8E-3</v>
      </c>
      <c r="N48" s="10">
        <v>0.7</v>
      </c>
      <c r="O48" s="10">
        <v>0.67</v>
      </c>
    </row>
    <row r="49" spans="1:15" x14ac:dyDescent="0.35">
      <c r="A49">
        <f>VLOOKUP(B49,SitesOrder!A$2:B$12,2)</f>
        <v>3</v>
      </c>
      <c r="B49" t="s">
        <v>7</v>
      </c>
      <c r="C49" s="1">
        <v>45194</v>
      </c>
      <c r="D49" s="10">
        <v>771.6</v>
      </c>
      <c r="E49" s="10">
        <v>12.55</v>
      </c>
      <c r="F49" s="10">
        <v>104.1</v>
      </c>
      <c r="G49" s="10">
        <v>0.157</v>
      </c>
      <c r="H49" s="10">
        <v>2.8E-3</v>
      </c>
      <c r="I49" s="10">
        <v>7.6</v>
      </c>
      <c r="J49" s="10">
        <v>66</v>
      </c>
      <c r="K49" s="10">
        <v>7.25</v>
      </c>
      <c r="L49" s="10">
        <v>0.27900000000000003</v>
      </c>
      <c r="M49" s="22">
        <v>1.4200000000000001E-2</v>
      </c>
      <c r="N49" s="10">
        <v>3.5</v>
      </c>
      <c r="O49" s="10">
        <v>0.65</v>
      </c>
    </row>
    <row r="50" spans="1:15" x14ac:dyDescent="0.35">
      <c r="A50">
        <f>VLOOKUP(B50,SitesOrder!A$2:B$12,2)</f>
        <v>3</v>
      </c>
      <c r="B50" t="s">
        <v>7</v>
      </c>
      <c r="C50" s="1">
        <v>45236</v>
      </c>
      <c r="D50" s="10">
        <v>761.8</v>
      </c>
      <c r="E50" s="10">
        <v>13.79</v>
      </c>
      <c r="F50" s="10">
        <v>101.8</v>
      </c>
      <c r="G50" s="10">
        <v>0.152</v>
      </c>
      <c r="H50" s="10">
        <v>1E-3</v>
      </c>
      <c r="I50" s="10">
        <v>7.71</v>
      </c>
      <c r="J50" s="10">
        <v>60</v>
      </c>
      <c r="K50" s="10">
        <v>2.76</v>
      </c>
      <c r="L50" s="10">
        <v>0.224</v>
      </c>
      <c r="M50" s="22">
        <v>7.1000000000000004E-3</v>
      </c>
      <c r="N50" s="10">
        <v>0.5</v>
      </c>
      <c r="O50" s="10">
        <v>0.82</v>
      </c>
    </row>
    <row r="51" spans="1:15" x14ac:dyDescent="0.35">
      <c r="A51">
        <f>VLOOKUP(B51,SitesOrder!A$2:B$12,2)</f>
        <v>3</v>
      </c>
      <c r="B51" t="s">
        <v>7</v>
      </c>
      <c r="C51" s="1">
        <v>45411</v>
      </c>
      <c r="D51" s="10">
        <v>712.4</v>
      </c>
      <c r="E51" s="10">
        <v>12.17</v>
      </c>
      <c r="F51" s="10">
        <v>94.6</v>
      </c>
      <c r="G51" s="10">
        <v>0.111</v>
      </c>
      <c r="H51" s="10">
        <v>1E-3</v>
      </c>
      <c r="I51" s="10">
        <v>7.77</v>
      </c>
      <c r="J51" s="10">
        <v>65</v>
      </c>
      <c r="K51" s="10">
        <v>4.6399999999999997</v>
      </c>
      <c r="L51" s="10">
        <v>0.189</v>
      </c>
      <c r="M51" s="22">
        <v>2.8999999999999998E-3</v>
      </c>
      <c r="N51" s="10">
        <v>0.7</v>
      </c>
      <c r="O51" s="10">
        <v>0.42</v>
      </c>
    </row>
    <row r="52" spans="1:15" x14ac:dyDescent="0.35">
      <c r="A52">
        <f>VLOOKUP(B52,SitesOrder!A$2:B$12,2)</f>
        <v>3</v>
      </c>
      <c r="B52" t="s">
        <v>7</v>
      </c>
      <c r="C52" s="1">
        <v>45439</v>
      </c>
      <c r="D52" s="10">
        <v>720.5</v>
      </c>
      <c r="E52" s="10">
        <v>13.3</v>
      </c>
      <c r="F52" s="10">
        <v>102.3</v>
      </c>
      <c r="G52" s="10">
        <v>8.72E-2</v>
      </c>
      <c r="H52" s="10">
        <v>1.1000000000000001E-3</v>
      </c>
      <c r="I52" s="10">
        <v>7.51</v>
      </c>
      <c r="J52" s="10">
        <v>57</v>
      </c>
      <c r="K52" s="10">
        <v>4.0199999999999996</v>
      </c>
      <c r="L52" s="10">
        <v>0.17199999999999999</v>
      </c>
      <c r="M52" s="22">
        <v>4.0000000000000001E-3</v>
      </c>
      <c r="N52" s="10">
        <v>0.8</v>
      </c>
      <c r="O52" s="10">
        <v>1.02</v>
      </c>
    </row>
    <row r="53" spans="1:15" x14ac:dyDescent="0.35">
      <c r="A53">
        <f>VLOOKUP(B53,SitesOrder!A$2:B$12,2)</f>
        <v>3</v>
      </c>
      <c r="B53" t="s">
        <v>7</v>
      </c>
      <c r="C53" s="1">
        <v>45467</v>
      </c>
      <c r="D53" s="10">
        <v>717.2</v>
      </c>
      <c r="E53" s="10">
        <v>12.02</v>
      </c>
      <c r="F53" s="10">
        <v>101.3</v>
      </c>
      <c r="G53" s="10">
        <v>0.14299999999999999</v>
      </c>
      <c r="H53" s="10">
        <v>1.1000000000000001E-3</v>
      </c>
      <c r="I53" s="10">
        <v>6.82</v>
      </c>
      <c r="J53" s="10">
        <v>35</v>
      </c>
      <c r="K53" s="10">
        <v>7.12</v>
      </c>
      <c r="L53" s="10">
        <v>0.216</v>
      </c>
      <c r="M53" s="22">
        <v>6.7000000000000002E-3</v>
      </c>
      <c r="N53" s="10">
        <v>6.8</v>
      </c>
      <c r="O53" s="10">
        <v>3.34</v>
      </c>
    </row>
    <row r="54" spans="1:15" x14ac:dyDescent="0.35">
      <c r="A54">
        <f>VLOOKUP(B54,SitesOrder!A$2:B$12,2)</f>
        <v>3</v>
      </c>
      <c r="B54" t="s">
        <v>7</v>
      </c>
      <c r="C54" s="1">
        <v>45501</v>
      </c>
      <c r="D54" s="10">
        <v>716.6</v>
      </c>
      <c r="E54" s="10">
        <v>11.54</v>
      </c>
      <c r="F54" s="10">
        <v>100.6</v>
      </c>
      <c r="G54" s="10">
        <v>0.10299999999999999</v>
      </c>
      <c r="H54" s="11" t="s">
        <v>20</v>
      </c>
      <c r="I54" s="10">
        <v>7.44</v>
      </c>
      <c r="J54" s="10">
        <v>47</v>
      </c>
      <c r="K54" s="10">
        <v>9.35</v>
      </c>
      <c r="L54" s="10">
        <v>0.157</v>
      </c>
      <c r="M54" s="22">
        <v>2.3999999999999998E-3</v>
      </c>
      <c r="N54" s="10">
        <v>1</v>
      </c>
      <c r="O54" s="10">
        <v>0.9</v>
      </c>
    </row>
    <row r="55" spans="1:15" x14ac:dyDescent="0.35">
      <c r="A55">
        <f>VLOOKUP(B55,SitesOrder!A$2:B$12,2)</f>
        <v>3</v>
      </c>
      <c r="B55" t="s">
        <v>7</v>
      </c>
      <c r="C55" s="1">
        <v>45530</v>
      </c>
      <c r="D55" s="10">
        <v>723.2</v>
      </c>
      <c r="E55" s="10">
        <v>11.54</v>
      </c>
      <c r="F55" s="10">
        <v>100.2</v>
      </c>
      <c r="G55" s="10">
        <v>0.14399999999999999</v>
      </c>
      <c r="H55" s="10">
        <v>2.5999999999999999E-3</v>
      </c>
      <c r="I55" s="10">
        <v>7.54</v>
      </c>
      <c r="J55" s="10">
        <v>61</v>
      </c>
      <c r="K55" s="10">
        <v>9.1199999999999992</v>
      </c>
      <c r="L55" s="10">
        <v>0.26500000000000001</v>
      </c>
      <c r="M55" s="22">
        <v>7.4999999999999997E-3</v>
      </c>
      <c r="N55" s="10">
        <v>2</v>
      </c>
      <c r="O55" s="10">
        <v>2.2599999999999998</v>
      </c>
    </row>
    <row r="56" spans="1:15" x14ac:dyDescent="0.35">
      <c r="A56">
        <f>VLOOKUP(B56,SitesOrder!A$2:B$12,2)</f>
        <v>3</v>
      </c>
      <c r="B56" t="s">
        <v>7</v>
      </c>
      <c r="C56" s="1">
        <v>45564</v>
      </c>
      <c r="D56" s="10">
        <v>716.5</v>
      </c>
      <c r="E56" s="10">
        <v>11.04</v>
      </c>
      <c r="F56" s="10">
        <v>95.7</v>
      </c>
      <c r="G56" s="10">
        <v>0.13600000000000001</v>
      </c>
      <c r="H56" s="10">
        <v>1E-3</v>
      </c>
      <c r="I56" s="10">
        <v>7.74</v>
      </c>
      <c r="J56" s="10">
        <v>87</v>
      </c>
      <c r="K56" s="10">
        <v>8.94</v>
      </c>
      <c r="L56" s="10">
        <v>0.13400000000000001</v>
      </c>
      <c r="M56" s="22">
        <v>3.2000000000000002E-3</v>
      </c>
      <c r="N56" s="10">
        <v>0.2</v>
      </c>
      <c r="O56" s="10">
        <v>0.41</v>
      </c>
    </row>
    <row r="57" spans="1:15" x14ac:dyDescent="0.35">
      <c r="A57">
        <f>VLOOKUP(B57,SitesOrder!A$2:B$12,2)</f>
        <v>3</v>
      </c>
      <c r="B57" t="s">
        <v>7</v>
      </c>
      <c r="C57" s="1">
        <v>45592</v>
      </c>
      <c r="D57" s="10">
        <v>701</v>
      </c>
      <c r="E57" s="10">
        <v>13.17</v>
      </c>
      <c r="F57" s="10">
        <v>97.7</v>
      </c>
      <c r="G57" s="10">
        <v>0.11</v>
      </c>
      <c r="H57" s="10">
        <v>0</v>
      </c>
      <c r="I57" s="10">
        <v>7.65</v>
      </c>
      <c r="J57" s="10">
        <v>58</v>
      </c>
      <c r="K57" s="10">
        <v>2.89</v>
      </c>
      <c r="L57" s="10">
        <v>0.188</v>
      </c>
      <c r="M57" s="22">
        <v>3.3E-3</v>
      </c>
      <c r="N57" s="10">
        <v>0.4</v>
      </c>
      <c r="O57" s="10">
        <v>0.22</v>
      </c>
    </row>
    <row r="58" spans="1:15" x14ac:dyDescent="0.35">
      <c r="A58">
        <v>4</v>
      </c>
      <c r="B58" t="s">
        <v>8</v>
      </c>
      <c r="C58" s="1">
        <v>44683</v>
      </c>
      <c r="D58" s="10" t="e">
        <v>#N/A</v>
      </c>
      <c r="E58" s="10" t="e">
        <v>#N/A</v>
      </c>
      <c r="F58" s="10" t="e">
        <v>#N/A</v>
      </c>
      <c r="G58" s="10">
        <v>0.27700000000000002</v>
      </c>
      <c r="H58" s="10" t="e">
        <v>#N/A</v>
      </c>
      <c r="I58" s="10" t="e">
        <v>#N/A</v>
      </c>
      <c r="J58" s="10" t="e">
        <v>#N/A</v>
      </c>
      <c r="K58" s="10" t="e">
        <v>#N/A</v>
      </c>
      <c r="L58" s="10">
        <v>0.434</v>
      </c>
      <c r="M58" s="22">
        <v>2.23E-2</v>
      </c>
      <c r="N58" s="10">
        <v>2.4</v>
      </c>
      <c r="O58" s="10" t="e">
        <v>#N/A</v>
      </c>
    </row>
    <row r="59" spans="1:15" x14ac:dyDescent="0.35">
      <c r="A59">
        <v>4</v>
      </c>
      <c r="B59" t="s">
        <v>8</v>
      </c>
      <c r="C59" s="1">
        <v>44711</v>
      </c>
      <c r="D59" s="10" t="e">
        <v>#N/A</v>
      </c>
      <c r="E59" s="10" t="e">
        <v>#N/A</v>
      </c>
      <c r="F59" s="10" t="e">
        <v>#N/A</v>
      </c>
      <c r="G59" s="10">
        <v>0.191</v>
      </c>
      <c r="H59" s="10" t="e">
        <v>#N/A</v>
      </c>
      <c r="I59" s="10" t="e">
        <v>#N/A</v>
      </c>
      <c r="J59" s="10" t="e">
        <v>#N/A</v>
      </c>
      <c r="K59" s="10" t="e">
        <v>#N/A</v>
      </c>
      <c r="L59" s="10">
        <v>0.52600000000000002</v>
      </c>
      <c r="M59" s="22">
        <v>4.1000000000000002E-2</v>
      </c>
      <c r="N59" s="10">
        <v>31.5</v>
      </c>
      <c r="O59" s="10" t="e">
        <v>#N/A</v>
      </c>
    </row>
    <row r="60" spans="1:15" x14ac:dyDescent="0.35">
      <c r="A60">
        <v>4</v>
      </c>
      <c r="B60" t="s">
        <v>8</v>
      </c>
      <c r="C60" s="1">
        <v>44745</v>
      </c>
      <c r="D60" s="10" t="e">
        <v>#N/A</v>
      </c>
      <c r="E60" s="10" t="e">
        <v>#N/A</v>
      </c>
      <c r="F60" s="10" t="e">
        <v>#N/A</v>
      </c>
      <c r="G60" s="10">
        <v>0.121</v>
      </c>
      <c r="H60" s="10" t="e">
        <v>#N/A</v>
      </c>
      <c r="I60" s="10" t="e">
        <v>#N/A</v>
      </c>
      <c r="J60" s="10" t="e">
        <v>#N/A</v>
      </c>
      <c r="K60" s="10" t="e">
        <v>#N/A</v>
      </c>
      <c r="L60" s="10">
        <v>0.22900000000000001</v>
      </c>
      <c r="M60" s="22">
        <v>1.37E-2</v>
      </c>
      <c r="N60" s="10">
        <v>26.3</v>
      </c>
      <c r="O60" s="10" t="e">
        <v>#N/A</v>
      </c>
    </row>
    <row r="61" spans="1:15" x14ac:dyDescent="0.35">
      <c r="A61">
        <v>4</v>
      </c>
      <c r="B61" t="s">
        <v>8</v>
      </c>
      <c r="C61" s="1">
        <v>44781</v>
      </c>
      <c r="D61" s="10" t="e">
        <v>#N/A</v>
      </c>
      <c r="E61" s="10" t="e">
        <v>#N/A</v>
      </c>
      <c r="F61" s="10" t="e">
        <v>#N/A</v>
      </c>
      <c r="G61" s="10">
        <v>0.121</v>
      </c>
      <c r="H61" s="10" t="e">
        <v>#N/A</v>
      </c>
      <c r="I61" s="10" t="e">
        <v>#N/A</v>
      </c>
      <c r="J61" s="10" t="e">
        <v>#N/A</v>
      </c>
      <c r="K61" s="10" t="e">
        <v>#N/A</v>
      </c>
      <c r="L61" s="10">
        <v>0.20899999999999999</v>
      </c>
      <c r="M61" s="22">
        <v>8.2000000000000007E-3</v>
      </c>
      <c r="N61" s="10">
        <v>1.9</v>
      </c>
      <c r="O61" s="10" t="e">
        <v>#N/A</v>
      </c>
    </row>
    <row r="62" spans="1:15" x14ac:dyDescent="0.35">
      <c r="A62">
        <v>4</v>
      </c>
      <c r="B62" t="s">
        <v>8</v>
      </c>
      <c r="C62" s="1">
        <v>44801</v>
      </c>
      <c r="D62" s="10" t="e">
        <v>#N/A</v>
      </c>
      <c r="E62" s="10" t="e">
        <v>#N/A</v>
      </c>
      <c r="F62" s="10" t="e">
        <v>#N/A</v>
      </c>
      <c r="G62" s="10">
        <v>0.152</v>
      </c>
      <c r="H62" s="10" t="e">
        <v>#N/A</v>
      </c>
      <c r="I62" s="10" t="e">
        <v>#N/A</v>
      </c>
      <c r="J62" s="10" t="e">
        <v>#N/A</v>
      </c>
      <c r="K62" s="10" t="e">
        <v>#N/A</v>
      </c>
      <c r="L62" s="10">
        <v>0.26200000000000001</v>
      </c>
      <c r="M62" s="22">
        <v>1.52E-2</v>
      </c>
      <c r="N62" s="10">
        <v>2</v>
      </c>
      <c r="O62" s="10" t="e">
        <v>#N/A</v>
      </c>
    </row>
    <row r="63" spans="1:15" x14ac:dyDescent="0.35">
      <c r="A63">
        <v>4</v>
      </c>
      <c r="B63" t="s">
        <v>8</v>
      </c>
      <c r="C63" s="1">
        <v>44829</v>
      </c>
      <c r="D63" s="10" t="e">
        <v>#N/A</v>
      </c>
      <c r="E63" s="10" t="e">
        <v>#N/A</v>
      </c>
      <c r="F63" s="10" t="e">
        <v>#N/A</v>
      </c>
      <c r="G63" s="10">
        <v>0.17</v>
      </c>
      <c r="H63" s="10" t="e">
        <v>#N/A</v>
      </c>
      <c r="I63" s="10" t="e">
        <v>#N/A</v>
      </c>
      <c r="J63" s="10" t="e">
        <v>#N/A</v>
      </c>
      <c r="K63" s="10" t="e">
        <v>#N/A</v>
      </c>
      <c r="L63" s="10">
        <v>0.24399999999999999</v>
      </c>
      <c r="M63" s="22">
        <v>1.04E-2</v>
      </c>
      <c r="N63" s="10">
        <v>1.3</v>
      </c>
      <c r="O63" s="10" t="e">
        <v>#N/A</v>
      </c>
    </row>
    <row r="64" spans="1:15" x14ac:dyDescent="0.35">
      <c r="A64">
        <v>4</v>
      </c>
      <c r="B64" t="s">
        <v>8</v>
      </c>
      <c r="C64" s="1">
        <v>44858</v>
      </c>
      <c r="D64" s="10" t="e">
        <v>#N/A</v>
      </c>
      <c r="E64" s="10" t="e">
        <v>#N/A</v>
      </c>
      <c r="F64" s="10" t="e">
        <v>#N/A</v>
      </c>
      <c r="G64" s="10">
        <v>0.11</v>
      </c>
      <c r="H64" s="10" t="e">
        <v>#N/A</v>
      </c>
      <c r="I64" s="10" t="e">
        <v>#N/A</v>
      </c>
      <c r="J64" s="10" t="e">
        <v>#N/A</v>
      </c>
      <c r="K64" s="10" t="e">
        <v>#N/A</v>
      </c>
      <c r="L64" s="10">
        <v>0.18099999999999999</v>
      </c>
      <c r="M64" s="22">
        <v>5.4000000000000003E-3</v>
      </c>
      <c r="N64" s="10">
        <v>0.9</v>
      </c>
      <c r="O64" s="10" t="e">
        <v>#N/A</v>
      </c>
    </row>
    <row r="65" spans="1:15" x14ac:dyDescent="0.35">
      <c r="A65">
        <v>4</v>
      </c>
      <c r="B65" t="s">
        <v>8</v>
      </c>
      <c r="C65" s="1">
        <v>45039</v>
      </c>
      <c r="D65" s="10" t="e">
        <v>#N/A</v>
      </c>
      <c r="E65" s="10" t="e">
        <v>#N/A</v>
      </c>
      <c r="F65" s="10" t="e">
        <v>#N/A</v>
      </c>
      <c r="G65" s="10">
        <v>0.30599999999999999</v>
      </c>
      <c r="H65" s="10">
        <v>5.7999999999999996E-3</v>
      </c>
      <c r="I65" s="10" t="e">
        <v>#N/A</v>
      </c>
      <c r="J65" s="10">
        <v>69.8</v>
      </c>
      <c r="K65" s="10">
        <v>3.5</v>
      </c>
      <c r="L65" s="10">
        <v>0.47</v>
      </c>
      <c r="M65" s="22">
        <v>2.0400000000000001E-2</v>
      </c>
      <c r="N65" s="10">
        <v>3</v>
      </c>
      <c r="O65" s="10" t="e">
        <v>#N/A</v>
      </c>
    </row>
    <row r="66" spans="1:15" x14ac:dyDescent="0.35">
      <c r="A66">
        <v>4</v>
      </c>
      <c r="B66" t="s">
        <v>8</v>
      </c>
      <c r="C66" s="1">
        <v>45074</v>
      </c>
      <c r="D66" s="10">
        <v>784.9</v>
      </c>
      <c r="E66" s="10">
        <v>12.19</v>
      </c>
      <c r="F66" s="10">
        <v>100.2</v>
      </c>
      <c r="G66" s="10">
        <v>0.14799999999999999</v>
      </c>
      <c r="H66" s="10">
        <v>5.1999999999999998E-3</v>
      </c>
      <c r="I66" s="10">
        <v>7.31</v>
      </c>
      <c r="J66" s="10">
        <v>52</v>
      </c>
      <c r="K66" s="10">
        <v>7.3</v>
      </c>
      <c r="L66" s="10">
        <v>0.28899999999999998</v>
      </c>
      <c r="M66" s="22">
        <v>1.7999999999999999E-2</v>
      </c>
      <c r="N66" s="10">
        <v>16.3</v>
      </c>
      <c r="O66" s="10">
        <v>6.91</v>
      </c>
    </row>
    <row r="67" spans="1:15" x14ac:dyDescent="0.35">
      <c r="A67">
        <v>4</v>
      </c>
      <c r="B67" t="s">
        <v>8</v>
      </c>
      <c r="C67" s="1">
        <v>45102</v>
      </c>
      <c r="D67" s="10">
        <v>789.4</v>
      </c>
      <c r="E67" s="10">
        <v>12.74</v>
      </c>
      <c r="F67" s="10">
        <v>109.5</v>
      </c>
      <c r="G67" s="10">
        <v>0.14499999999999999</v>
      </c>
      <c r="H67" s="10">
        <v>7.4000000000000003E-3</v>
      </c>
      <c r="I67" s="10">
        <v>7.23</v>
      </c>
      <c r="J67" s="10">
        <v>58</v>
      </c>
      <c r="K67" s="10">
        <v>8.5500000000000007</v>
      </c>
      <c r="L67" s="10">
        <v>0.27700000000000002</v>
      </c>
      <c r="M67" s="22">
        <v>1.52E-2</v>
      </c>
      <c r="N67" s="10">
        <v>10.8</v>
      </c>
      <c r="O67" s="10">
        <v>5.12</v>
      </c>
    </row>
    <row r="68" spans="1:15" x14ac:dyDescent="0.35">
      <c r="A68">
        <v>4</v>
      </c>
      <c r="B68" t="s">
        <v>8</v>
      </c>
      <c r="C68" s="1">
        <v>45137</v>
      </c>
      <c r="D68" s="10">
        <v>790.2</v>
      </c>
      <c r="E68" s="10">
        <v>10.45</v>
      </c>
      <c r="F68" s="10">
        <v>98.8</v>
      </c>
      <c r="G68" s="10">
        <v>0.14199999999999999</v>
      </c>
      <c r="H68" s="10">
        <v>7.1999999999999998E-3</v>
      </c>
      <c r="I68" s="10">
        <v>7.38</v>
      </c>
      <c r="J68" s="10">
        <v>78</v>
      </c>
      <c r="K68" s="10">
        <v>12.88</v>
      </c>
      <c r="L68" s="10">
        <v>0.24399999999999999</v>
      </c>
      <c r="M68" s="22">
        <v>1.26E-2</v>
      </c>
      <c r="N68" s="10">
        <v>4.5</v>
      </c>
      <c r="O68" s="10">
        <v>2.09</v>
      </c>
    </row>
    <row r="69" spans="1:15" x14ac:dyDescent="0.35">
      <c r="A69">
        <v>4</v>
      </c>
      <c r="B69" t="s">
        <v>8</v>
      </c>
      <c r="C69" s="1">
        <v>45166</v>
      </c>
      <c r="D69" s="10">
        <v>792.6</v>
      </c>
      <c r="E69" s="10">
        <v>10.96</v>
      </c>
      <c r="F69" s="10">
        <v>102.5</v>
      </c>
      <c r="G69" s="10">
        <v>0.13700000000000001</v>
      </c>
      <c r="H69" s="10">
        <v>5.7000000000000002E-3</v>
      </c>
      <c r="I69" s="10">
        <v>7.31</v>
      </c>
      <c r="J69" s="10">
        <v>89</v>
      </c>
      <c r="K69" s="10">
        <v>12.27</v>
      </c>
      <c r="L69" s="10">
        <v>0.224</v>
      </c>
      <c r="M69" s="22">
        <v>9.7000000000000003E-3</v>
      </c>
      <c r="N69" s="10">
        <v>1.3</v>
      </c>
      <c r="O69" s="10">
        <v>0.86</v>
      </c>
    </row>
    <row r="70" spans="1:15" x14ac:dyDescent="0.35">
      <c r="A70">
        <v>4</v>
      </c>
      <c r="B70" t="s">
        <v>8</v>
      </c>
      <c r="C70" s="1">
        <v>45194</v>
      </c>
      <c r="D70" s="10">
        <v>790.1</v>
      </c>
      <c r="E70" s="10">
        <v>11.64</v>
      </c>
      <c r="F70" s="10">
        <v>102.5</v>
      </c>
      <c r="G70" s="10">
        <v>0.14299999999999999</v>
      </c>
      <c r="H70" s="10">
        <v>4.7000000000000002E-3</v>
      </c>
      <c r="I70" s="10">
        <v>7.46</v>
      </c>
      <c r="J70" s="10">
        <v>108</v>
      </c>
      <c r="K70" s="10">
        <v>9.64</v>
      </c>
      <c r="L70" s="10">
        <v>0.22600000000000001</v>
      </c>
      <c r="M70" s="22">
        <v>1.12E-2</v>
      </c>
      <c r="N70" s="10">
        <v>1</v>
      </c>
      <c r="O70" s="10">
        <v>0.88</v>
      </c>
    </row>
    <row r="71" spans="1:15" x14ac:dyDescent="0.35">
      <c r="A71">
        <v>4</v>
      </c>
      <c r="B71" t="s">
        <v>8</v>
      </c>
      <c r="C71" s="1">
        <v>45236</v>
      </c>
      <c r="D71" s="10">
        <v>779.5</v>
      </c>
      <c r="E71" s="10">
        <v>13.63</v>
      </c>
      <c r="F71" s="10">
        <v>105.7</v>
      </c>
      <c r="G71" s="10">
        <v>0.17299999999999999</v>
      </c>
      <c r="H71" s="10">
        <v>3.8999999999999998E-3</v>
      </c>
      <c r="I71" s="10">
        <v>7.71</v>
      </c>
      <c r="J71" s="10">
        <v>92</v>
      </c>
      <c r="K71" s="10">
        <v>4.62</v>
      </c>
      <c r="L71" s="10">
        <v>0.248</v>
      </c>
      <c r="M71" s="22">
        <v>8.5000000000000006E-3</v>
      </c>
      <c r="N71" s="10">
        <v>1.3</v>
      </c>
      <c r="O71" s="10">
        <v>1.43</v>
      </c>
    </row>
    <row r="72" spans="1:15" x14ac:dyDescent="0.35">
      <c r="A72">
        <v>4</v>
      </c>
      <c r="B72" t="s">
        <v>8</v>
      </c>
      <c r="C72" s="1">
        <v>45411</v>
      </c>
      <c r="D72" s="10">
        <v>730.2</v>
      </c>
      <c r="E72" s="10">
        <v>11.43</v>
      </c>
      <c r="F72" s="10">
        <v>97.3</v>
      </c>
      <c r="G72" s="10">
        <v>0.25700000000000001</v>
      </c>
      <c r="H72" s="10">
        <v>1.09E-2</v>
      </c>
      <c r="I72" s="10">
        <v>7.81</v>
      </c>
      <c r="J72" s="10">
        <v>102</v>
      </c>
      <c r="K72" s="10">
        <v>8.2899999999999991</v>
      </c>
      <c r="L72" s="10">
        <v>0.376</v>
      </c>
      <c r="M72" s="22">
        <v>2.35E-2</v>
      </c>
      <c r="N72" s="10">
        <v>3.2</v>
      </c>
      <c r="O72" s="10">
        <v>1.63</v>
      </c>
    </row>
    <row r="73" spans="1:15" x14ac:dyDescent="0.35">
      <c r="A73">
        <v>4</v>
      </c>
      <c r="B73" t="s">
        <v>8</v>
      </c>
      <c r="C73" s="1">
        <v>45439</v>
      </c>
      <c r="D73" s="10">
        <v>738.9</v>
      </c>
      <c r="E73" s="10">
        <v>11.96</v>
      </c>
      <c r="F73" s="10">
        <v>98.4</v>
      </c>
      <c r="G73" s="10">
        <v>0.21299999999999999</v>
      </c>
      <c r="H73" s="10">
        <v>1.1599999999999999E-2</v>
      </c>
      <c r="I73" s="10">
        <v>7.55</v>
      </c>
      <c r="J73" s="10">
        <v>92</v>
      </c>
      <c r="K73" s="10">
        <v>6.87</v>
      </c>
      <c r="L73" s="10">
        <v>0.35299999999999998</v>
      </c>
      <c r="M73" s="22">
        <v>1.9E-2</v>
      </c>
      <c r="N73" s="10">
        <v>4.0999999999999996</v>
      </c>
      <c r="O73" s="10">
        <v>2.56</v>
      </c>
    </row>
    <row r="74" spans="1:15" x14ac:dyDescent="0.35">
      <c r="A74">
        <v>4</v>
      </c>
      <c r="B74" t="s">
        <v>8</v>
      </c>
      <c r="C74" s="1">
        <v>45467</v>
      </c>
      <c r="D74" s="10">
        <v>734.9</v>
      </c>
      <c r="E74" s="10">
        <v>11.32</v>
      </c>
      <c r="F74" s="10">
        <v>101.3</v>
      </c>
      <c r="G74" s="10">
        <v>0.151</v>
      </c>
      <c r="H74" s="10">
        <v>5.1000000000000004E-3</v>
      </c>
      <c r="I74" s="10">
        <v>7.37</v>
      </c>
      <c r="J74" s="10">
        <v>56</v>
      </c>
      <c r="K74" s="10">
        <v>10.31</v>
      </c>
      <c r="L74" s="10">
        <v>0.26100000000000001</v>
      </c>
      <c r="M74" s="22">
        <v>1.37E-2</v>
      </c>
      <c r="N74" s="10">
        <v>12.7</v>
      </c>
      <c r="O74" s="10">
        <v>4.8600000000000003</v>
      </c>
    </row>
    <row r="75" spans="1:15" x14ac:dyDescent="0.35">
      <c r="A75">
        <v>4</v>
      </c>
      <c r="B75" t="s">
        <v>8</v>
      </c>
      <c r="C75" s="1">
        <v>45501</v>
      </c>
      <c r="D75" s="10">
        <v>734.4</v>
      </c>
      <c r="E75" s="10">
        <v>11.09</v>
      </c>
      <c r="F75" s="10">
        <v>102.1</v>
      </c>
      <c r="G75" s="10">
        <v>0.128</v>
      </c>
      <c r="H75" s="10">
        <v>6.8999999999999999E-3</v>
      </c>
      <c r="I75" s="10">
        <v>7.58</v>
      </c>
      <c r="J75" s="10">
        <v>80</v>
      </c>
      <c r="K75" s="10">
        <v>11.67</v>
      </c>
      <c r="L75" s="10">
        <v>0.23599999999999999</v>
      </c>
      <c r="M75" s="22">
        <v>1.3599999999999999E-2</v>
      </c>
      <c r="N75" s="10">
        <v>2.1</v>
      </c>
      <c r="O75" s="10">
        <v>1.02</v>
      </c>
    </row>
    <row r="76" spans="1:15" x14ac:dyDescent="0.35">
      <c r="A76">
        <v>4</v>
      </c>
      <c r="B76" t="s">
        <v>8</v>
      </c>
      <c r="C76" s="1">
        <v>45530</v>
      </c>
      <c r="D76" s="10" t="e">
        <v>#N/A</v>
      </c>
      <c r="E76" s="10" t="e">
        <v>#N/A</v>
      </c>
      <c r="F76" s="10" t="e">
        <v>#N/A</v>
      </c>
      <c r="G76" s="10">
        <v>0.155</v>
      </c>
      <c r="H76" s="10">
        <v>5.0000000000000001E-3</v>
      </c>
      <c r="I76" s="10" t="e">
        <v>#N/A</v>
      </c>
      <c r="J76" s="10" t="e">
        <v>#N/A</v>
      </c>
      <c r="K76" s="10" t="e">
        <v>#N/A</v>
      </c>
      <c r="L76" s="10">
        <v>0.25700000000000001</v>
      </c>
      <c r="M76" s="22">
        <v>1.06E-2</v>
      </c>
      <c r="N76" s="10">
        <v>1.7</v>
      </c>
      <c r="O76" s="10" t="e">
        <v>#N/A</v>
      </c>
    </row>
    <row r="77" spans="1:15" x14ac:dyDescent="0.35">
      <c r="A77">
        <v>4</v>
      </c>
      <c r="B77" t="s">
        <v>8</v>
      </c>
      <c r="C77" s="1">
        <v>45564</v>
      </c>
      <c r="D77" s="10">
        <v>738.1</v>
      </c>
      <c r="E77" s="10">
        <v>11.025</v>
      </c>
      <c r="F77" s="10">
        <v>101.35</v>
      </c>
      <c r="G77" s="10">
        <v>0.18</v>
      </c>
      <c r="H77" s="10">
        <v>5.7000000000000002E-3</v>
      </c>
      <c r="I77" s="10">
        <v>7.71</v>
      </c>
      <c r="J77" s="10">
        <v>110</v>
      </c>
      <c r="K77" s="10">
        <v>11.525</v>
      </c>
      <c r="L77" s="10">
        <v>0.23799999999999999</v>
      </c>
      <c r="M77" s="22">
        <v>1.1599999999999999E-2</v>
      </c>
      <c r="N77" s="10">
        <v>1.1000000000000001</v>
      </c>
      <c r="O77" s="10">
        <v>1.5449999999999999</v>
      </c>
    </row>
    <row r="78" spans="1:15" x14ac:dyDescent="0.35">
      <c r="A78">
        <v>4</v>
      </c>
      <c r="B78" t="s">
        <v>8</v>
      </c>
      <c r="C78" s="1">
        <v>45592</v>
      </c>
      <c r="D78" s="10">
        <v>733.7</v>
      </c>
      <c r="E78" s="10">
        <v>11.81</v>
      </c>
      <c r="F78" s="10">
        <v>97.5</v>
      </c>
      <c r="G78" s="10">
        <v>0.2</v>
      </c>
      <c r="H78" s="10">
        <v>3.0000000000000001E-3</v>
      </c>
      <c r="I78" s="10">
        <v>7.72</v>
      </c>
      <c r="J78" s="10">
        <v>127</v>
      </c>
      <c r="K78" s="10">
        <v>7.08</v>
      </c>
      <c r="L78" s="10">
        <v>0.27100000000000002</v>
      </c>
      <c r="M78" s="22">
        <v>8.0000000000000002E-3</v>
      </c>
      <c r="N78" s="10">
        <v>0.9</v>
      </c>
      <c r="O78" s="10">
        <v>2.34</v>
      </c>
    </row>
    <row r="79" spans="1:15" x14ac:dyDescent="0.35">
      <c r="A79">
        <f>VLOOKUP(B79,SitesOrder!A$2:B$12,2)</f>
        <v>5</v>
      </c>
      <c r="B79" t="s">
        <v>9</v>
      </c>
      <c r="C79" s="1">
        <v>44683</v>
      </c>
      <c r="D79" s="10" t="e">
        <v>#N/A</v>
      </c>
      <c r="E79" s="10" t="e">
        <v>#N/A</v>
      </c>
      <c r="F79" s="10" t="e">
        <v>#N/A</v>
      </c>
      <c r="G79" s="10">
        <v>0.222</v>
      </c>
      <c r="H79" s="10" t="e">
        <v>#N/A</v>
      </c>
      <c r="I79" s="10" t="e">
        <v>#N/A</v>
      </c>
      <c r="J79" s="10" t="e">
        <v>#N/A</v>
      </c>
      <c r="K79" s="10" t="e">
        <v>#N/A</v>
      </c>
      <c r="L79" s="10">
        <v>0.55200000000000005</v>
      </c>
      <c r="M79" s="22">
        <v>3.5299999999999998E-2</v>
      </c>
      <c r="N79" s="10">
        <v>16.3</v>
      </c>
      <c r="O79" s="10" t="e">
        <v>#N/A</v>
      </c>
    </row>
    <row r="80" spans="1:15" x14ac:dyDescent="0.35">
      <c r="A80">
        <f>VLOOKUP(B80,SitesOrder!A$2:B$12,2)</f>
        <v>5</v>
      </c>
      <c r="B80" t="s">
        <v>9</v>
      </c>
      <c r="C80" s="1">
        <v>44711</v>
      </c>
      <c r="D80" s="10" t="e">
        <v>#N/A</v>
      </c>
      <c r="E80" s="10" t="e">
        <v>#N/A</v>
      </c>
      <c r="F80" s="10" t="e">
        <v>#N/A</v>
      </c>
      <c r="G80" s="10">
        <v>0.26100000000000001</v>
      </c>
      <c r="H80" s="10" t="e">
        <v>#N/A</v>
      </c>
      <c r="I80" s="10" t="e">
        <v>#N/A</v>
      </c>
      <c r="J80" s="10" t="e">
        <v>#N/A</v>
      </c>
      <c r="K80" s="10" t="e">
        <v>#N/A</v>
      </c>
      <c r="L80" s="10">
        <v>2.2200000000000002</v>
      </c>
      <c r="M80" s="22">
        <v>0.45</v>
      </c>
      <c r="N80" s="10">
        <v>562</v>
      </c>
      <c r="O80" s="10" t="e">
        <v>#N/A</v>
      </c>
    </row>
    <row r="81" spans="1:15" x14ac:dyDescent="0.35">
      <c r="A81">
        <f>VLOOKUP(B81,SitesOrder!A$2:B$12,2)</f>
        <v>5</v>
      </c>
      <c r="B81" t="s">
        <v>9</v>
      </c>
      <c r="C81" s="1">
        <v>44745</v>
      </c>
      <c r="D81" s="10" t="e">
        <v>#N/A</v>
      </c>
      <c r="E81" s="10" t="e">
        <v>#N/A</v>
      </c>
      <c r="F81" s="10" t="e">
        <v>#N/A</v>
      </c>
      <c r="G81" s="10">
        <v>8.9300000000000004E-2</v>
      </c>
      <c r="H81" s="10" t="e">
        <v>#N/A</v>
      </c>
      <c r="I81" s="10" t="e">
        <v>#N/A</v>
      </c>
      <c r="J81" s="10" t="e">
        <v>#N/A</v>
      </c>
      <c r="K81" s="10" t="e">
        <v>#N/A</v>
      </c>
      <c r="L81" s="10">
        <v>0.39300000000000002</v>
      </c>
      <c r="M81" s="22">
        <v>5.5399999999999998E-2</v>
      </c>
      <c r="N81" s="10">
        <v>23</v>
      </c>
      <c r="O81" s="10" t="e">
        <v>#N/A</v>
      </c>
    </row>
    <row r="82" spans="1:15" x14ac:dyDescent="0.35">
      <c r="A82">
        <f>VLOOKUP(B82,SitesOrder!A$2:B$12,2)</f>
        <v>5</v>
      </c>
      <c r="B82" t="s">
        <v>9</v>
      </c>
      <c r="C82" s="1">
        <v>44781</v>
      </c>
      <c r="D82" s="10" t="e">
        <v>#N/A</v>
      </c>
      <c r="E82" s="10" t="e">
        <v>#N/A</v>
      </c>
      <c r="F82" s="10" t="e">
        <v>#N/A</v>
      </c>
      <c r="G82" s="10">
        <v>0.19800000000000001</v>
      </c>
      <c r="H82" s="10" t="e">
        <v>#N/A</v>
      </c>
      <c r="I82" s="10" t="e">
        <v>#N/A</v>
      </c>
      <c r="J82" s="10" t="e">
        <v>#N/A</v>
      </c>
      <c r="K82" s="10" t="e">
        <v>#N/A</v>
      </c>
      <c r="L82" s="10">
        <v>0.45100000000000001</v>
      </c>
      <c r="M82" s="22">
        <v>3.7600000000000001E-2</v>
      </c>
      <c r="N82" s="10">
        <v>15.5</v>
      </c>
      <c r="O82" s="10" t="e">
        <v>#N/A</v>
      </c>
    </row>
    <row r="83" spans="1:15" x14ac:dyDescent="0.35">
      <c r="A83">
        <f>VLOOKUP(B83,SitesOrder!A$2:B$12,2)</f>
        <v>5</v>
      </c>
      <c r="B83" t="s">
        <v>9</v>
      </c>
      <c r="C83" s="1">
        <v>44801</v>
      </c>
      <c r="D83" s="10" t="e">
        <v>#N/A</v>
      </c>
      <c r="E83" s="10" t="e">
        <v>#N/A</v>
      </c>
      <c r="F83" s="10" t="e">
        <v>#N/A</v>
      </c>
      <c r="G83" s="10">
        <v>0.39600000000000002</v>
      </c>
      <c r="H83" s="10" t="e">
        <v>#N/A</v>
      </c>
      <c r="I83" s="10" t="e">
        <v>#N/A</v>
      </c>
      <c r="J83" s="10" t="e">
        <v>#N/A</v>
      </c>
      <c r="K83" s="10" t="e">
        <v>#N/A</v>
      </c>
      <c r="L83" s="10">
        <v>0.67600000000000005</v>
      </c>
      <c r="M83" s="22">
        <v>4.5900000000000003E-2</v>
      </c>
      <c r="N83" s="10">
        <v>15.8</v>
      </c>
      <c r="O83" s="10" t="e">
        <v>#N/A</v>
      </c>
    </row>
    <row r="84" spans="1:15" x14ac:dyDescent="0.35">
      <c r="A84">
        <f>VLOOKUP(B84,SitesOrder!A$2:B$12,2)</f>
        <v>5</v>
      </c>
      <c r="B84" t="s">
        <v>9</v>
      </c>
      <c r="C84" s="1">
        <v>44829</v>
      </c>
      <c r="D84" s="10" t="e">
        <v>#N/A</v>
      </c>
      <c r="E84" s="10" t="e">
        <v>#N/A</v>
      </c>
      <c r="F84" s="10" t="e">
        <v>#N/A</v>
      </c>
      <c r="G84" s="10">
        <v>0.42899999999999999</v>
      </c>
      <c r="H84" s="10" t="e">
        <v>#N/A</v>
      </c>
      <c r="I84" s="10" t="e">
        <v>#N/A</v>
      </c>
      <c r="J84" s="10" t="e">
        <v>#N/A</v>
      </c>
      <c r="K84" s="10" t="e">
        <v>#N/A</v>
      </c>
      <c r="L84" s="10">
        <v>0.65500000000000003</v>
      </c>
      <c r="M84" s="22">
        <v>3.9E-2</v>
      </c>
      <c r="N84" s="10">
        <v>16.3</v>
      </c>
      <c r="O84" s="10" t="e">
        <v>#N/A</v>
      </c>
    </row>
    <row r="85" spans="1:15" x14ac:dyDescent="0.35">
      <c r="A85">
        <f>VLOOKUP(B85,SitesOrder!A$2:B$12,2)</f>
        <v>5</v>
      </c>
      <c r="B85" t="s">
        <v>9</v>
      </c>
      <c r="C85" s="1">
        <v>44858</v>
      </c>
      <c r="D85" s="10" t="e">
        <v>#N/A</v>
      </c>
      <c r="E85" s="10" t="e">
        <v>#N/A</v>
      </c>
      <c r="F85" s="10" t="e">
        <v>#N/A</v>
      </c>
      <c r="G85" s="10">
        <v>0.40899999999999997</v>
      </c>
      <c r="H85" s="10" t="e">
        <v>#N/A</v>
      </c>
      <c r="I85" s="10" t="e">
        <v>#N/A</v>
      </c>
      <c r="J85" s="10" t="e">
        <v>#N/A</v>
      </c>
      <c r="K85" s="10" t="e">
        <v>#N/A</v>
      </c>
      <c r="L85" s="10">
        <v>0.56499999999999995</v>
      </c>
      <c r="M85" s="22">
        <v>1.4800000000000001E-2</v>
      </c>
      <c r="N85" s="10">
        <v>8.3000000000000007</v>
      </c>
      <c r="O85" s="10" t="e">
        <v>#N/A</v>
      </c>
    </row>
    <row r="86" spans="1:15" x14ac:dyDescent="0.35">
      <c r="A86">
        <f>VLOOKUP(B86,SitesOrder!A$2:B$12,2)</f>
        <v>5</v>
      </c>
      <c r="B86" t="s">
        <v>9</v>
      </c>
      <c r="C86" s="1">
        <v>45039</v>
      </c>
      <c r="D86" s="10" t="e">
        <v>#N/A</v>
      </c>
      <c r="E86" s="10" t="e">
        <v>#N/A</v>
      </c>
      <c r="F86" s="10" t="e">
        <v>#N/A</v>
      </c>
      <c r="G86" s="10">
        <v>0.63300000000000001</v>
      </c>
      <c r="H86" s="10">
        <v>5.8999999999999999E-3</v>
      </c>
      <c r="I86" s="10" t="e">
        <v>#N/A</v>
      </c>
      <c r="J86" s="10">
        <v>249.7</v>
      </c>
      <c r="K86" s="10">
        <v>5.0999999999999996</v>
      </c>
      <c r="L86" s="10">
        <v>1.02</v>
      </c>
      <c r="M86" s="22">
        <v>5.1200000000000002E-2</v>
      </c>
      <c r="N86" s="10">
        <v>16.899999999999999</v>
      </c>
      <c r="O86" s="10" t="e">
        <v>#N/A</v>
      </c>
    </row>
    <row r="87" spans="1:15" x14ac:dyDescent="0.35">
      <c r="A87">
        <f>VLOOKUP(B87,SitesOrder!A$2:B$12,2)</f>
        <v>5</v>
      </c>
      <c r="B87" t="s">
        <v>9</v>
      </c>
      <c r="C87" s="1">
        <v>45074</v>
      </c>
      <c r="D87" s="10">
        <v>797.1</v>
      </c>
      <c r="E87" s="10">
        <v>10.6</v>
      </c>
      <c r="F87" s="10">
        <v>105.1</v>
      </c>
      <c r="G87" s="10">
        <v>0.23100000000000001</v>
      </c>
      <c r="H87" s="10">
        <v>8.9999999999999993E-3</v>
      </c>
      <c r="I87" s="10">
        <v>8.14</v>
      </c>
      <c r="J87" s="10">
        <v>233</v>
      </c>
      <c r="K87" s="10">
        <v>14.91</v>
      </c>
      <c r="L87" s="10">
        <v>0.77600000000000002</v>
      </c>
      <c r="M87" s="22">
        <v>0.11700000000000001</v>
      </c>
      <c r="N87" s="10">
        <v>76.599999999999994</v>
      </c>
      <c r="O87" s="10">
        <v>46.2</v>
      </c>
    </row>
    <row r="88" spans="1:15" x14ac:dyDescent="0.35">
      <c r="A88">
        <f>VLOOKUP(B88,SitesOrder!A$2:B$12,2)</f>
        <v>5</v>
      </c>
      <c r="B88" t="s">
        <v>9</v>
      </c>
      <c r="C88" s="1">
        <v>45102</v>
      </c>
      <c r="D88" s="10">
        <v>802.1</v>
      </c>
      <c r="E88" s="10">
        <v>11.58</v>
      </c>
      <c r="F88" s="10">
        <v>112.2</v>
      </c>
      <c r="G88" s="10">
        <v>0.20200000000000001</v>
      </c>
      <c r="H88" s="10">
        <v>1.0999999999999999E-2</v>
      </c>
      <c r="I88" s="10">
        <v>7.9</v>
      </c>
      <c r="J88" s="10">
        <v>221</v>
      </c>
      <c r="K88" s="10">
        <v>13.7</v>
      </c>
      <c r="L88" s="10">
        <v>0.61</v>
      </c>
      <c r="M88" s="22">
        <v>8.3299999999999999E-2</v>
      </c>
      <c r="N88" s="10">
        <v>72.400000000000006</v>
      </c>
      <c r="O88" s="10">
        <v>47.7</v>
      </c>
    </row>
    <row r="89" spans="1:15" x14ac:dyDescent="0.35">
      <c r="A89">
        <f>VLOOKUP(B89,SitesOrder!A$2:B$12,2)</f>
        <v>5</v>
      </c>
      <c r="B89" t="s">
        <v>9</v>
      </c>
      <c r="C89" s="1">
        <v>45137</v>
      </c>
      <c r="D89" s="10">
        <v>808.1</v>
      </c>
      <c r="E89" s="10">
        <v>10.345000000000001</v>
      </c>
      <c r="F89" s="10">
        <v>110.55</v>
      </c>
      <c r="G89" s="10">
        <v>0.20799999999999999</v>
      </c>
      <c r="H89" s="10">
        <v>1.1900000000000001E-2</v>
      </c>
      <c r="I89" s="10">
        <v>8.4149999999999991</v>
      </c>
      <c r="J89" s="10">
        <v>188.5</v>
      </c>
      <c r="K89" s="10">
        <v>18.355</v>
      </c>
      <c r="L89" s="10">
        <v>0.52</v>
      </c>
      <c r="M89" s="22">
        <v>5.8599999999999999E-2</v>
      </c>
      <c r="N89" s="10">
        <v>30.2</v>
      </c>
      <c r="O89" s="10">
        <v>8.6199999999999992</v>
      </c>
    </row>
    <row r="90" spans="1:15" x14ac:dyDescent="0.35">
      <c r="A90">
        <f>VLOOKUP(B90,SitesOrder!A$2:B$12,2)</f>
        <v>5</v>
      </c>
      <c r="B90" t="s">
        <v>9</v>
      </c>
      <c r="C90" s="1">
        <v>45166</v>
      </c>
      <c r="D90" s="10">
        <v>805.1</v>
      </c>
      <c r="E90" s="10">
        <v>11.15</v>
      </c>
      <c r="F90" s="10">
        <v>110.9</v>
      </c>
      <c r="G90" s="10">
        <v>0.26100000000000001</v>
      </c>
      <c r="H90" s="10">
        <v>1.3299999999999999E-2</v>
      </c>
      <c r="I90" s="10">
        <v>8.3000000000000007</v>
      </c>
      <c r="J90" s="10">
        <v>259</v>
      </c>
      <c r="K90" s="10">
        <v>14.99</v>
      </c>
      <c r="L90" s="10">
        <v>0.56299999999999994</v>
      </c>
      <c r="M90" s="22">
        <v>4.9500000000000002E-2</v>
      </c>
      <c r="N90" s="10">
        <v>24.6</v>
      </c>
      <c r="O90" s="10">
        <v>17.100000000000001</v>
      </c>
    </row>
    <row r="91" spans="1:15" x14ac:dyDescent="0.35">
      <c r="A91">
        <f>VLOOKUP(B91,SitesOrder!A$2:B$12,2)</f>
        <v>5</v>
      </c>
      <c r="B91" t="s">
        <v>9</v>
      </c>
      <c r="C91" s="1">
        <v>45194</v>
      </c>
      <c r="D91" s="10">
        <v>802.9</v>
      </c>
      <c r="E91" s="10">
        <v>12.44</v>
      </c>
      <c r="F91" s="10">
        <v>113.1</v>
      </c>
      <c r="G91" s="10">
        <v>0.214</v>
      </c>
      <c r="H91" s="10">
        <v>5.3E-3</v>
      </c>
      <c r="I91" s="10">
        <v>8.17</v>
      </c>
      <c r="J91" s="10">
        <v>247</v>
      </c>
      <c r="K91" s="10">
        <v>10.98</v>
      </c>
      <c r="L91" s="10">
        <v>0.435</v>
      </c>
      <c r="M91" s="22">
        <v>3.27E-2</v>
      </c>
      <c r="N91" s="10">
        <v>16.3</v>
      </c>
      <c r="O91" s="10">
        <v>11.7</v>
      </c>
    </row>
    <row r="92" spans="1:15" x14ac:dyDescent="0.35">
      <c r="A92">
        <f>VLOOKUP(B92,SitesOrder!A$2:B$12,2)</f>
        <v>5</v>
      </c>
      <c r="B92" t="s">
        <v>9</v>
      </c>
      <c r="C92" s="1">
        <v>45236</v>
      </c>
      <c r="D92" s="10">
        <v>791.8</v>
      </c>
      <c r="E92" s="10">
        <v>13.64</v>
      </c>
      <c r="F92" s="10">
        <v>112.1</v>
      </c>
      <c r="G92" s="10">
        <v>0.46</v>
      </c>
      <c r="H92" s="10">
        <v>2.3999999999999998E-3</v>
      </c>
      <c r="I92" s="10">
        <v>8.5399999999999991</v>
      </c>
      <c r="J92" s="10">
        <v>325</v>
      </c>
      <c r="K92" s="10">
        <v>6.92</v>
      </c>
      <c r="L92" s="10">
        <v>0.63200000000000001</v>
      </c>
      <c r="M92" s="22">
        <v>1.9300000000000001E-2</v>
      </c>
      <c r="N92" s="10">
        <v>6.1</v>
      </c>
      <c r="O92" s="10">
        <v>5.09</v>
      </c>
    </row>
    <row r="93" spans="1:15" x14ac:dyDescent="0.35">
      <c r="A93">
        <f>VLOOKUP(B93,SitesOrder!A$2:B$12,2)</f>
        <v>5</v>
      </c>
      <c r="B93" t="s">
        <v>9</v>
      </c>
      <c r="C93" s="1">
        <v>45411</v>
      </c>
      <c r="D93" s="10">
        <v>742.2</v>
      </c>
      <c r="E93" s="10">
        <v>10.53</v>
      </c>
      <c r="F93" s="10">
        <v>100.7</v>
      </c>
      <c r="G93" s="10">
        <v>0.22500000000000001</v>
      </c>
      <c r="H93" s="10">
        <v>2.7000000000000001E-3</v>
      </c>
      <c r="I93" s="10">
        <v>8.59</v>
      </c>
      <c r="J93" s="10">
        <v>390</v>
      </c>
      <c r="K93" s="10">
        <v>13.31</v>
      </c>
      <c r="L93" s="10">
        <v>0.68</v>
      </c>
      <c r="M93" s="22">
        <v>2.29E-2</v>
      </c>
      <c r="N93" s="10">
        <v>8.1</v>
      </c>
      <c r="O93" s="10">
        <v>4.54</v>
      </c>
    </row>
    <row r="94" spans="1:15" x14ac:dyDescent="0.35">
      <c r="A94">
        <f>VLOOKUP(B94,SitesOrder!A$2:B$12,2)</f>
        <v>5</v>
      </c>
      <c r="B94" t="s">
        <v>9</v>
      </c>
      <c r="C94" s="1">
        <v>45439</v>
      </c>
      <c r="D94" s="10">
        <v>751.7</v>
      </c>
      <c r="E94" s="10">
        <v>11.28</v>
      </c>
      <c r="F94" s="10">
        <v>104.5</v>
      </c>
      <c r="G94" s="10">
        <v>0.249</v>
      </c>
      <c r="H94" s="10">
        <v>5.5999999999999999E-3</v>
      </c>
      <c r="I94" s="10">
        <v>8.5299999999999994</v>
      </c>
      <c r="J94" s="10">
        <v>403</v>
      </c>
      <c r="K94" s="10">
        <v>11.85</v>
      </c>
      <c r="L94" s="10">
        <v>0.67600000000000005</v>
      </c>
      <c r="M94" s="22">
        <v>4.7600000000000003E-2</v>
      </c>
      <c r="N94" s="10">
        <v>28.6</v>
      </c>
      <c r="O94" s="10">
        <v>53.7</v>
      </c>
    </row>
    <row r="95" spans="1:15" x14ac:dyDescent="0.35">
      <c r="A95">
        <f>VLOOKUP(B95,SitesOrder!A$2:B$12,2)</f>
        <v>5</v>
      </c>
      <c r="B95" t="s">
        <v>9</v>
      </c>
      <c r="C95" s="1">
        <v>45467</v>
      </c>
      <c r="D95" s="10">
        <v>747.1</v>
      </c>
      <c r="E95" s="10">
        <v>11.25</v>
      </c>
      <c r="F95" s="10">
        <v>116</v>
      </c>
      <c r="G95" s="10">
        <v>2.3400000000000001E-2</v>
      </c>
      <c r="H95" s="10">
        <v>1.6999999999999999E-3</v>
      </c>
      <c r="I95" s="10">
        <v>8.81</v>
      </c>
      <c r="J95" s="10">
        <v>292</v>
      </c>
      <c r="K95" s="10">
        <v>16.89</v>
      </c>
      <c r="L95" s="10">
        <v>0.374</v>
      </c>
      <c r="M95" s="22">
        <v>3.2000000000000001E-2</v>
      </c>
      <c r="N95" s="10">
        <v>17.899999999999999</v>
      </c>
      <c r="O95" s="10">
        <v>9.1300000000000008</v>
      </c>
    </row>
    <row r="96" spans="1:15" x14ac:dyDescent="0.35">
      <c r="A96">
        <f>VLOOKUP(B96,SitesOrder!A$2:B$12,2)</f>
        <v>5</v>
      </c>
      <c r="B96" t="s">
        <v>9</v>
      </c>
      <c r="C96" s="1">
        <v>45501</v>
      </c>
      <c r="D96" s="10">
        <v>747.2</v>
      </c>
      <c r="E96" s="10">
        <v>10.8</v>
      </c>
      <c r="F96" s="10">
        <v>104.9</v>
      </c>
      <c r="G96" s="10">
        <v>0.308</v>
      </c>
      <c r="H96" s="10">
        <v>8.6E-3</v>
      </c>
      <c r="I96" s="10">
        <v>8.3000000000000007</v>
      </c>
      <c r="J96" s="10">
        <v>241</v>
      </c>
      <c r="K96" s="10">
        <v>13.94</v>
      </c>
      <c r="L96" s="10">
        <v>0.621</v>
      </c>
      <c r="M96" s="22">
        <v>6.6799999999999998E-2</v>
      </c>
      <c r="N96" s="10">
        <v>47.6</v>
      </c>
      <c r="O96" s="10">
        <v>21.6</v>
      </c>
    </row>
    <row r="97" spans="1:15" x14ac:dyDescent="0.35">
      <c r="A97">
        <f>VLOOKUP(B97,SitesOrder!A$2:B$12,2)</f>
        <v>5</v>
      </c>
      <c r="B97" t="s">
        <v>9</v>
      </c>
      <c r="C97" s="1">
        <v>45530</v>
      </c>
      <c r="D97" s="10">
        <v>755.1</v>
      </c>
      <c r="E97" s="10">
        <v>11.3</v>
      </c>
      <c r="F97" s="10">
        <v>106.5</v>
      </c>
      <c r="G97" s="10">
        <v>0.222</v>
      </c>
      <c r="H97" s="10">
        <v>5.1000000000000004E-3</v>
      </c>
      <c r="I97" s="10">
        <v>8.41</v>
      </c>
      <c r="J97" s="10">
        <v>300.2</v>
      </c>
      <c r="K97" s="10">
        <v>13.38</v>
      </c>
      <c r="L97" s="10">
        <v>0.48699999999999999</v>
      </c>
      <c r="M97" s="22">
        <v>3.8699999999999998E-2</v>
      </c>
      <c r="N97" s="10">
        <v>18.3</v>
      </c>
      <c r="O97" s="10">
        <v>6.57</v>
      </c>
    </row>
    <row r="98" spans="1:15" x14ac:dyDescent="0.35">
      <c r="A98">
        <f>VLOOKUP(B98,SitesOrder!A$2:B$12,2)</f>
        <v>5</v>
      </c>
      <c r="B98" t="s">
        <v>9</v>
      </c>
      <c r="C98" s="1">
        <v>45564</v>
      </c>
      <c r="D98" s="10">
        <v>746</v>
      </c>
      <c r="E98" s="10">
        <v>11.32</v>
      </c>
      <c r="F98" s="10">
        <v>107.9</v>
      </c>
      <c r="G98" s="10">
        <v>0.16600000000000001</v>
      </c>
      <c r="H98" s="10">
        <v>3.7000000000000002E-3</v>
      </c>
      <c r="I98" s="10">
        <v>8.4499999999999993</v>
      </c>
      <c r="J98" s="10">
        <v>326</v>
      </c>
      <c r="K98" s="10">
        <v>13.1</v>
      </c>
      <c r="L98" s="10">
        <v>0.38200000000000001</v>
      </c>
      <c r="M98" s="22">
        <v>2.24E-2</v>
      </c>
      <c r="N98" s="10">
        <v>5.5</v>
      </c>
      <c r="O98" s="10">
        <v>4.76</v>
      </c>
    </row>
    <row r="99" spans="1:15" x14ac:dyDescent="0.35">
      <c r="A99">
        <f>VLOOKUP(B99,SitesOrder!A$2:B$12,2)</f>
        <v>5</v>
      </c>
      <c r="B99" t="s">
        <v>9</v>
      </c>
      <c r="C99" s="1">
        <v>45592</v>
      </c>
      <c r="D99" s="10">
        <v>745.4</v>
      </c>
      <c r="E99" s="10">
        <v>12.79</v>
      </c>
      <c r="F99" s="10">
        <v>103.9</v>
      </c>
      <c r="G99" s="10">
        <v>0.30099999999999999</v>
      </c>
      <c r="H99" s="10">
        <v>1.6000000000000001E-3</v>
      </c>
      <c r="I99" s="10">
        <v>8.4499999999999993</v>
      </c>
      <c r="J99" s="10">
        <v>315</v>
      </c>
      <c r="K99" s="10">
        <v>6.39</v>
      </c>
      <c r="L99" s="10">
        <v>0.47099999999999997</v>
      </c>
      <c r="M99" s="22">
        <v>1.9099999999999999E-2</v>
      </c>
      <c r="N99" s="10">
        <v>7.4</v>
      </c>
      <c r="O99" s="10">
        <v>4.78</v>
      </c>
    </row>
    <row r="100" spans="1:15" x14ac:dyDescent="0.35">
      <c r="A100">
        <f>VLOOKUP(B100,SitesOrder!A$2:B$12,2)</f>
        <v>6</v>
      </c>
      <c r="B100" t="s">
        <v>10</v>
      </c>
      <c r="C100" s="1">
        <v>44683</v>
      </c>
      <c r="D100" s="10" t="e">
        <v>#N/A</v>
      </c>
      <c r="E100" s="10" t="e">
        <v>#N/A</v>
      </c>
      <c r="F100" s="10" t="e">
        <v>#N/A</v>
      </c>
      <c r="G100" s="10">
        <v>4.0500000000000001E-2</v>
      </c>
      <c r="H100" s="10" t="e">
        <v>#N/A</v>
      </c>
      <c r="I100" s="10" t="e">
        <v>#N/A</v>
      </c>
      <c r="J100" s="10" t="e">
        <v>#N/A</v>
      </c>
      <c r="K100" s="10" t="e">
        <v>#N/A</v>
      </c>
      <c r="L100" s="10">
        <v>0.22900000000000001</v>
      </c>
      <c r="M100" s="22">
        <v>1.2200000000000001E-2</v>
      </c>
      <c r="N100" s="10">
        <v>4.3</v>
      </c>
      <c r="O100" s="10" t="e">
        <v>#N/A</v>
      </c>
    </row>
    <row r="101" spans="1:15" x14ac:dyDescent="0.35">
      <c r="A101">
        <f>VLOOKUP(B101,SitesOrder!A$2:B$12,2)</f>
        <v>6</v>
      </c>
      <c r="B101" t="s">
        <v>10</v>
      </c>
      <c r="C101" s="1">
        <v>44711</v>
      </c>
      <c r="D101" s="10" t="e">
        <v>#N/A</v>
      </c>
      <c r="E101" s="10" t="e">
        <v>#N/A</v>
      </c>
      <c r="F101" s="10" t="e">
        <v>#N/A</v>
      </c>
      <c r="G101" s="10">
        <v>0.184</v>
      </c>
      <c r="H101" s="10" t="e">
        <v>#N/A</v>
      </c>
      <c r="I101" s="10" t="e">
        <v>#N/A</v>
      </c>
      <c r="J101" s="10" t="e">
        <v>#N/A</v>
      </c>
      <c r="K101" s="10" t="e">
        <v>#N/A</v>
      </c>
      <c r="L101" s="10">
        <v>1.63</v>
      </c>
      <c r="M101" s="22">
        <v>0.26400000000000001</v>
      </c>
      <c r="N101" s="10">
        <v>171</v>
      </c>
      <c r="O101" s="10" t="e">
        <v>#N/A</v>
      </c>
    </row>
    <row r="102" spans="1:15" x14ac:dyDescent="0.35">
      <c r="A102">
        <f>VLOOKUP(B102,SitesOrder!A$2:B$12,2)</f>
        <v>6</v>
      </c>
      <c r="B102" t="s">
        <v>10</v>
      </c>
      <c r="C102" s="1">
        <v>44745</v>
      </c>
      <c r="D102" s="10" t="e">
        <v>#N/A</v>
      </c>
      <c r="E102" s="10" t="e">
        <v>#N/A</v>
      </c>
      <c r="F102" s="10" t="e">
        <v>#N/A</v>
      </c>
      <c r="G102" s="10">
        <v>9.7199999999999995E-2</v>
      </c>
      <c r="H102" s="10" t="e">
        <v>#N/A</v>
      </c>
      <c r="I102" s="10" t="e">
        <v>#N/A</v>
      </c>
      <c r="J102" s="10" t="e">
        <v>#N/A</v>
      </c>
      <c r="K102" s="10" t="e">
        <v>#N/A</v>
      </c>
      <c r="L102" s="10">
        <v>0.24299999999999999</v>
      </c>
      <c r="M102" s="22">
        <v>2.1499999999999998E-2</v>
      </c>
      <c r="N102" s="10">
        <v>28.9</v>
      </c>
      <c r="O102" s="10" t="e">
        <v>#N/A</v>
      </c>
    </row>
    <row r="103" spans="1:15" x14ac:dyDescent="0.35">
      <c r="A103">
        <f>VLOOKUP(B103,SitesOrder!A$2:B$12,2)</f>
        <v>6</v>
      </c>
      <c r="B103" t="s">
        <v>10</v>
      </c>
      <c r="C103" s="1">
        <v>44781</v>
      </c>
      <c r="D103" s="10" t="e">
        <v>#N/A</v>
      </c>
      <c r="E103" s="10" t="e">
        <v>#N/A</v>
      </c>
      <c r="F103" s="10" t="e">
        <v>#N/A</v>
      </c>
      <c r="G103" s="10">
        <v>0.10199999999999999</v>
      </c>
      <c r="H103" s="10" t="e">
        <v>#N/A</v>
      </c>
      <c r="I103" s="10" t="e">
        <v>#N/A</v>
      </c>
      <c r="J103" s="10" t="e">
        <v>#N/A</v>
      </c>
      <c r="K103" s="10" t="e">
        <v>#N/A</v>
      </c>
      <c r="L103" s="10">
        <v>0.252</v>
      </c>
      <c r="M103" s="22">
        <v>1.5800000000000002E-2</v>
      </c>
      <c r="N103" s="10">
        <v>5.7</v>
      </c>
      <c r="O103" s="10" t="e">
        <v>#N/A</v>
      </c>
    </row>
    <row r="104" spans="1:15" x14ac:dyDescent="0.35">
      <c r="A104">
        <f>VLOOKUP(B104,SitesOrder!A$2:B$12,2)</f>
        <v>6</v>
      </c>
      <c r="B104" t="s">
        <v>10</v>
      </c>
      <c r="C104" s="1">
        <v>44801</v>
      </c>
      <c r="D104" s="10" t="e">
        <v>#N/A</v>
      </c>
      <c r="E104" s="10" t="e">
        <v>#N/A</v>
      </c>
      <c r="F104" s="10" t="e">
        <v>#N/A</v>
      </c>
      <c r="G104" s="10">
        <v>0.16800000000000001</v>
      </c>
      <c r="H104" s="10" t="e">
        <v>#N/A</v>
      </c>
      <c r="I104" s="10" t="e">
        <v>#N/A</v>
      </c>
      <c r="J104" s="10" t="e">
        <v>#N/A</v>
      </c>
      <c r="K104" s="10" t="e">
        <v>#N/A</v>
      </c>
      <c r="L104" s="10">
        <v>0.33300000000000002</v>
      </c>
      <c r="M104" s="22">
        <v>2.06E-2</v>
      </c>
      <c r="N104" s="10">
        <v>7.1</v>
      </c>
      <c r="O104" s="10" t="e">
        <v>#N/A</v>
      </c>
    </row>
    <row r="105" spans="1:15" x14ac:dyDescent="0.35">
      <c r="A105">
        <f>VLOOKUP(B105,SitesOrder!A$2:B$12,2)</f>
        <v>6</v>
      </c>
      <c r="B105" t="s">
        <v>10</v>
      </c>
      <c r="C105" s="1">
        <v>44829</v>
      </c>
      <c r="D105" s="10" t="e">
        <v>#N/A</v>
      </c>
      <c r="E105" s="10" t="e">
        <v>#N/A</v>
      </c>
      <c r="F105" s="10" t="e">
        <v>#N/A</v>
      </c>
      <c r="G105" s="10">
        <v>0.16600000000000001</v>
      </c>
      <c r="H105" s="10" t="e">
        <v>#N/A</v>
      </c>
      <c r="I105" s="10" t="e">
        <v>#N/A</v>
      </c>
      <c r="J105" s="10" t="e">
        <v>#N/A</v>
      </c>
      <c r="K105" s="10" t="e">
        <v>#N/A</v>
      </c>
      <c r="L105" s="10">
        <v>0.30399999999999999</v>
      </c>
      <c r="M105" s="22">
        <v>1.6400000000000001E-2</v>
      </c>
      <c r="N105" s="10">
        <v>6.7</v>
      </c>
      <c r="O105" s="10" t="e">
        <v>#N/A</v>
      </c>
    </row>
    <row r="106" spans="1:15" x14ac:dyDescent="0.35">
      <c r="A106">
        <f>VLOOKUP(B106,SitesOrder!A$2:B$12,2)</f>
        <v>6</v>
      </c>
      <c r="B106" t="s">
        <v>10</v>
      </c>
      <c r="C106" s="1">
        <v>44858</v>
      </c>
      <c r="D106" s="10" t="e">
        <v>#N/A</v>
      </c>
      <c r="E106" s="10" t="e">
        <v>#N/A</v>
      </c>
      <c r="F106" s="10" t="e">
        <v>#N/A</v>
      </c>
      <c r="G106" s="10">
        <v>0.11</v>
      </c>
      <c r="H106" s="10" t="e">
        <v>#N/A</v>
      </c>
      <c r="I106" s="10" t="e">
        <v>#N/A</v>
      </c>
      <c r="J106" s="10" t="e">
        <v>#N/A</v>
      </c>
      <c r="K106" s="10" t="e">
        <v>#N/A</v>
      </c>
      <c r="L106" s="10">
        <v>0.20699999999999999</v>
      </c>
      <c r="M106" s="22">
        <v>5.8999999999999999E-3</v>
      </c>
      <c r="N106" s="10">
        <v>3.9</v>
      </c>
      <c r="O106" s="10" t="e">
        <v>#N/A</v>
      </c>
    </row>
    <row r="107" spans="1:15" x14ac:dyDescent="0.35">
      <c r="A107">
        <f>VLOOKUP(B107,SitesOrder!A$2:B$12,2)</f>
        <v>6</v>
      </c>
      <c r="B107" t="s">
        <v>10</v>
      </c>
      <c r="C107" s="1">
        <v>45039</v>
      </c>
      <c r="D107" s="10" t="e">
        <v>#N/A</v>
      </c>
      <c r="E107" s="10" t="e">
        <v>#N/A</v>
      </c>
      <c r="F107" s="10" t="e">
        <v>#N/A</v>
      </c>
      <c r="G107" s="10">
        <v>0.33100000000000002</v>
      </c>
      <c r="H107" s="10">
        <v>2.5000000000000001E-3</v>
      </c>
      <c r="I107" s="10" t="e">
        <v>#N/A</v>
      </c>
      <c r="J107" s="10">
        <v>103.4</v>
      </c>
      <c r="K107" s="10">
        <v>4.5</v>
      </c>
      <c r="L107" s="10">
        <v>0.48699999999999999</v>
      </c>
      <c r="M107" s="22">
        <v>1.3299999999999999E-2</v>
      </c>
      <c r="N107" s="10">
        <v>5.7</v>
      </c>
      <c r="O107" s="10" t="e">
        <v>#N/A</v>
      </c>
    </row>
    <row r="108" spans="1:15" x14ac:dyDescent="0.35">
      <c r="A108">
        <f>VLOOKUP(B108,SitesOrder!A$2:B$12,2)</f>
        <v>6</v>
      </c>
      <c r="B108" t="s">
        <v>10</v>
      </c>
      <c r="C108" s="1">
        <v>45074</v>
      </c>
      <c r="D108" s="10">
        <v>798.9</v>
      </c>
      <c r="E108" s="10">
        <v>12.04</v>
      </c>
      <c r="F108" s="10">
        <v>105.4</v>
      </c>
      <c r="G108" s="10">
        <v>0.14499999999999999</v>
      </c>
      <c r="H108" s="10">
        <v>4.8999999999999998E-3</v>
      </c>
      <c r="I108" s="10">
        <v>7.36</v>
      </c>
      <c r="J108" s="10">
        <v>63</v>
      </c>
      <c r="K108" s="10">
        <v>9.5</v>
      </c>
      <c r="L108" s="10">
        <v>0.29699999999999999</v>
      </c>
      <c r="M108" s="22">
        <v>2.3099999999999999E-2</v>
      </c>
      <c r="N108" s="10">
        <v>24.6</v>
      </c>
      <c r="O108" s="10">
        <v>11.1</v>
      </c>
    </row>
    <row r="109" spans="1:15" x14ac:dyDescent="0.35">
      <c r="A109">
        <f>VLOOKUP(B109,SitesOrder!A$2:B$12,2)</f>
        <v>6</v>
      </c>
      <c r="B109" t="s">
        <v>10</v>
      </c>
      <c r="C109" s="1">
        <v>45102</v>
      </c>
      <c r="D109" s="10">
        <v>803.3</v>
      </c>
      <c r="E109" s="10">
        <v>12.36</v>
      </c>
      <c r="F109" s="10">
        <v>111.3</v>
      </c>
      <c r="G109" s="10">
        <v>0.13600000000000001</v>
      </c>
      <c r="H109" s="10">
        <v>6.4000000000000003E-3</v>
      </c>
      <c r="I109" s="10">
        <v>7.46</v>
      </c>
      <c r="J109" s="10">
        <v>78</v>
      </c>
      <c r="K109" s="10">
        <v>10.6</v>
      </c>
      <c r="L109" s="10">
        <v>0.32900000000000001</v>
      </c>
      <c r="M109" s="22">
        <v>2.8799999999999999E-2</v>
      </c>
      <c r="N109" s="10">
        <v>32</v>
      </c>
      <c r="O109" s="10">
        <v>16.5</v>
      </c>
    </row>
    <row r="110" spans="1:15" x14ac:dyDescent="0.35">
      <c r="A110">
        <f>VLOOKUP(B110,SitesOrder!A$2:B$12,2)</f>
        <v>6</v>
      </c>
      <c r="B110" t="s">
        <v>10</v>
      </c>
      <c r="C110" s="1">
        <v>45137</v>
      </c>
      <c r="D110" s="10">
        <v>803.4</v>
      </c>
      <c r="E110" s="10">
        <v>10.69</v>
      </c>
      <c r="F110" s="10">
        <v>108.8</v>
      </c>
      <c r="G110" s="10">
        <v>0.121</v>
      </c>
      <c r="H110" s="10">
        <v>6.1999999999999998E-3</v>
      </c>
      <c r="I110" s="10">
        <v>7.89</v>
      </c>
      <c r="J110" s="10">
        <v>108</v>
      </c>
      <c r="K110" s="10">
        <v>16.25</v>
      </c>
      <c r="L110" s="10">
        <v>0.26200000000000001</v>
      </c>
      <c r="M110" s="22">
        <v>1.7600000000000001E-2</v>
      </c>
      <c r="N110" s="10">
        <v>8.4</v>
      </c>
      <c r="O110" s="10">
        <v>4.51</v>
      </c>
    </row>
    <row r="111" spans="1:15" x14ac:dyDescent="0.35">
      <c r="A111">
        <f>VLOOKUP(B111,SitesOrder!A$2:B$12,2)</f>
        <v>6</v>
      </c>
      <c r="B111" t="s">
        <v>10</v>
      </c>
      <c r="C111" s="1">
        <v>45166</v>
      </c>
      <c r="D111" s="10">
        <v>806</v>
      </c>
      <c r="E111" s="10">
        <v>10.99</v>
      </c>
      <c r="F111" s="10">
        <v>108.8</v>
      </c>
      <c r="G111" s="10">
        <v>0.14299999999999999</v>
      </c>
      <c r="H111" s="10">
        <v>6.0000000000000001E-3</v>
      </c>
      <c r="I111" s="10">
        <v>8.0399999999999991</v>
      </c>
      <c r="J111" s="10">
        <v>154</v>
      </c>
      <c r="K111" s="10">
        <v>14.99</v>
      </c>
      <c r="L111" s="10">
        <v>0.318</v>
      </c>
      <c r="M111" s="22">
        <v>2.4500000000000001E-2</v>
      </c>
      <c r="N111" s="10">
        <v>7.8</v>
      </c>
      <c r="O111" s="10">
        <v>4.6399999999999997</v>
      </c>
    </row>
    <row r="112" spans="1:15" x14ac:dyDescent="0.35">
      <c r="A112">
        <f>VLOOKUP(B112,SitesOrder!A$2:B$12,2)</f>
        <v>6</v>
      </c>
      <c r="B112" t="s">
        <v>10</v>
      </c>
      <c r="C112" s="1">
        <v>45194</v>
      </c>
      <c r="D112" s="10">
        <v>803.9</v>
      </c>
      <c r="E112" s="10">
        <v>12.48</v>
      </c>
      <c r="F112" s="10">
        <v>113</v>
      </c>
      <c r="G112" s="10">
        <v>0.14299999999999999</v>
      </c>
      <c r="H112" s="10">
        <v>3.0999999999999999E-3</v>
      </c>
      <c r="I112" s="10">
        <v>7.99</v>
      </c>
      <c r="J112" s="10">
        <v>160</v>
      </c>
      <c r="K112" s="10">
        <v>10.8</v>
      </c>
      <c r="L112" s="10">
        <v>0.28999999999999998</v>
      </c>
      <c r="M112" s="22">
        <v>1.66E-2</v>
      </c>
      <c r="N112" s="10">
        <v>7.6</v>
      </c>
      <c r="O112" s="10">
        <v>5.56</v>
      </c>
    </row>
    <row r="113" spans="1:15" x14ac:dyDescent="0.35">
      <c r="A113">
        <f>VLOOKUP(B113,SitesOrder!A$2:B$12,2)</f>
        <v>6</v>
      </c>
      <c r="B113" t="s">
        <v>10</v>
      </c>
      <c r="C113" s="1">
        <v>45236</v>
      </c>
      <c r="D113" s="10">
        <v>793.1</v>
      </c>
      <c r="E113" s="10">
        <v>13.86</v>
      </c>
      <c r="F113" s="10">
        <v>109.4</v>
      </c>
      <c r="G113" s="10">
        <v>0.161</v>
      </c>
      <c r="H113" s="10">
        <v>2E-3</v>
      </c>
      <c r="I113" s="10">
        <v>8.09</v>
      </c>
      <c r="J113" s="10">
        <v>120</v>
      </c>
      <c r="K113" s="10">
        <v>5.29</v>
      </c>
      <c r="L113" s="10">
        <v>0.246</v>
      </c>
      <c r="M113" s="22">
        <v>7.4000000000000003E-3</v>
      </c>
      <c r="N113" s="10">
        <v>2.6</v>
      </c>
      <c r="O113" s="10">
        <v>2.82</v>
      </c>
    </row>
    <row r="114" spans="1:15" x14ac:dyDescent="0.35">
      <c r="A114">
        <f>VLOOKUP(B114,SitesOrder!A$2:B$12,2)</f>
        <v>6</v>
      </c>
      <c r="B114" t="s">
        <v>10</v>
      </c>
      <c r="C114" s="1">
        <v>45411</v>
      </c>
      <c r="D114" s="10">
        <v>743.9</v>
      </c>
      <c r="E114" s="10">
        <v>11.28</v>
      </c>
      <c r="F114" s="10">
        <v>102.8</v>
      </c>
      <c r="G114" s="10">
        <v>0.19900000000000001</v>
      </c>
      <c r="H114" s="10">
        <v>5.0000000000000001E-3</v>
      </c>
      <c r="I114" s="10">
        <v>8.49</v>
      </c>
      <c r="J114" s="10">
        <v>133</v>
      </c>
      <c r="K114" s="10">
        <v>11.04</v>
      </c>
      <c r="L114" s="10">
        <v>0.36399999999999999</v>
      </c>
      <c r="M114" s="22">
        <v>1.6299999999999999E-2</v>
      </c>
      <c r="N114" s="10">
        <v>6.4</v>
      </c>
      <c r="O114" s="10">
        <v>3.05</v>
      </c>
    </row>
    <row r="115" spans="1:15" x14ac:dyDescent="0.35">
      <c r="A115">
        <f>VLOOKUP(B115,SitesOrder!A$2:B$12,2)</f>
        <v>6</v>
      </c>
      <c r="B115" t="s">
        <v>10</v>
      </c>
      <c r="C115" s="1">
        <v>45439</v>
      </c>
      <c r="D115" s="10">
        <v>753.4</v>
      </c>
      <c r="E115" s="10">
        <v>12.02</v>
      </c>
      <c r="F115" s="10">
        <v>104.6</v>
      </c>
      <c r="G115" s="10">
        <v>0.18099999999999999</v>
      </c>
      <c r="H115" s="10">
        <v>6.8999999999999999E-3</v>
      </c>
      <c r="I115" s="10">
        <v>8.1</v>
      </c>
      <c r="J115" s="10">
        <v>126</v>
      </c>
      <c r="K115" s="10">
        <v>9.1199999999999992</v>
      </c>
      <c r="L115" s="10">
        <v>0.34699999999999998</v>
      </c>
      <c r="M115" s="22">
        <v>2.2599999999999999E-2</v>
      </c>
      <c r="N115" s="10">
        <v>14.7</v>
      </c>
      <c r="O115" s="10">
        <v>8.57</v>
      </c>
    </row>
    <row r="116" spans="1:15" x14ac:dyDescent="0.35">
      <c r="A116">
        <f>VLOOKUP(B116,SitesOrder!A$2:B$12,2)</f>
        <v>6</v>
      </c>
      <c r="B116" t="s">
        <v>10</v>
      </c>
      <c r="C116" s="1">
        <v>45467</v>
      </c>
      <c r="D116" s="10">
        <v>748.4</v>
      </c>
      <c r="E116" s="10">
        <v>11.99</v>
      </c>
      <c r="F116" s="10">
        <v>104.2</v>
      </c>
      <c r="G116" s="10">
        <v>0.11799999999999999</v>
      </c>
      <c r="H116" s="10">
        <v>4.4999999999999997E-3</v>
      </c>
      <c r="I116" s="10">
        <v>7.73</v>
      </c>
      <c r="J116" s="10">
        <v>67</v>
      </c>
      <c r="K116" s="10">
        <v>12.79</v>
      </c>
      <c r="L116" s="10">
        <v>0.29199999999999998</v>
      </c>
      <c r="M116" s="22">
        <v>3.0800000000000001E-2</v>
      </c>
      <c r="N116" s="10">
        <v>34.4</v>
      </c>
      <c r="O116" s="10">
        <v>17.600000000000001</v>
      </c>
    </row>
    <row r="117" spans="1:15" x14ac:dyDescent="0.35">
      <c r="A117">
        <f>VLOOKUP(B117,SitesOrder!A$2:B$12,2)</f>
        <v>6</v>
      </c>
      <c r="B117" t="s">
        <v>10</v>
      </c>
      <c r="C117" s="1">
        <v>45501</v>
      </c>
      <c r="D117" s="10">
        <v>748.1</v>
      </c>
      <c r="E117" s="10">
        <v>11.05</v>
      </c>
      <c r="F117" s="10">
        <v>106.9</v>
      </c>
      <c r="G117" s="10">
        <v>0.11</v>
      </c>
      <c r="H117" s="10">
        <v>4.1000000000000003E-3</v>
      </c>
      <c r="I117" s="10">
        <v>8.15</v>
      </c>
      <c r="J117" s="10">
        <v>117</v>
      </c>
      <c r="K117" s="10">
        <v>13.77</v>
      </c>
      <c r="L117" s="10">
        <v>0.28299999999999997</v>
      </c>
      <c r="M117" s="22">
        <v>1.7899999999999999E-2</v>
      </c>
      <c r="N117" s="10">
        <v>10.1</v>
      </c>
      <c r="O117" s="10">
        <v>15</v>
      </c>
    </row>
    <row r="118" spans="1:15" x14ac:dyDescent="0.35">
      <c r="A118">
        <f>VLOOKUP(B118,SitesOrder!A$2:B$12,2)</f>
        <v>6</v>
      </c>
      <c r="B118" t="s">
        <v>10</v>
      </c>
      <c r="C118" s="1">
        <v>45530</v>
      </c>
      <c r="D118" s="10">
        <v>756</v>
      </c>
      <c r="E118" s="10">
        <v>11.33</v>
      </c>
      <c r="F118" s="10">
        <v>11.01</v>
      </c>
      <c r="G118" s="10">
        <v>0.13200000000000001</v>
      </c>
      <c r="H118" s="10">
        <v>4.0000000000000001E-3</v>
      </c>
      <c r="I118" s="10">
        <v>8.41</v>
      </c>
      <c r="J118" s="10">
        <v>168</v>
      </c>
      <c r="K118" s="10">
        <v>14.07</v>
      </c>
      <c r="L118" s="10">
        <v>0.29199999999999998</v>
      </c>
      <c r="M118" s="22">
        <v>1.5699999999999999E-2</v>
      </c>
      <c r="N118" s="10">
        <v>5.5</v>
      </c>
      <c r="O118" s="10">
        <v>5.59</v>
      </c>
    </row>
    <row r="119" spans="1:15" x14ac:dyDescent="0.35">
      <c r="A119">
        <f>VLOOKUP(B119,SitesOrder!A$2:B$12,2)</f>
        <v>6</v>
      </c>
      <c r="B119" t="s">
        <v>10</v>
      </c>
      <c r="C119" s="1">
        <v>45564</v>
      </c>
      <c r="D119" s="10">
        <v>747.1</v>
      </c>
      <c r="E119" s="10">
        <v>11</v>
      </c>
      <c r="F119" s="10">
        <v>105.1</v>
      </c>
      <c r="G119" s="10">
        <v>8.2500000000000004E-2</v>
      </c>
      <c r="H119" s="10">
        <v>2E-3</v>
      </c>
      <c r="I119" s="10">
        <v>8.33</v>
      </c>
      <c r="J119" s="10">
        <v>181</v>
      </c>
      <c r="K119" s="10">
        <v>13.13</v>
      </c>
      <c r="L119" s="10">
        <v>0.249</v>
      </c>
      <c r="M119" s="22">
        <v>1.15E-2</v>
      </c>
      <c r="N119" s="10">
        <v>2.9</v>
      </c>
      <c r="O119" s="10">
        <v>1.89</v>
      </c>
    </row>
    <row r="120" spans="1:15" x14ac:dyDescent="0.35">
      <c r="A120">
        <f>VLOOKUP(B120,SitesOrder!A$2:B$12,2)</f>
        <v>6</v>
      </c>
      <c r="B120" t="s">
        <v>10</v>
      </c>
      <c r="C120" s="1">
        <v>45592</v>
      </c>
      <c r="D120" s="10">
        <v>746.9</v>
      </c>
      <c r="E120" s="10">
        <v>12.55</v>
      </c>
      <c r="F120" s="10">
        <v>102.3</v>
      </c>
      <c r="G120" s="10">
        <v>0.14599999999999999</v>
      </c>
      <c r="H120" s="10">
        <v>1.2999999999999999E-3</v>
      </c>
      <c r="I120" s="10">
        <v>8.27</v>
      </c>
      <c r="J120" s="10">
        <v>196</v>
      </c>
      <c r="K120" s="10">
        <v>6.48</v>
      </c>
      <c r="L120" s="10">
        <v>0.26400000000000001</v>
      </c>
      <c r="M120" s="22">
        <v>7.3000000000000001E-3</v>
      </c>
      <c r="N120" s="10">
        <v>2.2999999999999998</v>
      </c>
      <c r="O120" s="10">
        <v>2.16</v>
      </c>
    </row>
    <row r="121" spans="1:15" x14ac:dyDescent="0.35">
      <c r="A121">
        <f>VLOOKUP(B121,SitesOrder!A$2:B$12,2)</f>
        <v>7</v>
      </c>
      <c r="B121" t="s">
        <v>11</v>
      </c>
      <c r="C121" s="1">
        <v>44683</v>
      </c>
      <c r="D121" s="10" t="e">
        <v>#N/A</v>
      </c>
      <c r="E121" s="10" t="e">
        <v>#N/A</v>
      </c>
      <c r="F121" s="10" t="e">
        <v>#N/A</v>
      </c>
      <c r="G121" s="10">
        <v>2.3E-3</v>
      </c>
      <c r="H121" s="10" t="e">
        <v>#N/A</v>
      </c>
      <c r="I121" s="10" t="e">
        <v>#N/A</v>
      </c>
      <c r="J121" s="10" t="e">
        <v>#N/A</v>
      </c>
      <c r="K121" s="10" t="e">
        <v>#N/A</v>
      </c>
      <c r="L121" s="10">
        <v>0.182</v>
      </c>
      <c r="M121" s="22">
        <v>9.2999999999999992E-3</v>
      </c>
      <c r="N121" s="10">
        <v>3</v>
      </c>
      <c r="O121" s="10" t="e">
        <v>#N/A</v>
      </c>
    </row>
    <row r="122" spans="1:15" x14ac:dyDescent="0.35">
      <c r="A122">
        <f>VLOOKUP(B122,SitesOrder!A$2:B$12,2)</f>
        <v>7</v>
      </c>
      <c r="B122" t="s">
        <v>11</v>
      </c>
      <c r="C122" s="1">
        <v>44711</v>
      </c>
      <c r="D122" s="10" t="e">
        <v>#N/A</v>
      </c>
      <c r="E122" s="10" t="e">
        <v>#N/A</v>
      </c>
      <c r="F122" s="10" t="e">
        <v>#N/A</v>
      </c>
      <c r="G122" s="10">
        <v>0.17100000000000001</v>
      </c>
      <c r="H122" s="10" t="e">
        <v>#N/A</v>
      </c>
      <c r="I122" s="10" t="e">
        <v>#N/A</v>
      </c>
      <c r="J122" s="10" t="e">
        <v>#N/A</v>
      </c>
      <c r="K122" s="10" t="e">
        <v>#N/A</v>
      </c>
      <c r="L122" s="10">
        <v>1.63</v>
      </c>
      <c r="M122" s="22">
        <v>0.251</v>
      </c>
      <c r="N122" s="10">
        <v>203</v>
      </c>
      <c r="O122" s="10" t="e">
        <v>#N/A</v>
      </c>
    </row>
    <row r="123" spans="1:15" x14ac:dyDescent="0.35">
      <c r="A123">
        <f>VLOOKUP(B123,SitesOrder!A$2:B$12,2)</f>
        <v>7</v>
      </c>
      <c r="B123" t="s">
        <v>11</v>
      </c>
      <c r="C123" s="1">
        <v>44745</v>
      </c>
      <c r="D123" s="10" t="e">
        <v>#N/A</v>
      </c>
      <c r="E123" s="10" t="e">
        <v>#N/A</v>
      </c>
      <c r="F123" s="10" t="e">
        <v>#N/A</v>
      </c>
      <c r="G123" s="10">
        <v>7.1199999999999999E-2</v>
      </c>
      <c r="H123" s="10" t="e">
        <v>#N/A</v>
      </c>
      <c r="I123" s="10" t="e">
        <v>#N/A</v>
      </c>
      <c r="J123" s="10" t="e">
        <v>#N/A</v>
      </c>
      <c r="K123" s="10" t="e">
        <v>#N/A</v>
      </c>
      <c r="L123" s="10">
        <v>0.252</v>
      </c>
      <c r="M123" s="22">
        <v>2.7199999999999998E-2</v>
      </c>
      <c r="N123" s="10">
        <v>36.700000000000003</v>
      </c>
      <c r="O123" s="10" t="e">
        <v>#N/A</v>
      </c>
    </row>
    <row r="124" spans="1:15" x14ac:dyDescent="0.35">
      <c r="A124">
        <f>VLOOKUP(B124,SitesOrder!A$2:B$12,2)</f>
        <v>7</v>
      </c>
      <c r="B124" t="s">
        <v>11</v>
      </c>
      <c r="C124" s="1">
        <v>44781</v>
      </c>
      <c r="D124" s="10" t="e">
        <v>#N/A</v>
      </c>
      <c r="E124" s="10" t="e">
        <v>#N/A</v>
      </c>
      <c r="F124" s="10" t="e">
        <v>#N/A</v>
      </c>
      <c r="G124" s="10">
        <v>5.3199999999999997E-2</v>
      </c>
      <c r="H124" s="10" t="e">
        <v>#N/A</v>
      </c>
      <c r="I124" s="10" t="e">
        <v>#N/A</v>
      </c>
      <c r="J124" s="10" t="e">
        <v>#N/A</v>
      </c>
      <c r="K124" s="10" t="e">
        <v>#N/A</v>
      </c>
      <c r="L124" s="10">
        <v>0.221</v>
      </c>
      <c r="M124" s="22">
        <v>1.55E-2</v>
      </c>
      <c r="N124" s="10">
        <v>4.9000000000000004</v>
      </c>
      <c r="O124" s="10" t="e">
        <v>#N/A</v>
      </c>
    </row>
    <row r="125" spans="1:15" x14ac:dyDescent="0.35">
      <c r="A125">
        <f>VLOOKUP(B125,SitesOrder!A$2:B$12,2)</f>
        <v>7</v>
      </c>
      <c r="B125" t="s">
        <v>11</v>
      </c>
      <c r="C125" s="1">
        <v>44801</v>
      </c>
      <c r="D125" s="10" t="e">
        <v>#N/A</v>
      </c>
      <c r="E125" s="10" t="e">
        <v>#N/A</v>
      </c>
      <c r="F125" s="10" t="e">
        <v>#N/A</v>
      </c>
      <c r="G125" s="10">
        <v>2.87E-2</v>
      </c>
      <c r="H125" s="10" t="e">
        <v>#N/A</v>
      </c>
      <c r="I125" s="10" t="e">
        <v>#N/A</v>
      </c>
      <c r="J125" s="10" t="e">
        <v>#N/A</v>
      </c>
      <c r="K125" s="10" t="e">
        <v>#N/A</v>
      </c>
      <c r="L125" s="10">
        <v>0.27400000000000002</v>
      </c>
      <c r="M125" s="22">
        <v>2.3099999999999999E-2</v>
      </c>
      <c r="N125" s="10">
        <v>3.5</v>
      </c>
      <c r="O125" s="10" t="e">
        <v>#N/A</v>
      </c>
    </row>
    <row r="126" spans="1:15" x14ac:dyDescent="0.35">
      <c r="A126">
        <f>VLOOKUP(B126,SitesOrder!A$2:B$12,2)</f>
        <v>7</v>
      </c>
      <c r="B126" t="s">
        <v>11</v>
      </c>
      <c r="C126" s="1">
        <v>44829</v>
      </c>
      <c r="D126" s="10" t="e">
        <v>#N/A</v>
      </c>
      <c r="E126" s="10" t="e">
        <v>#N/A</v>
      </c>
      <c r="F126" s="10" t="e">
        <v>#N/A</v>
      </c>
      <c r="G126" s="10">
        <v>0.03</v>
      </c>
      <c r="H126" s="10" t="e">
        <v>#N/A</v>
      </c>
      <c r="I126" s="10" t="e">
        <v>#N/A</v>
      </c>
      <c r="J126" s="10" t="e">
        <v>#N/A</v>
      </c>
      <c r="K126" s="10" t="e">
        <v>#N/A</v>
      </c>
      <c r="L126" s="10">
        <v>0.19800000000000001</v>
      </c>
      <c r="M126" s="22">
        <v>1.0999999999999999E-2</v>
      </c>
      <c r="N126" s="10">
        <v>5.3</v>
      </c>
      <c r="O126" s="10" t="e">
        <v>#N/A</v>
      </c>
    </row>
    <row r="127" spans="1:15" x14ac:dyDescent="0.35">
      <c r="A127">
        <f>VLOOKUP(B127,SitesOrder!A$2:B$12,2)</f>
        <v>7</v>
      </c>
      <c r="B127" t="s">
        <v>11</v>
      </c>
      <c r="C127" s="1">
        <v>44858</v>
      </c>
      <c r="D127" s="10" t="e">
        <v>#N/A</v>
      </c>
      <c r="E127" s="10" t="e">
        <v>#N/A</v>
      </c>
      <c r="F127" s="10" t="e">
        <v>#N/A</v>
      </c>
      <c r="G127" s="10">
        <v>5.3499999999999999E-2</v>
      </c>
      <c r="H127" s="10" t="e">
        <v>#N/A</v>
      </c>
      <c r="I127" s="10" t="e">
        <v>#N/A</v>
      </c>
      <c r="J127" s="10" t="e">
        <v>#N/A</v>
      </c>
      <c r="K127" s="10" t="e">
        <v>#N/A</v>
      </c>
      <c r="L127" s="10">
        <v>0.16500000000000001</v>
      </c>
      <c r="M127" s="22">
        <v>5.7999999999999996E-3</v>
      </c>
      <c r="N127" s="10">
        <v>2.2999999999999998</v>
      </c>
      <c r="O127" s="10" t="e">
        <v>#N/A</v>
      </c>
    </row>
    <row r="128" spans="1:15" x14ac:dyDescent="0.35">
      <c r="A128">
        <f>VLOOKUP(B128,SitesOrder!A$2:B$12,2)</f>
        <v>7</v>
      </c>
      <c r="B128" t="s">
        <v>11</v>
      </c>
      <c r="C128" s="1">
        <v>45039</v>
      </c>
      <c r="D128" s="10" t="e">
        <v>#N/A</v>
      </c>
      <c r="E128" s="10" t="e">
        <v>#N/A</v>
      </c>
      <c r="F128" s="10" t="e">
        <v>#N/A</v>
      </c>
      <c r="G128" s="10">
        <v>0.27100000000000002</v>
      </c>
      <c r="H128" s="10">
        <v>2.5999999999999999E-3</v>
      </c>
      <c r="I128" s="10" t="e">
        <v>#N/A</v>
      </c>
      <c r="J128" s="10">
        <v>131.19999999999999</v>
      </c>
      <c r="K128" s="10">
        <v>6.5</v>
      </c>
      <c r="L128" s="10">
        <v>0.47</v>
      </c>
      <c r="M128" s="22">
        <v>1.7399999999999999E-2</v>
      </c>
      <c r="N128" s="10">
        <v>4.8</v>
      </c>
      <c r="O128" s="10" t="e">
        <v>#N/A</v>
      </c>
    </row>
    <row r="129" spans="1:15" x14ac:dyDescent="0.35">
      <c r="A129">
        <f>VLOOKUP(B129,SitesOrder!A$2:B$12,2)</f>
        <v>7</v>
      </c>
      <c r="B129" t="s">
        <v>11</v>
      </c>
      <c r="C129" s="1">
        <v>45074</v>
      </c>
      <c r="D129" s="10">
        <v>807.1</v>
      </c>
      <c r="E129" s="10">
        <v>11.52</v>
      </c>
      <c r="F129" s="10">
        <v>108.3</v>
      </c>
      <c r="G129" s="10">
        <v>0.13800000000000001</v>
      </c>
      <c r="H129" s="10">
        <v>5.8999999999999999E-3</v>
      </c>
      <c r="I129" s="10">
        <v>7.4</v>
      </c>
      <c r="J129" s="10">
        <v>64</v>
      </c>
      <c r="K129" s="10">
        <v>11.9</v>
      </c>
      <c r="L129" s="10">
        <v>0.51300000000000001</v>
      </c>
      <c r="M129" s="22">
        <v>3.2000000000000001E-2</v>
      </c>
      <c r="N129" s="10">
        <v>24.2</v>
      </c>
      <c r="O129" s="10">
        <v>13.9</v>
      </c>
    </row>
    <row r="130" spans="1:15" x14ac:dyDescent="0.35">
      <c r="A130">
        <f>VLOOKUP(B130,SitesOrder!A$2:B$12,2)</f>
        <v>7</v>
      </c>
      <c r="B130" t="s">
        <v>11</v>
      </c>
      <c r="C130" s="1">
        <v>45102</v>
      </c>
      <c r="D130" s="10">
        <v>812.5</v>
      </c>
      <c r="E130" s="10">
        <v>12.07</v>
      </c>
      <c r="F130" s="10">
        <v>115.8</v>
      </c>
      <c r="G130" s="10">
        <v>0.11</v>
      </c>
      <c r="H130" s="10">
        <v>1.03E-2</v>
      </c>
      <c r="I130" s="10">
        <v>7.62</v>
      </c>
      <c r="J130" s="10">
        <v>103</v>
      </c>
      <c r="K130" s="10">
        <v>13.07</v>
      </c>
      <c r="L130" s="10">
        <v>0.40799999999999997</v>
      </c>
      <c r="M130" s="22">
        <v>4.1799999999999997E-2</v>
      </c>
      <c r="N130" s="10">
        <v>37.6</v>
      </c>
      <c r="O130" s="10">
        <v>30.5</v>
      </c>
    </row>
    <row r="131" spans="1:15" x14ac:dyDescent="0.35">
      <c r="A131">
        <f>VLOOKUP(B131,SitesOrder!A$2:B$12,2)</f>
        <v>7</v>
      </c>
      <c r="B131" t="s">
        <v>11</v>
      </c>
      <c r="C131" s="1">
        <v>45137</v>
      </c>
      <c r="D131" s="10" t="e">
        <v>#N/A</v>
      </c>
      <c r="E131" s="10" t="e">
        <v>#N/A</v>
      </c>
      <c r="F131" s="10" t="e">
        <v>#N/A</v>
      </c>
      <c r="G131" s="10">
        <v>2.0799999999999999E-2</v>
      </c>
      <c r="H131" s="10">
        <v>4.1999999999999997E-3</v>
      </c>
      <c r="I131" s="10" t="e">
        <v>#N/A</v>
      </c>
      <c r="J131" s="10" t="e">
        <v>#N/A</v>
      </c>
      <c r="K131" s="10" t="e">
        <v>#N/A</v>
      </c>
      <c r="L131" s="10">
        <v>0.19400000000000001</v>
      </c>
      <c r="M131" s="22">
        <v>1.55E-2</v>
      </c>
      <c r="N131" s="10">
        <v>5.3</v>
      </c>
      <c r="O131" s="10" t="e">
        <v>#N/A</v>
      </c>
    </row>
    <row r="132" spans="1:15" x14ac:dyDescent="0.35">
      <c r="A132">
        <f>VLOOKUP(B132,SitesOrder!A$2:B$12,2)</f>
        <v>7</v>
      </c>
      <c r="B132" t="s">
        <v>11</v>
      </c>
      <c r="C132" s="1">
        <v>45166</v>
      </c>
      <c r="D132" s="10">
        <v>815.2</v>
      </c>
      <c r="E132" s="10">
        <v>11.1</v>
      </c>
      <c r="F132" s="10">
        <v>117.1</v>
      </c>
      <c r="G132" s="10">
        <v>3.6999999999999998E-2</v>
      </c>
      <c r="H132" s="10">
        <v>6.8999999999999999E-3</v>
      </c>
      <c r="I132" s="10">
        <v>8.2899999999999991</v>
      </c>
      <c r="J132" s="10">
        <v>165</v>
      </c>
      <c r="K132" s="10">
        <v>18</v>
      </c>
      <c r="L132" s="10">
        <v>0.27900000000000003</v>
      </c>
      <c r="M132" s="22">
        <v>2.6700000000000002E-2</v>
      </c>
      <c r="N132" s="10">
        <v>7</v>
      </c>
      <c r="O132" s="10">
        <v>4.9000000000000004</v>
      </c>
    </row>
    <row r="133" spans="1:15" x14ac:dyDescent="0.35">
      <c r="A133">
        <f>VLOOKUP(B133,SitesOrder!A$2:B$12,2)</f>
        <v>7</v>
      </c>
      <c r="B133" t="s">
        <v>11</v>
      </c>
      <c r="C133" s="1">
        <v>45194</v>
      </c>
      <c r="D133" s="10">
        <v>812.4</v>
      </c>
      <c r="E133" s="10">
        <v>12.34</v>
      </c>
      <c r="F133" s="10">
        <v>116.6</v>
      </c>
      <c r="G133" s="10">
        <v>5.0700000000000002E-2</v>
      </c>
      <c r="H133" s="10">
        <v>2.8999999999999998E-3</v>
      </c>
      <c r="I133" s="10">
        <v>8.25</v>
      </c>
      <c r="J133" s="10">
        <v>170</v>
      </c>
      <c r="K133" s="10">
        <v>12.77</v>
      </c>
      <c r="L133" s="10">
        <v>0.23499999999999999</v>
      </c>
      <c r="M133" s="22">
        <v>1.7500000000000002E-2</v>
      </c>
      <c r="N133" s="10">
        <v>4.9000000000000004</v>
      </c>
      <c r="O133" s="10">
        <v>4.93</v>
      </c>
    </row>
    <row r="134" spans="1:15" x14ac:dyDescent="0.35">
      <c r="A134">
        <f>VLOOKUP(B134,SitesOrder!A$2:B$12,2)</f>
        <v>7</v>
      </c>
      <c r="B134" t="s">
        <v>11</v>
      </c>
      <c r="C134" s="1">
        <v>45236</v>
      </c>
      <c r="D134" s="10">
        <v>801.3</v>
      </c>
      <c r="E134" s="10">
        <v>14.44</v>
      </c>
      <c r="F134" s="10">
        <v>118.6</v>
      </c>
      <c r="G134" s="10">
        <v>8.5099999999999995E-2</v>
      </c>
      <c r="H134" s="10">
        <v>1.4E-3</v>
      </c>
      <c r="I134" s="10">
        <v>8.8000000000000007</v>
      </c>
      <c r="J134" s="10">
        <v>135</v>
      </c>
      <c r="K134" s="10">
        <v>6.86</v>
      </c>
      <c r="L134" s="10">
        <v>0.191</v>
      </c>
      <c r="M134" s="22">
        <v>6.7000000000000002E-3</v>
      </c>
      <c r="N134" s="10">
        <v>2.4</v>
      </c>
      <c r="O134" s="10">
        <v>1.97</v>
      </c>
    </row>
    <row r="135" spans="1:15" x14ac:dyDescent="0.35">
      <c r="A135">
        <f>VLOOKUP(B135,SitesOrder!A$2:B$12,2)</f>
        <v>7</v>
      </c>
      <c r="B135" t="s">
        <v>11</v>
      </c>
      <c r="C135" s="1">
        <v>45411</v>
      </c>
      <c r="D135" s="10">
        <v>752.1</v>
      </c>
      <c r="E135" s="10">
        <v>10.72</v>
      </c>
      <c r="F135" s="10">
        <v>103.1</v>
      </c>
      <c r="G135" s="10">
        <v>0.13500000000000001</v>
      </c>
      <c r="H135" s="10">
        <v>2.7000000000000001E-3</v>
      </c>
      <c r="I135" s="10">
        <v>8.51</v>
      </c>
      <c r="J135" s="10">
        <v>155</v>
      </c>
      <c r="K135" s="10">
        <v>13.46</v>
      </c>
      <c r="L135" s="10">
        <v>0.32400000000000001</v>
      </c>
      <c r="M135" s="22">
        <v>1.5100000000000001E-2</v>
      </c>
      <c r="N135" s="10">
        <v>8.3000000000000007</v>
      </c>
      <c r="O135" s="10">
        <v>4.12</v>
      </c>
    </row>
    <row r="136" spans="1:15" x14ac:dyDescent="0.35">
      <c r="A136">
        <f>VLOOKUP(B136,SitesOrder!A$2:B$12,2)</f>
        <v>7</v>
      </c>
      <c r="B136" t="s">
        <v>11</v>
      </c>
      <c r="C136" s="1">
        <v>45439</v>
      </c>
      <c r="D136" s="10">
        <v>762.7</v>
      </c>
      <c r="E136" s="10">
        <v>11.61</v>
      </c>
      <c r="F136" s="10">
        <v>107.6</v>
      </c>
      <c r="G136" s="10">
        <v>0.127</v>
      </c>
      <c r="H136" s="10">
        <v>6.0000000000000001E-3</v>
      </c>
      <c r="I136" s="10">
        <v>8.36</v>
      </c>
      <c r="J136" s="10">
        <v>153</v>
      </c>
      <c r="K136" s="10">
        <v>11.86</v>
      </c>
      <c r="L136" s="10">
        <v>0.34899999999999998</v>
      </c>
      <c r="M136" s="22">
        <v>2.5499999999999998E-2</v>
      </c>
      <c r="N136" s="10">
        <v>15.7</v>
      </c>
      <c r="O136" s="10">
        <v>10.5</v>
      </c>
    </row>
    <row r="137" spans="1:15" x14ac:dyDescent="0.35">
      <c r="A137">
        <f>VLOOKUP(B137,SitesOrder!A$2:B$12,2)</f>
        <v>7</v>
      </c>
      <c r="B137" t="s">
        <v>11</v>
      </c>
      <c r="C137" s="1">
        <v>45467</v>
      </c>
      <c r="D137" s="10">
        <v>755.3</v>
      </c>
      <c r="E137" s="10">
        <v>10.39</v>
      </c>
      <c r="F137" s="10">
        <v>104.4</v>
      </c>
      <c r="G137" s="10">
        <v>9.7100000000000006E-2</v>
      </c>
      <c r="H137" s="10">
        <v>4.7999999999999996E-3</v>
      </c>
      <c r="I137" s="10">
        <v>7.76</v>
      </c>
      <c r="J137" s="10">
        <v>78</v>
      </c>
      <c r="K137" s="10">
        <v>15.6</v>
      </c>
      <c r="L137" s="10">
        <v>0.317</v>
      </c>
      <c r="M137" s="22">
        <v>3.3399999999999999E-2</v>
      </c>
      <c r="N137" s="10">
        <v>34.1</v>
      </c>
      <c r="O137" s="10">
        <v>21.9</v>
      </c>
    </row>
    <row r="138" spans="1:15" x14ac:dyDescent="0.35">
      <c r="A138">
        <f>VLOOKUP(B138,SitesOrder!A$2:B$12,2)</f>
        <v>7</v>
      </c>
      <c r="B138" t="s">
        <v>11</v>
      </c>
      <c r="C138" s="1">
        <v>45501</v>
      </c>
      <c r="D138" s="10">
        <v>757.4</v>
      </c>
      <c r="E138" s="10">
        <v>11.19</v>
      </c>
      <c r="F138" s="10">
        <v>114.6</v>
      </c>
      <c r="G138" s="10">
        <v>2.8799999999999999E-2</v>
      </c>
      <c r="H138" s="10">
        <v>3.8E-3</v>
      </c>
      <c r="I138" s="10">
        <v>8.6</v>
      </c>
      <c r="J138" s="10">
        <v>125</v>
      </c>
      <c r="K138" s="10">
        <v>16.37</v>
      </c>
      <c r="L138" s="10">
        <v>0.23699999999999999</v>
      </c>
      <c r="M138" s="22">
        <v>1.9400000000000001E-2</v>
      </c>
      <c r="N138" s="10">
        <v>8.3000000000000007</v>
      </c>
      <c r="O138" s="10">
        <v>3.56</v>
      </c>
    </row>
    <row r="139" spans="1:15" x14ac:dyDescent="0.35">
      <c r="A139">
        <f>VLOOKUP(B139,SitesOrder!A$2:B$12,2)</f>
        <v>7</v>
      </c>
      <c r="B139" t="s">
        <v>11</v>
      </c>
      <c r="C139" s="1">
        <v>45530</v>
      </c>
      <c r="D139" s="10">
        <v>765.6</v>
      </c>
      <c r="E139" s="10">
        <v>10.71</v>
      </c>
      <c r="F139" s="10">
        <v>109.9</v>
      </c>
      <c r="G139" s="10">
        <v>1.2999999999999999E-2</v>
      </c>
      <c r="H139" s="10">
        <v>1.9E-3</v>
      </c>
      <c r="I139" s="10">
        <v>8.5399999999999991</v>
      </c>
      <c r="J139" s="10">
        <v>174</v>
      </c>
      <c r="K139" s="10">
        <v>16.68</v>
      </c>
      <c r="L139" s="10">
        <v>0.20200000000000001</v>
      </c>
      <c r="M139" s="22">
        <v>1.38E-2</v>
      </c>
      <c r="N139" s="10">
        <v>4.5999999999999996</v>
      </c>
      <c r="O139" s="10">
        <v>2.88</v>
      </c>
    </row>
    <row r="140" spans="1:15" x14ac:dyDescent="0.35">
      <c r="A140">
        <f>VLOOKUP(B140,SitesOrder!A$2:B$12,2)</f>
        <v>7</v>
      </c>
      <c r="B140" t="s">
        <v>11</v>
      </c>
      <c r="C140" s="1">
        <v>45564</v>
      </c>
      <c r="D140" s="10">
        <v>754.8</v>
      </c>
      <c r="E140" s="10">
        <v>11.25</v>
      </c>
      <c r="F140" s="10">
        <v>114</v>
      </c>
      <c r="G140" s="10">
        <v>1.4E-2</v>
      </c>
      <c r="H140" s="10">
        <v>1.8E-3</v>
      </c>
      <c r="I140" s="10">
        <v>8.7100000000000009</v>
      </c>
      <c r="J140" s="10">
        <v>190</v>
      </c>
      <c r="K140" s="10">
        <v>15.86</v>
      </c>
      <c r="L140" s="10">
        <v>0.156</v>
      </c>
      <c r="M140" s="22">
        <v>9.4999999999999998E-3</v>
      </c>
      <c r="N140" s="10">
        <v>2.4</v>
      </c>
      <c r="O140" s="10">
        <v>1.98</v>
      </c>
    </row>
    <row r="141" spans="1:15" x14ac:dyDescent="0.35">
      <c r="A141">
        <f>VLOOKUP(B141,SitesOrder!A$2:B$12,2)</f>
        <v>7</v>
      </c>
      <c r="B141" t="s">
        <v>11</v>
      </c>
      <c r="C141" s="1">
        <v>45592</v>
      </c>
      <c r="D141" s="10">
        <v>754.8</v>
      </c>
      <c r="E141" s="10">
        <v>11.25</v>
      </c>
      <c r="F141" s="10">
        <v>114</v>
      </c>
      <c r="G141" s="10">
        <v>2.12E-2</v>
      </c>
      <c r="H141" s="10">
        <v>1.1999999999999999E-3</v>
      </c>
      <c r="I141" s="10">
        <v>8.7100000000000009</v>
      </c>
      <c r="J141" s="10">
        <v>190</v>
      </c>
      <c r="K141" s="10">
        <v>15.86</v>
      </c>
      <c r="L141" s="10">
        <v>0.151</v>
      </c>
      <c r="M141" s="22">
        <v>7.1000000000000004E-3</v>
      </c>
      <c r="N141" s="10">
        <v>1.7</v>
      </c>
      <c r="O141" s="10">
        <v>1.98</v>
      </c>
    </row>
    <row r="142" spans="1:15" x14ac:dyDescent="0.35">
      <c r="A142">
        <f>VLOOKUP(B142,SitesOrder!A$2:B$12,2)</f>
        <v>8</v>
      </c>
      <c r="B142" t="s">
        <v>12</v>
      </c>
      <c r="C142" s="1">
        <v>44683</v>
      </c>
      <c r="D142" s="10" t="e">
        <v>#N/A</v>
      </c>
      <c r="E142" s="10" t="e">
        <v>#N/A</v>
      </c>
      <c r="F142" s="10" t="e">
        <v>#N/A</v>
      </c>
      <c r="G142" s="10">
        <v>3.5099999999999999E-2</v>
      </c>
      <c r="H142" s="10" t="e">
        <v>#N/A</v>
      </c>
      <c r="I142" s="10" t="e">
        <v>#N/A</v>
      </c>
      <c r="J142" s="10" t="e">
        <v>#N/A</v>
      </c>
      <c r="K142" s="10" t="e">
        <v>#N/A</v>
      </c>
      <c r="L142" s="10">
        <v>0.31</v>
      </c>
      <c r="M142" s="22">
        <v>1.9099999999999999E-2</v>
      </c>
      <c r="N142" s="10">
        <v>4.9000000000000004</v>
      </c>
      <c r="O142" s="10" t="e">
        <v>#N/A</v>
      </c>
    </row>
    <row r="143" spans="1:15" x14ac:dyDescent="0.35">
      <c r="A143">
        <f>VLOOKUP(B143,SitesOrder!A$2:B$12,2)</f>
        <v>8</v>
      </c>
      <c r="B143" t="s">
        <v>12</v>
      </c>
      <c r="C143" s="1">
        <v>44711</v>
      </c>
      <c r="D143" s="10" t="e">
        <v>#N/A</v>
      </c>
      <c r="E143" s="10" t="e">
        <v>#N/A</v>
      </c>
      <c r="F143" s="10" t="e">
        <v>#N/A</v>
      </c>
      <c r="G143" s="10">
        <v>2.98E-2</v>
      </c>
      <c r="H143" s="10" t="e">
        <v>#N/A</v>
      </c>
      <c r="I143" s="10" t="e">
        <v>#N/A</v>
      </c>
      <c r="J143" s="10" t="e">
        <v>#N/A</v>
      </c>
      <c r="K143" s="10" t="e">
        <v>#N/A</v>
      </c>
      <c r="L143" s="10">
        <v>0.71499999999999997</v>
      </c>
      <c r="M143" s="22">
        <v>0.16600000000000001</v>
      </c>
      <c r="N143" s="10">
        <v>303</v>
      </c>
      <c r="O143" s="10" t="e">
        <v>#N/A</v>
      </c>
    </row>
    <row r="144" spans="1:15" x14ac:dyDescent="0.35">
      <c r="A144">
        <f>VLOOKUP(B144,SitesOrder!A$2:B$12,2)</f>
        <v>8</v>
      </c>
      <c r="B144" t="s">
        <v>12</v>
      </c>
      <c r="C144" s="1">
        <v>44745</v>
      </c>
      <c r="D144" s="10" t="e">
        <v>#N/A</v>
      </c>
      <c r="E144" s="10" t="e">
        <v>#N/A</v>
      </c>
      <c r="F144" s="10" t="e">
        <v>#N/A</v>
      </c>
      <c r="G144" s="10">
        <v>3.5000000000000001E-3</v>
      </c>
      <c r="H144" s="10" t="e">
        <v>#N/A</v>
      </c>
      <c r="I144" s="10" t="e">
        <v>#N/A</v>
      </c>
      <c r="J144" s="10" t="e">
        <v>#N/A</v>
      </c>
      <c r="K144" s="10" t="e">
        <v>#N/A</v>
      </c>
      <c r="L144" s="10">
        <v>0.246</v>
      </c>
      <c r="M144" s="22">
        <v>2.1399999999999999E-2</v>
      </c>
      <c r="N144" s="10">
        <v>15.4</v>
      </c>
      <c r="O144" s="10" t="e">
        <v>#N/A</v>
      </c>
    </row>
    <row r="145" spans="1:15" x14ac:dyDescent="0.35">
      <c r="A145">
        <f>VLOOKUP(B145,SitesOrder!A$2:B$12,2)</f>
        <v>8</v>
      </c>
      <c r="B145" t="s">
        <v>12</v>
      </c>
      <c r="C145" s="1">
        <v>44781</v>
      </c>
      <c r="D145" s="10" t="e">
        <v>#N/A</v>
      </c>
      <c r="E145" s="10" t="e">
        <v>#N/A</v>
      </c>
      <c r="F145" s="10" t="e">
        <v>#N/A</v>
      </c>
      <c r="G145" s="10">
        <v>4.1700000000000001E-2</v>
      </c>
      <c r="H145" s="10" t="e">
        <v>#N/A</v>
      </c>
      <c r="I145" s="10" t="e">
        <v>#N/A</v>
      </c>
      <c r="J145" s="10" t="e">
        <v>#N/A</v>
      </c>
      <c r="K145" s="10" t="e">
        <v>#N/A</v>
      </c>
      <c r="L145" s="10">
        <v>0.29399999999999998</v>
      </c>
      <c r="M145" s="22">
        <v>4.3999999999999997E-2</v>
      </c>
      <c r="N145" s="10">
        <v>27.5</v>
      </c>
      <c r="O145" s="10" t="e">
        <v>#N/A</v>
      </c>
    </row>
    <row r="146" spans="1:15" x14ac:dyDescent="0.35">
      <c r="A146">
        <f>VLOOKUP(B146,SitesOrder!A$2:B$12,2)</f>
        <v>8</v>
      </c>
      <c r="B146" t="s">
        <v>12</v>
      </c>
      <c r="C146" s="1">
        <v>44801</v>
      </c>
      <c r="D146" s="10" t="e">
        <v>#N/A</v>
      </c>
      <c r="E146" s="10" t="e">
        <v>#N/A</v>
      </c>
      <c r="F146" s="10" t="e">
        <v>#N/A</v>
      </c>
      <c r="G146" s="10">
        <v>2.2499999999999999E-2</v>
      </c>
      <c r="H146" s="10" t="e">
        <v>#N/A</v>
      </c>
      <c r="I146" s="10" t="e">
        <v>#N/A</v>
      </c>
      <c r="J146" s="10" t="e">
        <v>#N/A</v>
      </c>
      <c r="K146" s="10" t="e">
        <v>#N/A</v>
      </c>
      <c r="L146" s="10">
        <v>0.3</v>
      </c>
      <c r="M146" s="22">
        <v>4.0399999999999998E-2</v>
      </c>
      <c r="N146" s="10">
        <v>15.2</v>
      </c>
      <c r="O146" s="10" t="e">
        <v>#N/A</v>
      </c>
    </row>
    <row r="147" spans="1:15" x14ac:dyDescent="0.35">
      <c r="A147">
        <f>VLOOKUP(B147,SitesOrder!A$2:B$12,2)</f>
        <v>8</v>
      </c>
      <c r="B147" t="s">
        <v>12</v>
      </c>
      <c r="C147" s="1">
        <v>44829</v>
      </c>
      <c r="D147" s="10" t="e">
        <v>#N/A</v>
      </c>
      <c r="E147" s="10" t="e">
        <v>#N/A</v>
      </c>
      <c r="F147" s="10" t="e">
        <v>#N/A</v>
      </c>
      <c r="G147" s="10">
        <v>1.12E-2</v>
      </c>
      <c r="H147" s="10" t="e">
        <v>#N/A</v>
      </c>
      <c r="I147" s="10" t="e">
        <v>#N/A</v>
      </c>
      <c r="J147" s="10" t="e">
        <v>#N/A</v>
      </c>
      <c r="K147" s="10" t="e">
        <v>#N/A</v>
      </c>
      <c r="L147" s="10">
        <v>0.26500000000000001</v>
      </c>
      <c r="M147" s="22">
        <v>2.29E-2</v>
      </c>
      <c r="N147" s="10">
        <v>11.4</v>
      </c>
      <c r="O147" s="10" t="e">
        <v>#N/A</v>
      </c>
    </row>
    <row r="148" spans="1:15" x14ac:dyDescent="0.35">
      <c r="A148">
        <f>VLOOKUP(B148,SitesOrder!A$2:B$12,2)</f>
        <v>8</v>
      </c>
      <c r="B148" t="s">
        <v>12</v>
      </c>
      <c r="C148" s="1">
        <v>44858</v>
      </c>
      <c r="D148" s="10" t="e">
        <v>#N/A</v>
      </c>
      <c r="E148" s="10" t="e">
        <v>#N/A</v>
      </c>
      <c r="F148" s="10" t="e">
        <v>#N/A</v>
      </c>
      <c r="G148" s="10">
        <v>8.0999999999999996E-3</v>
      </c>
      <c r="H148" s="10" t="e">
        <v>#N/A</v>
      </c>
      <c r="I148" s="10" t="e">
        <v>#N/A</v>
      </c>
      <c r="J148" s="10" t="e">
        <v>#N/A</v>
      </c>
      <c r="K148" s="10" t="e">
        <v>#N/A</v>
      </c>
      <c r="L148" s="10">
        <v>0.23200000000000001</v>
      </c>
      <c r="M148" s="22">
        <v>1.9E-2</v>
      </c>
      <c r="N148" s="10">
        <v>11.2</v>
      </c>
      <c r="O148" s="10" t="e">
        <v>#N/A</v>
      </c>
    </row>
    <row r="149" spans="1:15" x14ac:dyDescent="0.35">
      <c r="A149">
        <f>VLOOKUP(B149,SitesOrder!A$2:B$12,2)</f>
        <v>8</v>
      </c>
      <c r="B149" t="s">
        <v>12</v>
      </c>
      <c r="C149" s="1">
        <v>45039</v>
      </c>
      <c r="D149" s="10" t="e">
        <v>#N/A</v>
      </c>
      <c r="E149" s="10" t="e">
        <v>#N/A</v>
      </c>
      <c r="F149" s="10" t="e">
        <v>#N/A</v>
      </c>
      <c r="G149" s="10">
        <v>9.8400000000000001E-2</v>
      </c>
      <c r="H149" s="10">
        <v>2.8999999999999998E-3</v>
      </c>
      <c r="I149" s="10" t="e">
        <v>#N/A</v>
      </c>
      <c r="J149" s="10">
        <v>276.60000000000002</v>
      </c>
      <c r="K149" s="10">
        <v>8.6</v>
      </c>
      <c r="L149" s="10">
        <v>0.375</v>
      </c>
      <c r="M149" s="22">
        <v>2.75E-2</v>
      </c>
      <c r="N149" s="10">
        <v>10</v>
      </c>
      <c r="O149" s="10" t="e">
        <v>#N/A</v>
      </c>
    </row>
    <row r="150" spans="1:15" x14ac:dyDescent="0.35">
      <c r="A150">
        <f>VLOOKUP(B150,SitesOrder!A$2:B$12,2)</f>
        <v>8</v>
      </c>
      <c r="B150" t="s">
        <v>12</v>
      </c>
      <c r="C150" s="1">
        <v>45074</v>
      </c>
      <c r="D150" s="10">
        <v>807.6</v>
      </c>
      <c r="E150" s="10">
        <v>11.89</v>
      </c>
      <c r="F150" s="10">
        <v>115.3</v>
      </c>
      <c r="G150" s="10">
        <v>9.2999999999999992E-3</v>
      </c>
      <c r="H150" s="10">
        <v>1.2999999999999999E-3</v>
      </c>
      <c r="I150" s="10">
        <v>8.3800000000000008</v>
      </c>
      <c r="J150" s="10">
        <v>326</v>
      </c>
      <c r="K150" s="10">
        <v>13.41</v>
      </c>
      <c r="L150" s="10">
        <v>0.28799999999999998</v>
      </c>
      <c r="M150" s="22">
        <v>2.9499999999999998E-2</v>
      </c>
      <c r="N150" s="10">
        <v>38.9</v>
      </c>
      <c r="O150" s="10">
        <v>19.2</v>
      </c>
    </row>
    <row r="151" spans="1:15" x14ac:dyDescent="0.35">
      <c r="A151">
        <f>VLOOKUP(B151,SitesOrder!A$2:B$12,2)</f>
        <v>8</v>
      </c>
      <c r="B151" t="s">
        <v>12</v>
      </c>
      <c r="C151" s="1">
        <v>45102</v>
      </c>
      <c r="D151" s="10">
        <v>812.9</v>
      </c>
      <c r="E151" s="10">
        <v>10.29</v>
      </c>
      <c r="F151" s="10">
        <v>106.8</v>
      </c>
      <c r="G151" s="10">
        <v>5.0599999999999999E-2</v>
      </c>
      <c r="H151" s="10">
        <v>5.7999999999999996E-3</v>
      </c>
      <c r="I151" s="10">
        <v>8.1</v>
      </c>
      <c r="J151" s="10">
        <v>294</v>
      </c>
      <c r="K151" s="10">
        <v>17</v>
      </c>
      <c r="L151" s="10">
        <v>0.46600000000000003</v>
      </c>
      <c r="M151" s="22">
        <v>0.14099999999999999</v>
      </c>
      <c r="N151" s="10">
        <v>341</v>
      </c>
      <c r="O151" s="10">
        <v>19.8</v>
      </c>
    </row>
    <row r="152" spans="1:15" x14ac:dyDescent="0.35">
      <c r="A152">
        <f>VLOOKUP(B152,SitesOrder!A$2:B$12,2)</f>
        <v>8</v>
      </c>
      <c r="B152" t="s">
        <v>12</v>
      </c>
      <c r="C152" s="1">
        <v>45137</v>
      </c>
      <c r="D152" s="10">
        <v>813.7</v>
      </c>
      <c r="E152" s="10">
        <v>11.54</v>
      </c>
      <c r="F152" s="10">
        <v>122</v>
      </c>
      <c r="G152" s="10">
        <v>5.11E-2</v>
      </c>
      <c r="H152" s="10">
        <v>1.1599999999999999E-2</v>
      </c>
      <c r="I152" s="10">
        <v>8.3800000000000008</v>
      </c>
      <c r="J152" s="10">
        <v>292</v>
      </c>
      <c r="K152" s="10">
        <v>17.72</v>
      </c>
      <c r="L152" s="10">
        <v>0.36599999999999999</v>
      </c>
      <c r="M152" s="22">
        <v>5.3600000000000002E-2</v>
      </c>
      <c r="N152" s="10">
        <v>23.3</v>
      </c>
      <c r="O152" s="10">
        <v>21.9</v>
      </c>
    </row>
    <row r="153" spans="1:15" x14ac:dyDescent="0.35">
      <c r="A153">
        <f>VLOOKUP(B153,SitesOrder!A$2:B$12,2)</f>
        <v>8</v>
      </c>
      <c r="B153" t="s">
        <v>12</v>
      </c>
      <c r="C153" s="1">
        <v>45166</v>
      </c>
      <c r="D153" s="10">
        <v>815.9</v>
      </c>
      <c r="E153" s="10">
        <v>11.04</v>
      </c>
      <c r="F153" s="10">
        <v>120.9</v>
      </c>
      <c r="G153" s="10">
        <v>1.9900000000000001E-2</v>
      </c>
      <c r="H153" s="10">
        <v>1.17E-2</v>
      </c>
      <c r="I153" s="10">
        <v>8.3699999999999992</v>
      </c>
      <c r="J153" s="10">
        <v>291</v>
      </c>
      <c r="K153" s="10">
        <v>19.84</v>
      </c>
      <c r="L153" s="10">
        <v>0.27400000000000002</v>
      </c>
      <c r="M153" s="22">
        <v>3.7400000000000003E-2</v>
      </c>
      <c r="N153" s="10">
        <v>15.2</v>
      </c>
      <c r="O153" s="10">
        <v>12</v>
      </c>
    </row>
    <row r="154" spans="1:15" x14ac:dyDescent="0.35">
      <c r="A154">
        <f>VLOOKUP(B154,SitesOrder!A$2:B$12,2)</f>
        <v>8</v>
      </c>
      <c r="B154" t="s">
        <v>12</v>
      </c>
      <c r="C154" s="1">
        <v>45194</v>
      </c>
      <c r="D154" s="10">
        <v>814</v>
      </c>
      <c r="E154" s="10">
        <v>11.79</v>
      </c>
      <c r="F154" s="10">
        <v>117.8</v>
      </c>
      <c r="G154" s="10">
        <v>9.4999999999999998E-3</v>
      </c>
      <c r="H154" s="10">
        <v>1.6999999999999999E-3</v>
      </c>
      <c r="I154" s="10">
        <v>8.2100000000000009</v>
      </c>
      <c r="J154" s="10">
        <v>300</v>
      </c>
      <c r="K154" s="10">
        <v>15.21</v>
      </c>
      <c r="L154" s="10">
        <v>0.246</v>
      </c>
      <c r="M154" s="22">
        <v>2.1100000000000001E-2</v>
      </c>
      <c r="N154" s="10">
        <v>13.7</v>
      </c>
      <c r="O154" s="10">
        <v>13.5</v>
      </c>
    </row>
    <row r="155" spans="1:15" x14ac:dyDescent="0.35">
      <c r="A155">
        <f>VLOOKUP(B155,SitesOrder!A$2:B$12,2)</f>
        <v>8</v>
      </c>
      <c r="B155" t="s">
        <v>12</v>
      </c>
      <c r="C155" s="1">
        <v>45236</v>
      </c>
      <c r="D155" s="10">
        <v>802.2</v>
      </c>
      <c r="E155" s="10">
        <v>14</v>
      </c>
      <c r="F155" s="10">
        <v>116.9</v>
      </c>
      <c r="G155" s="10">
        <v>8.0999999999999996E-3</v>
      </c>
      <c r="H155" s="10">
        <v>1.1000000000000001E-3</v>
      </c>
      <c r="I155" s="10">
        <v>8.52</v>
      </c>
      <c r="J155" s="10">
        <v>311</v>
      </c>
      <c r="K155" s="10">
        <v>7.48</v>
      </c>
      <c r="L155" s="10">
        <v>0.22600000000000001</v>
      </c>
      <c r="M155" s="22">
        <v>1.1599999999999999E-2</v>
      </c>
      <c r="N155" s="10">
        <v>4.4000000000000004</v>
      </c>
      <c r="O155" s="10">
        <v>4.17</v>
      </c>
    </row>
    <row r="156" spans="1:15" x14ac:dyDescent="0.35">
      <c r="A156">
        <f>VLOOKUP(B156,SitesOrder!A$2:B$12,2)</f>
        <v>8</v>
      </c>
      <c r="B156" t="s">
        <v>12</v>
      </c>
      <c r="C156" s="1">
        <v>45411</v>
      </c>
      <c r="D156" s="10">
        <v>753.3</v>
      </c>
      <c r="E156" s="10">
        <v>11.27</v>
      </c>
      <c r="F156" s="10">
        <v>104.7</v>
      </c>
      <c r="G156" s="10">
        <v>1.1900000000000001E-2</v>
      </c>
      <c r="H156" s="10">
        <v>2.0999999999999999E-3</v>
      </c>
      <c r="I156" s="10">
        <v>8.5</v>
      </c>
      <c r="J156" s="10">
        <v>345</v>
      </c>
      <c r="K156" s="10">
        <v>11.86</v>
      </c>
      <c r="L156" s="10">
        <v>0.26</v>
      </c>
      <c r="M156" s="22">
        <v>1.9800000000000002E-2</v>
      </c>
      <c r="N156" s="10">
        <v>8.4</v>
      </c>
      <c r="O156" s="10">
        <v>7.74</v>
      </c>
    </row>
    <row r="157" spans="1:15" x14ac:dyDescent="0.35">
      <c r="A157">
        <f>VLOOKUP(B157,SitesOrder!A$2:B$12,2)</f>
        <v>8</v>
      </c>
      <c r="B157" t="s">
        <v>12</v>
      </c>
      <c r="C157" s="1">
        <v>45439</v>
      </c>
      <c r="D157" s="10">
        <v>763.2</v>
      </c>
      <c r="E157" s="10">
        <v>10.6</v>
      </c>
      <c r="F157" s="10">
        <v>101.3</v>
      </c>
      <c r="G157" s="10">
        <v>3.6600000000000001E-2</v>
      </c>
      <c r="H157" s="10">
        <v>2.7000000000000001E-3</v>
      </c>
      <c r="I157" s="10">
        <v>8.4600000000000009</v>
      </c>
      <c r="J157" s="10">
        <v>347</v>
      </c>
      <c r="K157" s="10">
        <v>13.3</v>
      </c>
      <c r="L157" s="10">
        <v>0.317</v>
      </c>
      <c r="M157" s="22">
        <v>4.5199999999999997E-2</v>
      </c>
      <c r="N157" s="10">
        <v>94.7</v>
      </c>
      <c r="O157" s="10">
        <v>41.4</v>
      </c>
    </row>
    <row r="158" spans="1:15" x14ac:dyDescent="0.35">
      <c r="A158">
        <f>VLOOKUP(B158,SitesOrder!A$2:B$12,2)</f>
        <v>8</v>
      </c>
      <c r="B158" t="s">
        <v>12</v>
      </c>
      <c r="C158" s="1">
        <v>45467</v>
      </c>
      <c r="D158" s="10">
        <v>757.7</v>
      </c>
      <c r="E158" s="10">
        <v>10.9</v>
      </c>
      <c r="F158" s="10">
        <v>113</v>
      </c>
      <c r="G158" s="10">
        <v>6.8999999999999999E-3</v>
      </c>
      <c r="H158" s="10">
        <v>1.4E-3</v>
      </c>
      <c r="I158" s="10">
        <v>8.59</v>
      </c>
      <c r="J158" s="10">
        <v>333</v>
      </c>
      <c r="K158" s="10">
        <v>16.940000000000001</v>
      </c>
      <c r="L158" s="10">
        <v>0.28599999999999998</v>
      </c>
      <c r="M158" s="22">
        <v>3.0599999999999999E-2</v>
      </c>
      <c r="N158" s="10">
        <v>21.5</v>
      </c>
      <c r="O158" s="10">
        <v>14.2</v>
      </c>
    </row>
    <row r="159" spans="1:15" x14ac:dyDescent="0.35">
      <c r="A159">
        <f>VLOOKUP(B159,SitesOrder!A$2:B$12,2)</f>
        <v>8</v>
      </c>
      <c r="B159" t="s">
        <v>12</v>
      </c>
      <c r="C159" s="1">
        <v>45501</v>
      </c>
      <c r="D159" s="10">
        <v>758.1</v>
      </c>
      <c r="E159" s="10">
        <v>10.59</v>
      </c>
      <c r="F159" s="10">
        <v>111.2</v>
      </c>
      <c r="G159" s="10">
        <v>4.1500000000000002E-2</v>
      </c>
      <c r="H159" s="10">
        <v>8.0000000000000002E-3</v>
      </c>
      <c r="I159" s="10">
        <v>8.36</v>
      </c>
      <c r="J159" s="10">
        <v>317</v>
      </c>
      <c r="K159" s="10">
        <v>17.649999999999999</v>
      </c>
      <c r="L159" s="10">
        <v>0.34799999999999998</v>
      </c>
      <c r="M159" s="22">
        <v>4.5499999999999999E-2</v>
      </c>
      <c r="N159" s="10">
        <v>27.6</v>
      </c>
      <c r="O159" s="10">
        <v>21.9</v>
      </c>
    </row>
    <row r="160" spans="1:15" x14ac:dyDescent="0.35">
      <c r="A160">
        <f>VLOOKUP(B160,SitesOrder!A$2:B$12,2)</f>
        <v>8</v>
      </c>
      <c r="B160" t="s">
        <v>12</v>
      </c>
      <c r="C160" s="1">
        <v>45530</v>
      </c>
      <c r="D160" s="10">
        <v>766.2</v>
      </c>
      <c r="E160" s="10">
        <v>10.16</v>
      </c>
      <c r="F160" s="10">
        <v>108.1</v>
      </c>
      <c r="G160" s="10">
        <v>2.0400000000000001E-2</v>
      </c>
      <c r="H160" s="10">
        <v>6.3E-3</v>
      </c>
      <c r="I160" s="10">
        <v>8.43</v>
      </c>
      <c r="J160" s="10">
        <v>305</v>
      </c>
      <c r="K160" s="10">
        <v>18.23</v>
      </c>
      <c r="L160" s="10">
        <v>0.28000000000000003</v>
      </c>
      <c r="M160" s="22">
        <v>3.32E-2</v>
      </c>
      <c r="N160" s="10">
        <v>15.1</v>
      </c>
      <c r="O160" s="10">
        <v>11.7</v>
      </c>
    </row>
    <row r="161" spans="1:15" x14ac:dyDescent="0.35">
      <c r="A161">
        <f>VLOOKUP(B161,SitesOrder!A$2:B$12,2)</f>
        <v>8</v>
      </c>
      <c r="B161" t="s">
        <v>12</v>
      </c>
      <c r="C161" s="1">
        <v>45564</v>
      </c>
      <c r="D161" s="10">
        <v>755.5</v>
      </c>
      <c r="E161" s="10">
        <v>11.27</v>
      </c>
      <c r="F161" s="10">
        <v>113.4</v>
      </c>
      <c r="G161" s="10">
        <v>1.44E-2</v>
      </c>
      <c r="H161" s="10">
        <v>2.3999999999999998E-3</v>
      </c>
      <c r="I161" s="10">
        <v>8.49</v>
      </c>
      <c r="J161" s="10">
        <v>318</v>
      </c>
      <c r="K161" s="10">
        <v>15.64</v>
      </c>
      <c r="L161" s="10">
        <v>0.27800000000000002</v>
      </c>
      <c r="M161" s="22">
        <v>2.3800000000000002E-2</v>
      </c>
      <c r="N161" s="10">
        <v>9.9</v>
      </c>
      <c r="O161" s="10">
        <v>11.7</v>
      </c>
    </row>
    <row r="162" spans="1:15" x14ac:dyDescent="0.35">
      <c r="A162">
        <f>VLOOKUP(B162,SitesOrder!A$2:B$12,2)</f>
        <v>8</v>
      </c>
      <c r="B162" t="s">
        <v>12</v>
      </c>
      <c r="C162" s="1">
        <v>45592</v>
      </c>
      <c r="D162" s="10">
        <v>756.3</v>
      </c>
      <c r="E162" s="10">
        <v>13.05</v>
      </c>
      <c r="F162" s="10">
        <v>109.6</v>
      </c>
      <c r="G162" s="10">
        <v>1.06E-2</v>
      </c>
      <c r="H162" s="10">
        <v>1.4E-3</v>
      </c>
      <c r="I162" s="10">
        <v>8.49</v>
      </c>
      <c r="J162" s="10">
        <v>322</v>
      </c>
      <c r="K162" s="10">
        <v>7.71</v>
      </c>
      <c r="L162" s="10">
        <v>0.251</v>
      </c>
      <c r="M162" s="22">
        <v>2.0199999999999999E-2</v>
      </c>
      <c r="N162" s="10">
        <v>7.4</v>
      </c>
      <c r="O162" s="10">
        <v>7.97</v>
      </c>
    </row>
    <row r="163" spans="1:15" x14ac:dyDescent="0.35">
      <c r="A163">
        <f>VLOOKUP(B163,SitesOrder!A$2:B$12,2)</f>
        <v>9</v>
      </c>
      <c r="B163" t="s">
        <v>13</v>
      </c>
      <c r="C163" s="1">
        <v>44683</v>
      </c>
      <c r="D163" s="10" t="e">
        <v>#N/A</v>
      </c>
      <c r="E163" s="10" t="e">
        <v>#N/A</v>
      </c>
      <c r="F163" s="10" t="e">
        <v>#N/A</v>
      </c>
      <c r="G163" s="10">
        <v>4.3E-3</v>
      </c>
      <c r="H163" s="10" t="e">
        <v>#N/A</v>
      </c>
      <c r="I163" s="10" t="e">
        <v>#N/A</v>
      </c>
      <c r="J163" s="10" t="e">
        <v>#N/A</v>
      </c>
      <c r="K163" s="10" t="e">
        <v>#N/A</v>
      </c>
      <c r="L163" s="10">
        <v>0.21</v>
      </c>
      <c r="M163" s="22">
        <v>1.0500000000000001E-2</v>
      </c>
      <c r="N163" s="10">
        <v>5.6</v>
      </c>
      <c r="O163" s="10" t="e">
        <v>#N/A</v>
      </c>
    </row>
    <row r="164" spans="1:15" x14ac:dyDescent="0.35">
      <c r="A164">
        <f>VLOOKUP(B164,SitesOrder!A$2:B$12,2)</f>
        <v>9</v>
      </c>
      <c r="B164" t="s">
        <v>13</v>
      </c>
      <c r="C164" s="1">
        <v>44711</v>
      </c>
      <c r="D164" s="10" t="e">
        <v>#N/A</v>
      </c>
      <c r="E164" s="10" t="e">
        <v>#N/A</v>
      </c>
      <c r="F164" s="10" t="e">
        <v>#N/A</v>
      </c>
      <c r="G164" s="10">
        <v>0.13300000000000001</v>
      </c>
      <c r="H164" s="10" t="e">
        <v>#N/A</v>
      </c>
      <c r="I164" s="10" t="e">
        <v>#N/A</v>
      </c>
      <c r="J164" s="10" t="e">
        <v>#N/A</v>
      </c>
      <c r="K164" s="10" t="e">
        <v>#N/A</v>
      </c>
      <c r="L164" s="10">
        <v>1.82</v>
      </c>
      <c r="M164" s="22">
        <v>0.34699999999999998</v>
      </c>
      <c r="N164" s="10">
        <v>454</v>
      </c>
      <c r="O164" s="10" t="e">
        <v>#N/A</v>
      </c>
    </row>
    <row r="165" spans="1:15" x14ac:dyDescent="0.35">
      <c r="A165">
        <f>VLOOKUP(B165,SitesOrder!A$2:B$12,2)</f>
        <v>9</v>
      </c>
      <c r="B165" t="s">
        <v>13</v>
      </c>
      <c r="C165" s="1">
        <v>44745</v>
      </c>
      <c r="D165" s="10" t="e">
        <v>#N/A</v>
      </c>
      <c r="E165" s="10" t="e">
        <v>#N/A</v>
      </c>
      <c r="F165" s="10" t="e">
        <v>#N/A</v>
      </c>
      <c r="G165" s="10" t="e">
        <v>#N/A</v>
      </c>
      <c r="H165" s="10" t="e">
        <v>#N/A</v>
      </c>
      <c r="I165" s="10" t="e">
        <v>#N/A</v>
      </c>
      <c r="J165" s="10" t="e">
        <v>#N/A</v>
      </c>
      <c r="K165" s="10" t="e">
        <v>#N/A</v>
      </c>
      <c r="L165" s="10" t="e">
        <v>#N/A</v>
      </c>
      <c r="M165" s="22" t="e">
        <v>#N/A</v>
      </c>
      <c r="N165" s="10">
        <v>41.4</v>
      </c>
      <c r="O165" s="10" t="e">
        <v>#N/A</v>
      </c>
    </row>
    <row r="166" spans="1:15" x14ac:dyDescent="0.35">
      <c r="A166">
        <f>VLOOKUP(B166,SitesOrder!A$2:B$12,2)</f>
        <v>9</v>
      </c>
      <c r="B166" t="s">
        <v>13</v>
      </c>
      <c r="C166" s="1">
        <v>44781</v>
      </c>
      <c r="D166" s="10" t="e">
        <v>#N/A</v>
      </c>
      <c r="E166" s="10" t="e">
        <v>#N/A</v>
      </c>
      <c r="F166" s="10" t="e">
        <v>#N/A</v>
      </c>
      <c r="G166" s="10">
        <v>3.6400000000000002E-2</v>
      </c>
      <c r="H166" s="10" t="e">
        <v>#N/A</v>
      </c>
      <c r="I166" s="10" t="e">
        <v>#N/A</v>
      </c>
      <c r="J166" s="10" t="e">
        <v>#N/A</v>
      </c>
      <c r="K166" s="10" t="e">
        <v>#N/A</v>
      </c>
      <c r="L166" s="10">
        <v>0.27800000000000002</v>
      </c>
      <c r="M166" s="22">
        <v>2.8799999999999999E-2</v>
      </c>
      <c r="N166" s="10">
        <v>11.3</v>
      </c>
      <c r="O166" s="10" t="e">
        <v>#N/A</v>
      </c>
    </row>
    <row r="167" spans="1:15" x14ac:dyDescent="0.35">
      <c r="A167">
        <f>VLOOKUP(B167,SitesOrder!A$2:B$12,2)</f>
        <v>9</v>
      </c>
      <c r="B167" t="s">
        <v>13</v>
      </c>
      <c r="C167" s="1">
        <v>44801</v>
      </c>
      <c r="D167" s="10" t="e">
        <v>#N/A</v>
      </c>
      <c r="E167" s="10" t="e">
        <v>#N/A</v>
      </c>
      <c r="F167" s="10" t="e">
        <v>#N/A</v>
      </c>
      <c r="G167" s="10">
        <v>1.15E-2</v>
      </c>
      <c r="H167" s="10" t="e">
        <v>#N/A</v>
      </c>
      <c r="I167" s="10" t="e">
        <v>#N/A</v>
      </c>
      <c r="J167" s="10" t="e">
        <v>#N/A</v>
      </c>
      <c r="K167" s="10" t="e">
        <v>#N/A</v>
      </c>
      <c r="L167" s="10">
        <v>0.32400000000000001</v>
      </c>
      <c r="M167" s="22">
        <v>3.4799999999999998E-2</v>
      </c>
      <c r="N167" s="10">
        <v>9.6999999999999993</v>
      </c>
      <c r="O167" s="10" t="e">
        <v>#N/A</v>
      </c>
    </row>
    <row r="168" spans="1:15" x14ac:dyDescent="0.35">
      <c r="A168">
        <f>VLOOKUP(B168,SitesOrder!A$2:B$12,2)</f>
        <v>9</v>
      </c>
      <c r="B168" t="s">
        <v>13</v>
      </c>
      <c r="C168" s="1">
        <v>44829</v>
      </c>
      <c r="D168" s="10" t="e">
        <v>#N/A</v>
      </c>
      <c r="E168" s="10" t="e">
        <v>#N/A</v>
      </c>
      <c r="F168" s="10" t="e">
        <v>#N/A</v>
      </c>
      <c r="G168" s="10">
        <v>2.3E-3</v>
      </c>
      <c r="H168" s="10" t="e">
        <v>#N/A</v>
      </c>
      <c r="I168" s="10" t="e">
        <v>#N/A</v>
      </c>
      <c r="J168" s="10" t="e">
        <v>#N/A</v>
      </c>
      <c r="K168" s="10" t="e">
        <v>#N/A</v>
      </c>
      <c r="L168" s="10">
        <v>0.21199999999999999</v>
      </c>
      <c r="M168" s="22">
        <v>1.5299999999999999E-2</v>
      </c>
      <c r="N168" s="10">
        <v>6.7</v>
      </c>
      <c r="O168" s="10" t="e">
        <v>#N/A</v>
      </c>
    </row>
    <row r="169" spans="1:15" x14ac:dyDescent="0.35">
      <c r="A169">
        <f>VLOOKUP(B169,SitesOrder!A$2:B$12,2)</f>
        <v>9</v>
      </c>
      <c r="B169" t="s">
        <v>13</v>
      </c>
      <c r="C169" s="1">
        <v>44858</v>
      </c>
      <c r="D169" s="10" t="e">
        <v>#N/A</v>
      </c>
      <c r="E169" s="10" t="e">
        <v>#N/A</v>
      </c>
      <c r="F169" s="10" t="e">
        <v>#N/A</v>
      </c>
      <c r="G169" s="10">
        <v>3.5000000000000001E-3</v>
      </c>
      <c r="H169" s="10" t="e">
        <v>#N/A</v>
      </c>
      <c r="I169" s="10" t="e">
        <v>#N/A</v>
      </c>
      <c r="J169" s="10" t="e">
        <v>#N/A</v>
      </c>
      <c r="K169" s="10" t="e">
        <v>#N/A</v>
      </c>
      <c r="L169" s="10">
        <v>0.157</v>
      </c>
      <c r="M169" s="22">
        <v>8.5000000000000006E-3</v>
      </c>
      <c r="N169" s="10">
        <v>5.3</v>
      </c>
      <c r="O169" s="10" t="e">
        <v>#N/A</v>
      </c>
    </row>
    <row r="170" spans="1:15" x14ac:dyDescent="0.35">
      <c r="A170">
        <f>VLOOKUP(B170,SitesOrder!A$2:B$12,2)</f>
        <v>9</v>
      </c>
      <c r="B170" t="s">
        <v>13</v>
      </c>
      <c r="C170" s="1">
        <v>45039</v>
      </c>
      <c r="D170" s="10" t="e">
        <v>#N/A</v>
      </c>
      <c r="E170" s="10" t="e">
        <v>#N/A</v>
      </c>
      <c r="F170" s="10" t="e">
        <v>#N/A</v>
      </c>
      <c r="G170" s="10">
        <v>0.20799999999999999</v>
      </c>
      <c r="H170" s="10">
        <v>2.0999999999999999E-3</v>
      </c>
      <c r="I170" s="10" t="e">
        <v>#N/A</v>
      </c>
      <c r="J170" s="10">
        <v>174</v>
      </c>
      <c r="K170" s="10">
        <v>7.5</v>
      </c>
      <c r="L170" s="10">
        <v>0.434</v>
      </c>
      <c r="M170" s="22">
        <v>1.7000000000000001E-2</v>
      </c>
      <c r="N170" s="10">
        <v>6.2</v>
      </c>
      <c r="O170" s="10" t="e">
        <v>#N/A</v>
      </c>
    </row>
    <row r="171" spans="1:15" x14ac:dyDescent="0.35">
      <c r="A171">
        <f>VLOOKUP(B171,SitesOrder!A$2:B$12,2)</f>
        <v>9</v>
      </c>
      <c r="B171" t="s">
        <v>13</v>
      </c>
      <c r="C171" s="1">
        <v>45074</v>
      </c>
      <c r="D171" s="10">
        <v>815.1</v>
      </c>
      <c r="E171" s="10">
        <v>11.53</v>
      </c>
      <c r="F171" s="10">
        <v>109.5</v>
      </c>
      <c r="G171" s="10">
        <v>9.98E-2</v>
      </c>
      <c r="H171" s="10">
        <v>3.5000000000000001E-3</v>
      </c>
      <c r="I171" s="10">
        <v>7.85</v>
      </c>
      <c r="J171" s="10">
        <v>146</v>
      </c>
      <c r="K171" s="10">
        <v>13.19</v>
      </c>
      <c r="L171" s="10">
        <v>0.32</v>
      </c>
      <c r="M171" s="22">
        <v>3.4099999999999998E-2</v>
      </c>
      <c r="N171" s="10">
        <v>40.9</v>
      </c>
      <c r="O171" s="10">
        <v>21.7</v>
      </c>
    </row>
    <row r="172" spans="1:15" x14ac:dyDescent="0.35">
      <c r="A172">
        <f>VLOOKUP(B172,SitesOrder!A$2:B$12,2)</f>
        <v>9</v>
      </c>
      <c r="B172" t="s">
        <v>13</v>
      </c>
      <c r="C172" s="1">
        <v>45102</v>
      </c>
      <c r="D172" s="10">
        <v>819.9</v>
      </c>
      <c r="E172" s="10">
        <v>10.8</v>
      </c>
      <c r="F172" s="10">
        <v>109.2</v>
      </c>
      <c r="G172" s="10">
        <v>8.1699999999999995E-2</v>
      </c>
      <c r="H172" s="10">
        <v>8.5000000000000006E-3</v>
      </c>
      <c r="I172" s="10">
        <v>8.09</v>
      </c>
      <c r="J172" s="10">
        <v>215</v>
      </c>
      <c r="K172" s="10">
        <v>15.87</v>
      </c>
      <c r="L172" s="10">
        <v>0.56799999999999995</v>
      </c>
      <c r="M172" s="22">
        <v>0.16600000000000001</v>
      </c>
      <c r="N172" s="10">
        <v>341</v>
      </c>
      <c r="O172" s="10">
        <v>15.8</v>
      </c>
    </row>
    <row r="173" spans="1:15" x14ac:dyDescent="0.35">
      <c r="A173">
        <f>VLOOKUP(B173,SitesOrder!A$2:B$12,2)</f>
        <v>9</v>
      </c>
      <c r="B173" t="s">
        <v>13</v>
      </c>
      <c r="C173" s="1">
        <v>45137</v>
      </c>
      <c r="D173" s="10">
        <v>819.7</v>
      </c>
      <c r="E173" s="10">
        <v>10.63</v>
      </c>
      <c r="F173" s="10">
        <v>115.7</v>
      </c>
      <c r="G173" s="10">
        <v>2.07E-2</v>
      </c>
      <c r="H173" s="10">
        <v>7.1999999999999998E-3</v>
      </c>
      <c r="I173" s="10">
        <v>8.5500000000000007</v>
      </c>
      <c r="J173" s="10">
        <v>229</v>
      </c>
      <c r="K173" s="10">
        <v>19.52</v>
      </c>
      <c r="L173" s="10">
        <v>0.30299999999999999</v>
      </c>
      <c r="M173" s="22">
        <v>3.6299999999999999E-2</v>
      </c>
      <c r="N173" s="10">
        <v>15.3</v>
      </c>
      <c r="O173" s="10">
        <v>11.4</v>
      </c>
    </row>
    <row r="174" spans="1:15" x14ac:dyDescent="0.35">
      <c r="A174">
        <f>VLOOKUP(B174,SitesOrder!A$2:B$12,2)</f>
        <v>9</v>
      </c>
      <c r="B174" t="s">
        <v>13</v>
      </c>
      <c r="C174" s="1">
        <v>45166</v>
      </c>
      <c r="D174" s="10">
        <v>822.8</v>
      </c>
      <c r="E174" s="10">
        <v>11.58</v>
      </c>
      <c r="F174" s="10">
        <v>128.4</v>
      </c>
      <c r="G174" s="10">
        <v>6.1000000000000004E-3</v>
      </c>
      <c r="H174" s="10">
        <v>6.8999999999999999E-3</v>
      </c>
      <c r="I174" s="10">
        <v>8.6300000000000008</v>
      </c>
      <c r="J174" s="10">
        <v>257</v>
      </c>
      <c r="K174" s="10">
        <v>20.02</v>
      </c>
      <c r="L174" s="10">
        <v>0.26</v>
      </c>
      <c r="M174" s="22">
        <v>2.4E-2</v>
      </c>
      <c r="N174" s="10">
        <v>8.8000000000000007</v>
      </c>
      <c r="O174" s="10">
        <v>7.71</v>
      </c>
    </row>
    <row r="175" spans="1:15" x14ac:dyDescent="0.35">
      <c r="A175">
        <f>VLOOKUP(B175,SitesOrder!A$2:B$12,2)</f>
        <v>9</v>
      </c>
      <c r="B175" t="s">
        <v>13</v>
      </c>
      <c r="C175" s="1">
        <v>45194</v>
      </c>
      <c r="D175" s="10">
        <v>820.5</v>
      </c>
      <c r="E175" s="10">
        <v>12.59</v>
      </c>
      <c r="F175" s="10">
        <v>123.9</v>
      </c>
      <c r="G175" s="10">
        <v>2.5000000000000001E-3</v>
      </c>
      <c r="H175" s="10">
        <v>1.4E-3</v>
      </c>
      <c r="I175" s="10">
        <v>8.52</v>
      </c>
      <c r="J175" s="10">
        <v>258</v>
      </c>
      <c r="K175" s="10">
        <v>14.55</v>
      </c>
      <c r="L175" s="10">
        <v>0.22500000000000001</v>
      </c>
      <c r="M175" s="22">
        <v>1.9699999999999999E-2</v>
      </c>
      <c r="N175" s="10">
        <v>11.4</v>
      </c>
      <c r="O175" s="10">
        <v>10.199999999999999</v>
      </c>
    </row>
    <row r="176" spans="1:15" x14ac:dyDescent="0.35">
      <c r="A176">
        <f>VLOOKUP(B176,SitesOrder!A$2:B$12,2)</f>
        <v>9</v>
      </c>
      <c r="B176" t="s">
        <v>13</v>
      </c>
      <c r="C176" s="1">
        <v>45236</v>
      </c>
      <c r="D176" s="10">
        <v>808.6</v>
      </c>
      <c r="E176" s="10">
        <v>15.2</v>
      </c>
      <c r="F176" s="10">
        <v>126.4</v>
      </c>
      <c r="G176" s="10">
        <v>5.4000000000000003E-3</v>
      </c>
      <c r="H176" s="10">
        <v>1.1000000000000001E-3</v>
      </c>
      <c r="I176" s="10">
        <v>9.2200000000000006</v>
      </c>
      <c r="J176" s="10">
        <v>193</v>
      </c>
      <c r="K176" s="10">
        <v>7.53</v>
      </c>
      <c r="L176" s="10">
        <v>0.188</v>
      </c>
      <c r="M176" s="22">
        <v>7.9000000000000008E-3</v>
      </c>
      <c r="N176" s="10">
        <v>2.9</v>
      </c>
      <c r="O176" s="10">
        <v>2.54</v>
      </c>
    </row>
    <row r="177" spans="1:15" x14ac:dyDescent="0.35">
      <c r="A177">
        <f>VLOOKUP(B177,SitesOrder!A$2:B$12,2)</f>
        <v>9</v>
      </c>
      <c r="B177" t="s">
        <v>13</v>
      </c>
      <c r="C177" s="1">
        <v>45411</v>
      </c>
      <c r="D177" s="10">
        <v>759.4</v>
      </c>
      <c r="E177" s="10">
        <v>10.77</v>
      </c>
      <c r="F177" s="10">
        <v>104</v>
      </c>
      <c r="G177" s="10">
        <v>5.8700000000000002E-2</v>
      </c>
      <c r="H177" s="10">
        <v>2.3E-3</v>
      </c>
      <c r="I177" s="10">
        <v>8.67</v>
      </c>
      <c r="J177" s="10">
        <v>233</v>
      </c>
      <c r="K177" s="10">
        <v>13.8</v>
      </c>
      <c r="L177" s="10">
        <v>0.28000000000000003</v>
      </c>
      <c r="M177" s="22">
        <v>1.6400000000000001E-2</v>
      </c>
      <c r="N177" s="10">
        <v>10.7</v>
      </c>
      <c r="O177" s="10" t="e">
        <v>#N/A</v>
      </c>
    </row>
    <row r="178" spans="1:15" x14ac:dyDescent="0.35">
      <c r="A178">
        <f>VLOOKUP(B178,SitesOrder!A$2:B$12,2)</f>
        <v>9</v>
      </c>
      <c r="B178" t="s">
        <v>13</v>
      </c>
      <c r="C178" s="1">
        <v>45439</v>
      </c>
      <c r="D178" s="10">
        <v>770.2</v>
      </c>
      <c r="E178" s="10">
        <v>11.07</v>
      </c>
      <c r="F178" s="10">
        <v>105.8</v>
      </c>
      <c r="G178" s="10">
        <v>8.5400000000000004E-2</v>
      </c>
      <c r="H178" s="10">
        <v>3.8999999999999998E-3</v>
      </c>
      <c r="I178" s="10">
        <v>8.42</v>
      </c>
      <c r="J178" s="10">
        <v>281</v>
      </c>
      <c r="K178" s="10">
        <v>13.21</v>
      </c>
      <c r="L178" s="10">
        <v>0.35399999999999998</v>
      </c>
      <c r="M178" s="22">
        <v>3.49E-2</v>
      </c>
      <c r="N178" s="10">
        <v>59</v>
      </c>
      <c r="O178" s="10">
        <v>36.799999999999997</v>
      </c>
    </row>
    <row r="179" spans="1:15" x14ac:dyDescent="0.35">
      <c r="A179">
        <f>VLOOKUP(B179,SitesOrder!A$2:B$12,2)</f>
        <v>9</v>
      </c>
      <c r="B179" t="s">
        <v>13</v>
      </c>
      <c r="C179" s="1">
        <v>45467</v>
      </c>
      <c r="D179" s="10">
        <v>764.1</v>
      </c>
      <c r="E179" s="10">
        <v>10.48</v>
      </c>
      <c r="F179" s="10">
        <v>109.7</v>
      </c>
      <c r="G179" s="10">
        <v>4.8000000000000001E-2</v>
      </c>
      <c r="H179" s="10">
        <v>2.2000000000000001E-3</v>
      </c>
      <c r="I179" s="10">
        <v>8.56</v>
      </c>
      <c r="J179" s="10">
        <v>174</v>
      </c>
      <c r="K179" s="10">
        <v>17.399999999999999</v>
      </c>
      <c r="L179" s="10">
        <v>0.25700000000000001</v>
      </c>
      <c r="M179" s="22">
        <v>2.4E-2</v>
      </c>
      <c r="N179" s="10">
        <v>55.5</v>
      </c>
      <c r="O179" s="10">
        <v>26.4</v>
      </c>
    </row>
    <row r="180" spans="1:15" x14ac:dyDescent="0.35">
      <c r="A180">
        <f>VLOOKUP(B180,SitesOrder!A$2:B$12,2)</f>
        <v>9</v>
      </c>
      <c r="B180" t="s">
        <v>13</v>
      </c>
      <c r="C180" s="1">
        <v>45501</v>
      </c>
      <c r="D180" s="10">
        <v>765.1</v>
      </c>
      <c r="E180" s="10">
        <v>11.32</v>
      </c>
      <c r="F180" s="10">
        <v>119.6</v>
      </c>
      <c r="G180" s="10">
        <v>3.7699999999999997E-2</v>
      </c>
      <c r="H180" s="10">
        <v>5.3E-3</v>
      </c>
      <c r="I180" s="10">
        <v>8.69</v>
      </c>
      <c r="J180" s="10">
        <v>251</v>
      </c>
      <c r="K180" s="10">
        <v>17.989999999999998</v>
      </c>
      <c r="L180" s="10">
        <v>0.32800000000000001</v>
      </c>
      <c r="M180" s="22">
        <v>3.2899999999999999E-2</v>
      </c>
      <c r="N180" s="10">
        <v>20.6</v>
      </c>
      <c r="O180" s="10">
        <v>10.9</v>
      </c>
    </row>
    <row r="181" spans="1:15" x14ac:dyDescent="0.35">
      <c r="A181">
        <f>VLOOKUP(B181,SitesOrder!A$2:B$12,2)</f>
        <v>9</v>
      </c>
      <c r="B181" t="s">
        <v>13</v>
      </c>
      <c r="C181" s="1">
        <v>45530</v>
      </c>
      <c r="D181" s="10">
        <v>773.3</v>
      </c>
      <c r="E181" s="10">
        <v>11.58</v>
      </c>
      <c r="F181" s="10">
        <v>123.8</v>
      </c>
      <c r="G181" s="10">
        <v>2.3E-3</v>
      </c>
      <c r="H181" s="10">
        <v>2.0999999999999999E-3</v>
      </c>
      <c r="I181" s="10">
        <v>8.85</v>
      </c>
      <c r="J181" s="10">
        <v>303</v>
      </c>
      <c r="K181" s="10">
        <v>18.5</v>
      </c>
      <c r="L181" s="10">
        <v>0.27500000000000002</v>
      </c>
      <c r="M181" s="22">
        <v>2.3900000000000001E-2</v>
      </c>
      <c r="N181" s="10">
        <v>9.4</v>
      </c>
      <c r="O181" s="10">
        <v>6.78</v>
      </c>
    </row>
    <row r="182" spans="1:15" x14ac:dyDescent="0.35">
      <c r="A182">
        <f>VLOOKUP(B182,SitesOrder!A$2:B$12,2)</f>
        <v>9</v>
      </c>
      <c r="B182" t="s">
        <v>13</v>
      </c>
      <c r="C182" s="1">
        <v>45564</v>
      </c>
      <c r="D182" s="10">
        <v>762.5</v>
      </c>
      <c r="E182" s="10">
        <v>11.81</v>
      </c>
      <c r="F182" s="10">
        <v>120</v>
      </c>
      <c r="G182" s="10">
        <v>0</v>
      </c>
      <c r="H182" s="11" t="s">
        <v>20</v>
      </c>
      <c r="I182" s="10">
        <v>8.9</v>
      </c>
      <c r="J182" s="10">
        <v>300</v>
      </c>
      <c r="K182" s="10">
        <v>16.04</v>
      </c>
      <c r="L182" s="10">
        <v>0.222</v>
      </c>
      <c r="M182" s="22">
        <v>1.54E-2</v>
      </c>
      <c r="N182" s="10">
        <v>4.5</v>
      </c>
      <c r="O182" s="10">
        <v>4.79</v>
      </c>
    </row>
    <row r="183" spans="1:15" x14ac:dyDescent="0.35">
      <c r="A183">
        <f>VLOOKUP(B183,SitesOrder!A$2:B$12,2)</f>
        <v>9</v>
      </c>
      <c r="B183" t="s">
        <v>13</v>
      </c>
      <c r="C183" s="1">
        <v>45592</v>
      </c>
      <c r="D183" s="10">
        <v>762.3</v>
      </c>
      <c r="E183" s="10">
        <v>13.41</v>
      </c>
      <c r="F183" s="10">
        <v>112.7</v>
      </c>
      <c r="G183" s="10">
        <v>0</v>
      </c>
      <c r="H183" s="10">
        <v>0</v>
      </c>
      <c r="I183" s="10">
        <v>8.6300000000000008</v>
      </c>
      <c r="J183" s="10">
        <v>290</v>
      </c>
      <c r="K183" s="10">
        <v>7.75</v>
      </c>
      <c r="L183" s="10">
        <v>0.184</v>
      </c>
      <c r="M183" s="22">
        <v>9.4999999999999998E-3</v>
      </c>
      <c r="N183" s="10">
        <v>7.6</v>
      </c>
      <c r="O183" s="10">
        <v>3.78</v>
      </c>
    </row>
    <row r="184" spans="1:15" x14ac:dyDescent="0.35">
      <c r="A184">
        <f>VLOOKUP(B184,SitesOrder!A$2:B$12,2)</f>
        <v>10</v>
      </c>
      <c r="B184" t="s">
        <v>14</v>
      </c>
      <c r="C184" s="1">
        <v>44683</v>
      </c>
      <c r="D184" s="10" t="e">
        <v>#N/A</v>
      </c>
      <c r="E184" s="10" t="e">
        <v>#N/A</v>
      </c>
      <c r="F184" s="10" t="e">
        <v>#N/A</v>
      </c>
      <c r="G184" s="10">
        <v>1.17E-2</v>
      </c>
      <c r="H184" s="10" t="e">
        <v>#N/A</v>
      </c>
      <c r="I184" s="10" t="e">
        <v>#N/A</v>
      </c>
      <c r="J184" s="10" t="e">
        <v>#N/A</v>
      </c>
      <c r="K184" s="10" t="e">
        <v>#N/A</v>
      </c>
      <c r="L184" s="10">
        <v>0.249</v>
      </c>
      <c r="M184" s="22">
        <v>1.4999999999999999E-2</v>
      </c>
      <c r="N184" s="10" t="e">
        <v>#N/A</v>
      </c>
      <c r="O184" s="10" t="e">
        <v>#N/A</v>
      </c>
    </row>
    <row r="185" spans="1:15" x14ac:dyDescent="0.35">
      <c r="A185">
        <f>VLOOKUP(B185,SitesOrder!A$2:B$12,2)</f>
        <v>10</v>
      </c>
      <c r="B185" t="s">
        <v>14</v>
      </c>
      <c r="C185" s="1">
        <v>44711</v>
      </c>
      <c r="D185" s="10" t="e">
        <v>#N/A</v>
      </c>
      <c r="E185" s="10" t="e">
        <v>#N/A</v>
      </c>
      <c r="F185" s="10" t="e">
        <v>#N/A</v>
      </c>
      <c r="G185" s="10">
        <v>9.74E-2</v>
      </c>
      <c r="H185" s="10" t="e">
        <v>#N/A</v>
      </c>
      <c r="I185" s="10" t="e">
        <v>#N/A</v>
      </c>
      <c r="J185" s="10" t="e">
        <v>#N/A</v>
      </c>
      <c r="K185" s="10" t="e">
        <v>#N/A</v>
      </c>
      <c r="L185" s="10">
        <v>1.7</v>
      </c>
      <c r="M185" s="22">
        <v>0.33400000000000002</v>
      </c>
      <c r="N185" s="10">
        <v>380</v>
      </c>
      <c r="O185" s="10" t="e">
        <v>#N/A</v>
      </c>
    </row>
    <row r="186" spans="1:15" x14ac:dyDescent="0.35">
      <c r="A186">
        <f>VLOOKUP(B186,SitesOrder!A$2:B$12,2)</f>
        <v>10</v>
      </c>
      <c r="B186" t="s">
        <v>14</v>
      </c>
      <c r="C186" s="1">
        <v>44745</v>
      </c>
      <c r="D186" s="10" t="e">
        <v>#N/A</v>
      </c>
      <c r="E186" s="10" t="e">
        <v>#N/A</v>
      </c>
      <c r="F186" s="10" t="e">
        <v>#N/A</v>
      </c>
      <c r="G186" s="10">
        <v>3.49E-2</v>
      </c>
      <c r="H186" s="10" t="e">
        <v>#N/A</v>
      </c>
      <c r="I186" s="10" t="e">
        <v>#N/A</v>
      </c>
      <c r="J186" s="10" t="e">
        <v>#N/A</v>
      </c>
      <c r="K186" s="10" t="e">
        <v>#N/A</v>
      </c>
      <c r="L186" s="10">
        <v>0.25</v>
      </c>
      <c r="M186" s="22">
        <v>2.9899999999999999E-2</v>
      </c>
      <c r="N186" s="10">
        <v>35.799999999999997</v>
      </c>
      <c r="O186" s="10" t="e">
        <v>#N/A</v>
      </c>
    </row>
    <row r="187" spans="1:15" x14ac:dyDescent="0.35">
      <c r="A187">
        <f>VLOOKUP(B187,SitesOrder!A$2:B$12,2)</f>
        <v>10</v>
      </c>
      <c r="B187" t="s">
        <v>14</v>
      </c>
      <c r="C187" s="1">
        <v>44781</v>
      </c>
      <c r="D187" s="10" t="e">
        <v>#N/A</v>
      </c>
      <c r="E187" s="10" t="e">
        <v>#N/A</v>
      </c>
      <c r="F187" s="10" t="e">
        <v>#N/A</v>
      </c>
      <c r="G187" s="10">
        <v>2.3199999999999998E-2</v>
      </c>
      <c r="H187" s="10" t="e">
        <v>#N/A</v>
      </c>
      <c r="I187" s="10" t="e">
        <v>#N/A</v>
      </c>
      <c r="J187" s="10" t="e">
        <v>#N/A</v>
      </c>
      <c r="K187" s="10" t="e">
        <v>#N/A</v>
      </c>
      <c r="L187" s="10">
        <v>0.25600000000000001</v>
      </c>
      <c r="M187" s="22">
        <v>1.9400000000000001E-2</v>
      </c>
      <c r="N187" s="10">
        <v>5.5</v>
      </c>
      <c r="O187" s="10" t="e">
        <v>#N/A</v>
      </c>
    </row>
    <row r="188" spans="1:15" x14ac:dyDescent="0.35">
      <c r="A188">
        <f>VLOOKUP(B188,SitesOrder!A$2:B$12,2)</f>
        <v>10</v>
      </c>
      <c r="B188" t="s">
        <v>14</v>
      </c>
      <c r="C188" s="1">
        <v>44801</v>
      </c>
      <c r="D188" s="10" t="e">
        <v>#N/A</v>
      </c>
      <c r="E188" s="10" t="e">
        <v>#N/A</v>
      </c>
      <c r="F188" s="10" t="e">
        <v>#N/A</v>
      </c>
      <c r="G188" s="10">
        <v>1.2200000000000001E-2</v>
      </c>
      <c r="H188" s="10" t="e">
        <v>#N/A</v>
      </c>
      <c r="I188" s="10" t="e">
        <v>#N/A</v>
      </c>
      <c r="J188" s="10" t="e">
        <v>#N/A</v>
      </c>
      <c r="K188" s="10" t="e">
        <v>#N/A</v>
      </c>
      <c r="L188" s="10">
        <v>0.27400000000000002</v>
      </c>
      <c r="M188" s="22">
        <v>2.2700000000000001E-2</v>
      </c>
      <c r="N188" s="10">
        <v>3.5</v>
      </c>
      <c r="O188" s="10" t="e">
        <v>#N/A</v>
      </c>
    </row>
    <row r="189" spans="1:15" x14ac:dyDescent="0.35">
      <c r="A189">
        <f>VLOOKUP(B189,SitesOrder!A$2:B$12,2)</f>
        <v>10</v>
      </c>
      <c r="B189" t="s">
        <v>14</v>
      </c>
      <c r="C189" s="1">
        <v>44829</v>
      </c>
      <c r="D189" s="10" t="e">
        <v>#N/A</v>
      </c>
      <c r="E189" s="10" t="e">
        <v>#N/A</v>
      </c>
      <c r="F189" s="10" t="e">
        <v>#N/A</v>
      </c>
      <c r="G189" s="10">
        <v>0</v>
      </c>
      <c r="H189" s="10" t="e">
        <v>#N/A</v>
      </c>
      <c r="I189" s="10" t="e">
        <v>#N/A</v>
      </c>
      <c r="J189" s="10" t="e">
        <v>#N/A</v>
      </c>
      <c r="K189" s="10" t="e">
        <v>#N/A</v>
      </c>
      <c r="L189" s="10">
        <v>0.21299999999999999</v>
      </c>
      <c r="M189" s="22">
        <v>1.5699999999999999E-2</v>
      </c>
      <c r="N189" s="10">
        <v>8.8000000000000007</v>
      </c>
      <c r="O189" s="10" t="e">
        <v>#N/A</v>
      </c>
    </row>
    <row r="190" spans="1:15" x14ac:dyDescent="0.35">
      <c r="A190">
        <f>VLOOKUP(B190,SitesOrder!A$2:B$12,2)</f>
        <v>10</v>
      </c>
      <c r="B190" t="s">
        <v>14</v>
      </c>
      <c r="C190" s="1">
        <v>44858</v>
      </c>
      <c r="D190" s="10" t="e">
        <v>#N/A</v>
      </c>
      <c r="E190" s="10" t="e">
        <v>#N/A</v>
      </c>
      <c r="F190" s="10" t="e">
        <v>#N/A</v>
      </c>
      <c r="G190" s="10">
        <v>6.6E-3</v>
      </c>
      <c r="H190" s="10" t="e">
        <v>#N/A</v>
      </c>
      <c r="I190" s="10" t="e">
        <v>#N/A</v>
      </c>
      <c r="J190" s="10" t="e">
        <v>#N/A</v>
      </c>
      <c r="K190" s="10" t="e">
        <v>#N/A</v>
      </c>
      <c r="L190" s="10">
        <v>0.158</v>
      </c>
      <c r="M190" s="22">
        <v>8.6999999999999994E-3</v>
      </c>
      <c r="N190" s="10">
        <v>5.7</v>
      </c>
      <c r="O190" s="10" t="e">
        <v>#N/A</v>
      </c>
    </row>
    <row r="191" spans="1:15" x14ac:dyDescent="0.35">
      <c r="A191">
        <f>VLOOKUP(B191,SitesOrder!A$2:B$12,2)</f>
        <v>10</v>
      </c>
      <c r="B191" t="s">
        <v>14</v>
      </c>
      <c r="C191" s="1">
        <v>45039</v>
      </c>
      <c r="D191" s="10" t="e">
        <v>#N/A</v>
      </c>
      <c r="E191" s="10" t="e">
        <v>#N/A</v>
      </c>
      <c r="F191" s="10" t="e">
        <v>#N/A</v>
      </c>
      <c r="G191" s="23">
        <v>0.20499999999999999</v>
      </c>
      <c r="H191" s="10">
        <v>2.8E-3</v>
      </c>
      <c r="I191" s="10" t="e">
        <v>#N/A</v>
      </c>
      <c r="J191" s="10">
        <v>187.4</v>
      </c>
      <c r="K191" s="10">
        <v>8.4</v>
      </c>
      <c r="L191" s="10">
        <v>0.437</v>
      </c>
      <c r="M191" s="22">
        <v>1.8800000000000001E-2</v>
      </c>
      <c r="N191" s="10">
        <v>8.1999999999999993</v>
      </c>
      <c r="O191" s="10" t="e">
        <v>#N/A</v>
      </c>
    </row>
    <row r="192" spans="1:15" x14ac:dyDescent="0.35">
      <c r="A192">
        <f>VLOOKUP(B192,SitesOrder!A$2:B$12,2)</f>
        <v>10</v>
      </c>
      <c r="B192" t="s">
        <v>14</v>
      </c>
      <c r="C192" s="1">
        <v>45074</v>
      </c>
      <c r="D192" s="10">
        <v>820.2</v>
      </c>
      <c r="E192" s="10">
        <v>11.46</v>
      </c>
      <c r="F192" s="10">
        <v>108.6</v>
      </c>
      <c r="G192" s="10">
        <v>9.8100000000000007E-2</v>
      </c>
      <c r="H192" s="10">
        <v>4.0000000000000001E-3</v>
      </c>
      <c r="I192" s="10">
        <v>7.81</v>
      </c>
      <c r="J192" s="10">
        <v>152</v>
      </c>
      <c r="K192" s="10">
        <v>14</v>
      </c>
      <c r="L192" s="10">
        <v>0.33400000000000002</v>
      </c>
      <c r="M192" s="22">
        <v>4.36E-2</v>
      </c>
      <c r="N192" s="10">
        <v>45.4</v>
      </c>
      <c r="O192" s="10">
        <v>29.4</v>
      </c>
    </row>
    <row r="193" spans="1:15" x14ac:dyDescent="0.35">
      <c r="A193">
        <f>VLOOKUP(B193,SitesOrder!A$2:B$12,2)</f>
        <v>10</v>
      </c>
      <c r="B193" t="s">
        <v>14</v>
      </c>
      <c r="C193" s="1">
        <v>45102</v>
      </c>
      <c r="D193" s="10">
        <v>825</v>
      </c>
      <c r="E193" s="10">
        <v>10.67</v>
      </c>
      <c r="F193" s="10">
        <v>109</v>
      </c>
      <c r="G193" s="10">
        <v>7.9000000000000001E-2</v>
      </c>
      <c r="H193" s="10">
        <v>6.7999999999999996E-3</v>
      </c>
      <c r="I193" s="10">
        <v>7.93</v>
      </c>
      <c r="J193" s="10">
        <v>226</v>
      </c>
      <c r="K193" s="10">
        <v>16.34</v>
      </c>
      <c r="L193" s="10">
        <v>0.53600000000000003</v>
      </c>
      <c r="M193" s="22">
        <v>0.13100000000000001</v>
      </c>
      <c r="N193" s="10">
        <v>210</v>
      </c>
      <c r="O193" s="10">
        <v>18.899999999999999</v>
      </c>
    </row>
    <row r="194" spans="1:15" x14ac:dyDescent="0.35">
      <c r="A194">
        <f>VLOOKUP(B194,SitesOrder!A$2:B$12,2)</f>
        <v>10</v>
      </c>
      <c r="B194" t="s">
        <v>14</v>
      </c>
      <c r="C194" s="1">
        <v>45137</v>
      </c>
      <c r="D194" s="10">
        <v>825</v>
      </c>
      <c r="E194" s="10">
        <v>10.73</v>
      </c>
      <c r="F194" s="10">
        <v>120.7</v>
      </c>
      <c r="G194" s="10">
        <v>1.18E-2</v>
      </c>
      <c r="H194" s="10">
        <v>5.7999999999999996E-3</v>
      </c>
      <c r="I194" s="10">
        <v>8.44</v>
      </c>
      <c r="J194" s="10">
        <v>242</v>
      </c>
      <c r="K194" s="10">
        <v>21.6</v>
      </c>
      <c r="L194" s="10">
        <v>0.26100000000000001</v>
      </c>
      <c r="M194" s="22">
        <v>2.75E-2</v>
      </c>
      <c r="N194" s="10">
        <v>11.2</v>
      </c>
      <c r="O194" s="10">
        <v>8.33</v>
      </c>
    </row>
    <row r="195" spans="1:15" x14ac:dyDescent="0.35">
      <c r="A195">
        <f>VLOOKUP(B195,SitesOrder!A$2:B$12,2)</f>
        <v>10</v>
      </c>
      <c r="B195" t="s">
        <v>14</v>
      </c>
      <c r="C195" s="1">
        <v>45166</v>
      </c>
      <c r="D195" s="10">
        <v>827.9</v>
      </c>
      <c r="E195" s="10">
        <v>11.98</v>
      </c>
      <c r="F195" s="10">
        <v>135.1</v>
      </c>
      <c r="G195" s="10">
        <v>5.1999999999999998E-3</v>
      </c>
      <c r="H195" s="10">
        <v>3.7000000000000002E-3</v>
      </c>
      <c r="I195" s="10">
        <v>8.5299999999999994</v>
      </c>
      <c r="J195" s="10">
        <v>279</v>
      </c>
      <c r="K195" s="10">
        <v>21.25</v>
      </c>
      <c r="L195" s="10">
        <v>0.252</v>
      </c>
      <c r="M195" s="22">
        <v>1.95E-2</v>
      </c>
      <c r="N195" s="10">
        <v>6</v>
      </c>
      <c r="O195" s="10">
        <v>5.31</v>
      </c>
    </row>
    <row r="196" spans="1:15" x14ac:dyDescent="0.35">
      <c r="A196">
        <f>VLOOKUP(B196,SitesOrder!A$2:B$12,2)</f>
        <v>10</v>
      </c>
      <c r="B196" t="s">
        <v>14</v>
      </c>
      <c r="C196" s="1">
        <v>45194</v>
      </c>
      <c r="D196" s="10">
        <v>826.1</v>
      </c>
      <c r="E196" s="10">
        <v>12.73</v>
      </c>
      <c r="F196" s="10">
        <v>126.2</v>
      </c>
      <c r="G196" s="10">
        <v>4.4000000000000003E-3</v>
      </c>
      <c r="H196" s="10">
        <v>1.8E-3</v>
      </c>
      <c r="I196" s="10">
        <v>8.2799999999999994</v>
      </c>
      <c r="J196" s="10">
        <v>268</v>
      </c>
      <c r="K196" s="10">
        <v>14.94</v>
      </c>
      <c r="L196" s="10">
        <v>0.28499999999999998</v>
      </c>
      <c r="M196" s="22">
        <v>2.5700000000000001E-2</v>
      </c>
      <c r="N196" s="10">
        <v>14</v>
      </c>
      <c r="O196" s="10">
        <v>11.2</v>
      </c>
    </row>
    <row r="197" spans="1:15" x14ac:dyDescent="0.35">
      <c r="A197">
        <f>VLOOKUP(B197,SitesOrder!A$2:B$12,2)</f>
        <v>10</v>
      </c>
      <c r="B197" t="s">
        <v>14</v>
      </c>
      <c r="C197" s="1">
        <v>45236</v>
      </c>
      <c r="D197" s="10">
        <v>813.6</v>
      </c>
      <c r="E197" s="10">
        <v>14.92</v>
      </c>
      <c r="F197" s="10">
        <v>124.5</v>
      </c>
      <c r="G197" s="10">
        <v>2.7000000000000001E-3</v>
      </c>
      <c r="H197" s="11" t="s">
        <v>20</v>
      </c>
      <c r="I197" s="10">
        <v>9.18</v>
      </c>
      <c r="J197" s="10">
        <v>201</v>
      </c>
      <c r="K197" s="10">
        <v>7.56</v>
      </c>
      <c r="L197" s="10">
        <v>0.158</v>
      </c>
      <c r="M197" s="22">
        <v>7.4999999999999997E-3</v>
      </c>
      <c r="N197" s="10">
        <v>3.2</v>
      </c>
      <c r="O197" s="10">
        <v>2.66</v>
      </c>
    </row>
    <row r="198" spans="1:15" x14ac:dyDescent="0.35">
      <c r="A198">
        <f>VLOOKUP(B198,SitesOrder!A$2:B$12,2)</f>
        <v>10</v>
      </c>
      <c r="B198" t="s">
        <v>14</v>
      </c>
      <c r="C198" s="1">
        <v>45411</v>
      </c>
      <c r="D198" s="10">
        <v>764.6</v>
      </c>
      <c r="E198" s="10">
        <v>10.94</v>
      </c>
      <c r="F198" s="10">
        <v>108</v>
      </c>
      <c r="G198" s="10">
        <v>2.64E-2</v>
      </c>
      <c r="H198" s="10">
        <v>2.8999999999999998E-3</v>
      </c>
      <c r="I198" s="10">
        <v>8.7200000000000006</v>
      </c>
      <c r="J198" s="10">
        <v>240</v>
      </c>
      <c r="K198" s="10">
        <v>14.11</v>
      </c>
      <c r="L198" s="10">
        <v>0.24199999999999999</v>
      </c>
      <c r="M198" s="22">
        <v>1.5299999999999999E-2</v>
      </c>
      <c r="N198" s="10">
        <v>10.4</v>
      </c>
      <c r="O198" s="10">
        <v>5.26</v>
      </c>
    </row>
    <row r="199" spans="1:15" x14ac:dyDescent="0.35">
      <c r="A199">
        <f>VLOOKUP(B199,SitesOrder!A$2:B$12,2)</f>
        <v>10</v>
      </c>
      <c r="B199" t="s">
        <v>14</v>
      </c>
      <c r="C199" s="1">
        <v>45439</v>
      </c>
      <c r="D199" s="10">
        <v>775.4</v>
      </c>
      <c r="E199" s="10">
        <v>11.04</v>
      </c>
      <c r="F199" s="10">
        <v>106.8</v>
      </c>
      <c r="G199" s="10">
        <v>8.8300000000000003E-2</v>
      </c>
      <c r="H199" s="10">
        <v>5.1999999999999998E-3</v>
      </c>
      <c r="I199" s="10">
        <v>8.35</v>
      </c>
      <c r="J199" s="10">
        <v>289</v>
      </c>
      <c r="K199" s="10">
        <v>13.81</v>
      </c>
      <c r="L199" s="10">
        <v>0.38500000000000001</v>
      </c>
      <c r="M199" s="22">
        <v>4.5600000000000002E-2</v>
      </c>
      <c r="N199" s="10">
        <v>64.2</v>
      </c>
      <c r="O199" s="10">
        <v>34.799999999999997</v>
      </c>
    </row>
    <row r="200" spans="1:15" x14ac:dyDescent="0.35">
      <c r="A200">
        <f>VLOOKUP(B200,SitesOrder!A$2:B$12,2)</f>
        <v>10</v>
      </c>
      <c r="B200" t="s">
        <v>14</v>
      </c>
      <c r="C200" s="1">
        <v>45467</v>
      </c>
      <c r="D200" s="10">
        <v>769.7</v>
      </c>
      <c r="E200" s="10">
        <v>10.35</v>
      </c>
      <c r="F200" s="10">
        <v>112.6</v>
      </c>
      <c r="G200" s="10">
        <v>2.9700000000000001E-2</v>
      </c>
      <c r="H200" s="10">
        <v>2.2000000000000001E-3</v>
      </c>
      <c r="I200" s="10">
        <v>8.4700000000000006</v>
      </c>
      <c r="J200" s="10">
        <v>189</v>
      </c>
      <c r="K200" s="10">
        <v>19.329999999999998</v>
      </c>
      <c r="L200" s="10">
        <v>0.27300000000000002</v>
      </c>
      <c r="M200" s="22">
        <v>3.1E-2</v>
      </c>
      <c r="N200" s="10">
        <v>52</v>
      </c>
      <c r="O200" s="10">
        <v>26</v>
      </c>
    </row>
    <row r="201" spans="1:15" x14ac:dyDescent="0.35">
      <c r="A201">
        <f>VLOOKUP(B201,SitesOrder!A$2:B$12,2)</f>
        <v>10</v>
      </c>
      <c r="B201" t="s">
        <v>14</v>
      </c>
      <c r="C201" s="1">
        <v>45501</v>
      </c>
      <c r="D201" s="10">
        <v>770.4</v>
      </c>
      <c r="E201" s="10">
        <v>11.3</v>
      </c>
      <c r="F201" s="10">
        <v>125.2</v>
      </c>
      <c r="G201" s="10">
        <v>6.3299999999999995E-2</v>
      </c>
      <c r="H201" s="10">
        <v>0.02</v>
      </c>
      <c r="I201" s="10">
        <v>8.51</v>
      </c>
      <c r="J201" s="10">
        <v>307</v>
      </c>
      <c r="K201" s="10">
        <v>20.350000000000001</v>
      </c>
      <c r="L201" s="10">
        <v>0.442</v>
      </c>
      <c r="M201" s="22">
        <v>6.7900000000000002E-2</v>
      </c>
      <c r="N201" s="10">
        <v>18.899999999999999</v>
      </c>
      <c r="O201" s="10">
        <v>14.6</v>
      </c>
    </row>
    <row r="202" spans="1:15" x14ac:dyDescent="0.35">
      <c r="A202">
        <f>VLOOKUP(B202,SitesOrder!A$2:B$12,2)</f>
        <v>10</v>
      </c>
      <c r="B202" t="s">
        <v>14</v>
      </c>
      <c r="C202" s="1">
        <v>45530</v>
      </c>
      <c r="D202" s="10">
        <v>778.7</v>
      </c>
      <c r="E202" s="10">
        <v>13.74</v>
      </c>
      <c r="F202" s="10">
        <v>149</v>
      </c>
      <c r="G202" s="10">
        <v>1.7899999999999999E-2</v>
      </c>
      <c r="H202" s="10">
        <v>1.1999999999999999E-3</v>
      </c>
      <c r="I202" s="10">
        <v>8.9</v>
      </c>
      <c r="J202" s="10">
        <v>328</v>
      </c>
      <c r="K202" s="10">
        <v>19.25</v>
      </c>
      <c r="L202" s="10">
        <v>0.28899999999999998</v>
      </c>
      <c r="M202" s="22">
        <v>1.7100000000000001E-2</v>
      </c>
      <c r="N202" s="10">
        <v>7.3</v>
      </c>
      <c r="O202" s="10">
        <v>4.18</v>
      </c>
    </row>
    <row r="203" spans="1:15" x14ac:dyDescent="0.35">
      <c r="A203">
        <f>VLOOKUP(B203,SitesOrder!A$2:B$12,2)</f>
        <v>10</v>
      </c>
      <c r="B203" t="s">
        <v>14</v>
      </c>
      <c r="C203" s="1">
        <v>45564</v>
      </c>
      <c r="D203" s="10">
        <v>766.9</v>
      </c>
      <c r="E203" s="10">
        <v>12.53</v>
      </c>
      <c r="F203" s="10">
        <v>131</v>
      </c>
      <c r="G203" s="10">
        <v>1.84E-2</v>
      </c>
      <c r="H203" s="10">
        <v>1E-3</v>
      </c>
      <c r="I203" s="10">
        <v>8.75</v>
      </c>
      <c r="J203" s="10">
        <v>323</v>
      </c>
      <c r="K203" s="10">
        <v>17.75</v>
      </c>
      <c r="L203" s="10">
        <v>0.25</v>
      </c>
      <c r="M203" s="22">
        <v>1.29E-2</v>
      </c>
      <c r="N203" s="10">
        <v>4.8</v>
      </c>
      <c r="O203" s="10">
        <v>3.71</v>
      </c>
    </row>
    <row r="204" spans="1:15" x14ac:dyDescent="0.35">
      <c r="A204">
        <f>VLOOKUP(B204,SitesOrder!A$2:B$12,2)</f>
        <v>10</v>
      </c>
      <c r="B204" t="s">
        <v>14</v>
      </c>
      <c r="C204" s="1">
        <v>45592</v>
      </c>
      <c r="D204" s="10">
        <v>766.5</v>
      </c>
      <c r="E204" s="10">
        <v>13.65</v>
      </c>
      <c r="F204" s="10">
        <v>116.6</v>
      </c>
      <c r="G204" s="10">
        <v>1.12E-2</v>
      </c>
      <c r="H204" s="11" t="s">
        <v>19</v>
      </c>
      <c r="I204" s="10">
        <v>8.6</v>
      </c>
      <c r="J204" s="10">
        <v>307</v>
      </c>
      <c r="K204" s="10">
        <v>8.42</v>
      </c>
      <c r="L204" s="10">
        <v>0.2</v>
      </c>
      <c r="M204" s="22">
        <v>0.01</v>
      </c>
      <c r="N204" s="10">
        <v>5.9</v>
      </c>
      <c r="O204" s="10">
        <v>4.7</v>
      </c>
    </row>
    <row r="205" spans="1:15" x14ac:dyDescent="0.35">
      <c r="A205">
        <f>VLOOKUP(B205,SitesOrder!A$2:B$12,2)</f>
        <v>11</v>
      </c>
      <c r="B205" t="s">
        <v>15</v>
      </c>
      <c r="C205" s="1">
        <v>45039</v>
      </c>
      <c r="D205" s="10" t="e">
        <v>#N/A</v>
      </c>
      <c r="E205" s="10" t="e">
        <v>#N/A</v>
      </c>
      <c r="F205" s="10" t="e">
        <v>#N/A</v>
      </c>
      <c r="G205" s="10">
        <v>0.19400000000000001</v>
      </c>
      <c r="H205" s="10">
        <v>2.0999999999999999E-3</v>
      </c>
      <c r="I205" s="10" t="e">
        <v>#N/A</v>
      </c>
      <c r="J205" s="10">
        <v>192.1</v>
      </c>
      <c r="K205" s="10">
        <v>9.1999999999999993</v>
      </c>
      <c r="L205" s="10">
        <v>0.41599999999999998</v>
      </c>
      <c r="M205" s="22">
        <v>1.72E-2</v>
      </c>
      <c r="N205" s="10">
        <v>8</v>
      </c>
      <c r="O205" s="10" t="e">
        <v>#N/A</v>
      </c>
    </row>
    <row r="206" spans="1:15" x14ac:dyDescent="0.35">
      <c r="A206">
        <f>VLOOKUP(B206,SitesOrder!A$2:B$12,2)</f>
        <v>11</v>
      </c>
      <c r="B206" t="s">
        <v>15</v>
      </c>
      <c r="C206" s="1">
        <v>45074</v>
      </c>
      <c r="D206" s="10">
        <v>821.9</v>
      </c>
      <c r="E206" s="10">
        <v>10.92</v>
      </c>
      <c r="F206" s="10">
        <v>106.5</v>
      </c>
      <c r="G206" s="10">
        <v>9.6699999999999994E-2</v>
      </c>
      <c r="H206" s="10">
        <v>3.5999999999999999E-3</v>
      </c>
      <c r="I206" s="10">
        <v>7.79</v>
      </c>
      <c r="J206" s="10">
        <v>152</v>
      </c>
      <c r="K206" s="10">
        <v>14.4</v>
      </c>
      <c r="L206" s="10">
        <v>0.315</v>
      </c>
      <c r="M206" s="22">
        <v>3.6400000000000002E-2</v>
      </c>
      <c r="N206" s="10">
        <v>46.2</v>
      </c>
      <c r="O206" s="10">
        <v>37.200000000000003</v>
      </c>
    </row>
    <row r="207" spans="1:15" x14ac:dyDescent="0.35">
      <c r="A207">
        <f>VLOOKUP(B207,SitesOrder!A$2:B$12,2)</f>
        <v>11</v>
      </c>
      <c r="B207" t="s">
        <v>15</v>
      </c>
      <c r="C207" s="1">
        <v>45102</v>
      </c>
      <c r="D207" s="10">
        <v>825.9</v>
      </c>
      <c r="E207" s="10">
        <v>10.63</v>
      </c>
      <c r="F207" s="10">
        <v>109.5</v>
      </c>
      <c r="G207" s="10">
        <v>7.8200000000000006E-2</v>
      </c>
      <c r="H207" s="10">
        <v>6.4000000000000003E-3</v>
      </c>
      <c r="I207" s="10">
        <v>7.9</v>
      </c>
      <c r="J207" s="10">
        <v>228</v>
      </c>
      <c r="K207" s="10">
        <v>16.63</v>
      </c>
      <c r="L207" s="10">
        <v>0.55300000000000005</v>
      </c>
      <c r="M207" s="22">
        <v>0.121</v>
      </c>
      <c r="N207" s="10">
        <v>249</v>
      </c>
      <c r="O207" s="10">
        <v>18.3</v>
      </c>
    </row>
    <row r="208" spans="1:15" x14ac:dyDescent="0.35">
      <c r="A208">
        <f>VLOOKUP(B208,SitesOrder!A$2:B$12,2)</f>
        <v>11</v>
      </c>
      <c r="B208" t="s">
        <v>15</v>
      </c>
      <c r="C208" s="1">
        <v>45137</v>
      </c>
      <c r="D208" s="10">
        <v>826.8</v>
      </c>
      <c r="E208" s="10">
        <v>10.37</v>
      </c>
      <c r="F208" s="10">
        <v>118</v>
      </c>
      <c r="G208" s="10">
        <v>5.8999999999999999E-3</v>
      </c>
      <c r="H208" s="10">
        <v>4.8999999999999998E-3</v>
      </c>
      <c r="I208" s="10">
        <v>8.44</v>
      </c>
      <c r="J208" s="10">
        <v>243</v>
      </c>
      <c r="K208" s="10">
        <v>21.7</v>
      </c>
      <c r="L208" s="10">
        <v>0.248</v>
      </c>
      <c r="M208" s="22">
        <v>2.69E-2</v>
      </c>
      <c r="N208" s="10">
        <v>10.7</v>
      </c>
      <c r="O208" s="10">
        <v>8.94</v>
      </c>
    </row>
    <row r="209" spans="1:15" x14ac:dyDescent="0.35">
      <c r="A209">
        <f>VLOOKUP(B209,SitesOrder!A$2:B$12,2)</f>
        <v>11</v>
      </c>
      <c r="B209" t="s">
        <v>15</v>
      </c>
      <c r="C209" s="1">
        <v>45166</v>
      </c>
      <c r="D209" s="10">
        <v>829.2</v>
      </c>
      <c r="E209" s="10">
        <v>11.41</v>
      </c>
      <c r="F209" s="10">
        <v>132.1</v>
      </c>
      <c r="G209" s="10">
        <v>1.6000000000000001E-3</v>
      </c>
      <c r="H209" s="10">
        <v>3.8E-3</v>
      </c>
      <c r="I209" s="10">
        <v>8.5399999999999991</v>
      </c>
      <c r="J209" s="10">
        <v>281</v>
      </c>
      <c r="K209" s="10">
        <v>22.02</v>
      </c>
      <c r="L209" s="10">
        <v>0.23400000000000001</v>
      </c>
      <c r="M209" s="22">
        <v>1.7299999999999999E-2</v>
      </c>
      <c r="N209" s="10">
        <v>5.2</v>
      </c>
      <c r="O209" s="10">
        <v>3.82</v>
      </c>
    </row>
    <row r="210" spans="1:15" x14ac:dyDescent="0.35">
      <c r="A210">
        <f>VLOOKUP(B210,SitesOrder!A$2:B$12,2)</f>
        <v>11</v>
      </c>
      <c r="B210" t="s">
        <v>15</v>
      </c>
      <c r="C210" s="1">
        <v>45194</v>
      </c>
      <c r="D210" s="10">
        <v>827.2</v>
      </c>
      <c r="E210" s="10">
        <v>12.59</v>
      </c>
      <c r="F210" s="10">
        <v>126.2</v>
      </c>
      <c r="G210" s="10">
        <v>2.0999999999999999E-3</v>
      </c>
      <c r="H210" s="10">
        <v>1.8E-3</v>
      </c>
      <c r="I210" s="10">
        <v>8.4499999999999993</v>
      </c>
      <c r="J210" s="10">
        <v>270</v>
      </c>
      <c r="K210" s="10">
        <v>15.39</v>
      </c>
      <c r="L210" s="10">
        <v>0.23200000000000001</v>
      </c>
      <c r="M210" s="22">
        <v>0.02</v>
      </c>
      <c r="N210" s="10">
        <v>14.1</v>
      </c>
      <c r="O210" s="10">
        <v>16.600000000000001</v>
      </c>
    </row>
    <row r="211" spans="1:15" x14ac:dyDescent="0.35">
      <c r="A211">
        <f>VLOOKUP(B211,SitesOrder!A$2:B$12,2)</f>
        <v>11</v>
      </c>
      <c r="B211" t="s">
        <v>15</v>
      </c>
      <c r="C211" s="1">
        <v>45236</v>
      </c>
      <c r="D211" s="10">
        <v>814.7</v>
      </c>
      <c r="E211" s="10">
        <v>14.8</v>
      </c>
      <c r="F211" s="10">
        <v>123.9</v>
      </c>
      <c r="G211" s="10">
        <v>0</v>
      </c>
      <c r="H211" s="10">
        <v>0</v>
      </c>
      <c r="I211" s="10">
        <v>9.1999999999999993</v>
      </c>
      <c r="J211" s="10">
        <v>203</v>
      </c>
      <c r="K211" s="10">
        <v>7.63</v>
      </c>
      <c r="L211" s="10">
        <v>0.155</v>
      </c>
      <c r="M211" s="22">
        <v>7.0000000000000001E-3</v>
      </c>
      <c r="N211" s="10">
        <v>3.7</v>
      </c>
      <c r="O211" s="10">
        <v>3.05</v>
      </c>
    </row>
    <row r="212" spans="1:15" x14ac:dyDescent="0.35">
      <c r="A212">
        <f>VLOOKUP(B212,SitesOrder!A$2:B$12,2)</f>
        <v>11</v>
      </c>
      <c r="B212" t="s">
        <v>15</v>
      </c>
      <c r="C212" s="1">
        <v>45411</v>
      </c>
      <c r="D212" s="10">
        <v>765.4</v>
      </c>
      <c r="E212" s="10">
        <v>11.08</v>
      </c>
      <c r="F212" s="10">
        <v>109.2</v>
      </c>
      <c r="G212" s="10">
        <v>2.1100000000000001E-2</v>
      </c>
      <c r="H212" s="10">
        <v>1.8E-3</v>
      </c>
      <c r="I212" s="10">
        <v>8.75</v>
      </c>
      <c r="J212" s="10">
        <v>241</v>
      </c>
      <c r="K212" s="10">
        <v>14.46</v>
      </c>
      <c r="L212" s="10">
        <v>0.25900000000000001</v>
      </c>
      <c r="M212" s="22">
        <v>1.8200000000000001E-2</v>
      </c>
      <c r="N212" s="10">
        <v>11.7</v>
      </c>
      <c r="O212" s="10">
        <v>5.61</v>
      </c>
    </row>
    <row r="213" spans="1:15" x14ac:dyDescent="0.35">
      <c r="A213">
        <f>VLOOKUP(B213,SitesOrder!A$2:B$12,2)</f>
        <v>11</v>
      </c>
      <c r="B213" t="s">
        <v>15</v>
      </c>
      <c r="C213" s="1">
        <v>45439</v>
      </c>
      <c r="D213" s="10">
        <v>777.2</v>
      </c>
      <c r="E213" s="10">
        <v>11</v>
      </c>
      <c r="F213" s="10">
        <v>107</v>
      </c>
      <c r="G213" s="10">
        <v>8.8099999999999998E-2</v>
      </c>
      <c r="H213" s="10">
        <v>5.0000000000000001E-3</v>
      </c>
      <c r="I213" s="10">
        <v>8.36</v>
      </c>
      <c r="J213" s="10">
        <v>290</v>
      </c>
      <c r="K213" s="10">
        <v>14.09</v>
      </c>
      <c r="L213" s="10">
        <v>0.36699999999999999</v>
      </c>
      <c r="M213" s="22">
        <v>3.7999999999999999E-2</v>
      </c>
      <c r="N213" s="10">
        <v>61.8</v>
      </c>
      <c r="O213" s="10">
        <v>44.2</v>
      </c>
    </row>
    <row r="214" spans="1:15" x14ac:dyDescent="0.35">
      <c r="A214">
        <f>VLOOKUP(B214,SitesOrder!A$2:B$12,2)</f>
        <v>11</v>
      </c>
      <c r="B214" t="s">
        <v>15</v>
      </c>
      <c r="C214" s="1">
        <v>45467</v>
      </c>
      <c r="D214" s="10">
        <v>770.9</v>
      </c>
      <c r="E214" s="10">
        <v>10.14</v>
      </c>
      <c r="F214" s="10">
        <v>111</v>
      </c>
      <c r="G214" s="10">
        <v>2.3699999999999999E-2</v>
      </c>
      <c r="H214" s="10">
        <v>1.6999999999999999E-3</v>
      </c>
      <c r="I214" s="10">
        <v>8.49</v>
      </c>
      <c r="J214" s="10">
        <v>191</v>
      </c>
      <c r="K214" s="10">
        <v>19.690000000000001</v>
      </c>
      <c r="L214" s="10">
        <v>0.27700000000000002</v>
      </c>
      <c r="M214" s="22">
        <v>3.5499999999999997E-2</v>
      </c>
      <c r="N214" s="10">
        <v>55</v>
      </c>
      <c r="O214" s="10">
        <v>28.4</v>
      </c>
    </row>
    <row r="215" spans="1:15" x14ac:dyDescent="0.35">
      <c r="A215">
        <f>VLOOKUP(B215,SitesOrder!A$2:B$12,2)</f>
        <v>11</v>
      </c>
      <c r="B215" t="s">
        <v>15</v>
      </c>
      <c r="C215" s="1">
        <v>45501</v>
      </c>
      <c r="D215" s="10">
        <v>771.6</v>
      </c>
      <c r="E215" s="10">
        <v>11</v>
      </c>
      <c r="F215" s="10">
        <v>124.6</v>
      </c>
      <c r="G215" s="10">
        <v>3.0099999999999998E-2</v>
      </c>
      <c r="H215" s="10">
        <v>1.5299999999999999E-2</v>
      </c>
      <c r="I215" s="10">
        <v>8.6199999999999992</v>
      </c>
      <c r="J215" s="10">
        <v>305</v>
      </c>
      <c r="K215" s="10">
        <v>21.48</v>
      </c>
      <c r="L215" s="10">
        <v>0.374</v>
      </c>
      <c r="M215" s="22">
        <v>4.8300000000000003E-2</v>
      </c>
      <c r="N215" s="10">
        <v>10.199999999999999</v>
      </c>
      <c r="O215" s="10">
        <v>8.25</v>
      </c>
    </row>
    <row r="216" spans="1:15" x14ac:dyDescent="0.35">
      <c r="A216">
        <f>VLOOKUP(B216,SitesOrder!A$2:B$12,2)</f>
        <v>11</v>
      </c>
      <c r="B216" t="s">
        <v>15</v>
      </c>
      <c r="C216" s="1">
        <v>45530</v>
      </c>
      <c r="D216" s="10">
        <v>779.9</v>
      </c>
      <c r="E216" s="10">
        <v>12.08</v>
      </c>
      <c r="F216" s="10">
        <v>132</v>
      </c>
      <c r="G216" s="10">
        <v>3.0000000000000001E-3</v>
      </c>
      <c r="H216" s="10">
        <v>1E-3</v>
      </c>
      <c r="I216" s="10">
        <v>8.85</v>
      </c>
      <c r="J216" s="10">
        <v>328</v>
      </c>
      <c r="K216" s="10">
        <v>19.57</v>
      </c>
      <c r="L216" s="10">
        <v>0.27200000000000002</v>
      </c>
      <c r="M216" s="22">
        <v>1.55E-2</v>
      </c>
      <c r="N216" s="10">
        <v>6.8</v>
      </c>
      <c r="O216" s="10">
        <v>5.49</v>
      </c>
    </row>
    <row r="217" spans="1:15" x14ac:dyDescent="0.35">
      <c r="A217">
        <f>VLOOKUP(B217,SitesOrder!A$2:B$12,2)</f>
        <v>11</v>
      </c>
      <c r="B217" t="s">
        <v>15</v>
      </c>
      <c r="C217" s="1">
        <v>45564</v>
      </c>
      <c r="D217" s="10">
        <v>769.9</v>
      </c>
      <c r="E217" s="10">
        <v>12.68</v>
      </c>
      <c r="F217" s="10">
        <v>134.9</v>
      </c>
      <c r="G217" s="10">
        <v>2.8999999999999998E-3</v>
      </c>
      <c r="H217" s="11" t="s">
        <v>19</v>
      </c>
      <c r="I217" s="10">
        <v>8.8800000000000008</v>
      </c>
      <c r="J217" s="10">
        <v>319</v>
      </c>
      <c r="K217" s="10">
        <v>18.3</v>
      </c>
      <c r="L217" s="10">
        <v>0.22600000000000001</v>
      </c>
      <c r="M217" s="22">
        <v>1.6799999999999999E-2</v>
      </c>
      <c r="N217" s="10">
        <v>5.5</v>
      </c>
      <c r="O217" s="10">
        <v>3.15</v>
      </c>
    </row>
    <row r="218" spans="1:15" x14ac:dyDescent="0.35">
      <c r="A218">
        <f>VLOOKUP(B218,SitesOrder!A$2:B$12,2)</f>
        <v>11</v>
      </c>
      <c r="B218" t="s">
        <v>15</v>
      </c>
      <c r="C218" s="1">
        <v>45592</v>
      </c>
      <c r="D218" s="10">
        <v>767.4</v>
      </c>
      <c r="E218" s="10">
        <v>13.65</v>
      </c>
      <c r="F218" s="10">
        <v>117.3</v>
      </c>
      <c r="G218" s="10">
        <v>2.3E-3</v>
      </c>
      <c r="H218" s="11" t="s">
        <v>19</v>
      </c>
      <c r="I218" s="10">
        <v>8.67</v>
      </c>
      <c r="J218" s="10">
        <v>307</v>
      </c>
      <c r="K218" s="10">
        <v>8.67</v>
      </c>
      <c r="L218" s="10">
        <v>0.186</v>
      </c>
      <c r="M218" s="22">
        <v>9.9000000000000008E-3</v>
      </c>
      <c r="N218" s="10">
        <v>4.5999999999999996</v>
      </c>
      <c r="O218" s="10">
        <v>4.05</v>
      </c>
    </row>
  </sheetData>
  <sortState xmlns:xlrd2="http://schemas.microsoft.com/office/spreadsheetml/2017/richdata2" ref="A2:O218">
    <sortCondition ref="A2:A218"/>
    <sortCondition ref="C2:C2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Boxplots</vt:lpstr>
      <vt:lpstr>OtherPlots</vt:lpstr>
      <vt:lpstr>ClearCreek</vt:lpstr>
      <vt:lpstr>SRBridge</vt:lpstr>
      <vt:lpstr>FSB</vt:lpstr>
      <vt:lpstr>RegressionStats</vt:lpstr>
      <vt:lpstr>SummaryStats</vt:lpstr>
      <vt:lpstr>GrowingSeason</vt:lpstr>
      <vt:lpstr>CrossTabClean</vt:lpstr>
      <vt:lpstr>UsgsFlowClean</vt:lpstr>
      <vt:lpstr>FlowDNRC</vt:lpstr>
      <vt:lpstr>RawUSGSFlow</vt:lpstr>
      <vt:lpstr>SitesOrder</vt:lpstr>
      <vt:lpstr>Summary</vt:lpstr>
      <vt:lpstr>RawCrossTab</vt:lpstr>
      <vt:lpstr>Raw Sites</vt:lpstr>
      <vt:lpstr>Raw WQX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 Cousin</dc:creator>
  <cp:keywords/>
  <dc:description/>
  <cp:lastModifiedBy>Maximilian Weinhold</cp:lastModifiedBy>
  <cp:revision/>
  <dcterms:created xsi:type="dcterms:W3CDTF">2025-09-18T22:22:33Z</dcterms:created>
  <dcterms:modified xsi:type="dcterms:W3CDTF">2025-11-26T17:45:32Z</dcterms:modified>
  <cp:category/>
  <cp:contentStatus/>
</cp:coreProperties>
</file>